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13.64\kyoyu3TB\環境政策課\02　記録用フォルダ\03　省エネ再エネ班\02_補助事業\01_みやぎ二酸化炭素排出削減支援事業（Ｒ３～）\R7\00_共通\02_交付要綱等HP公開\20250424_差替起案\"/>
    </mc:Choice>
  </mc:AlternateContent>
  <bookViews>
    <workbookView xWindow="0" yWindow="0" windowWidth="20490" windowHeight="7530" tabRatio="949"/>
  </bookViews>
  <sheets>
    <sheet name="チェックリスト (高効率)" sheetId="32" r:id="rId1"/>
    <sheet name="チェックリスト（再エネ）" sheetId="31" r:id="rId2"/>
    <sheet name="交付申請書" sheetId="21" r:id="rId3"/>
    <sheet name="1_実施計画書" sheetId="22" r:id="rId4"/>
    <sheet name="2_実施計画書（高効率）" sheetId="30" r:id="rId5"/>
    <sheet name="2_実施計画書（再エネ）" sheetId="26" r:id="rId6"/>
    <sheet name="2-1_実施計画書（再エネ）ZEB" sheetId="27" r:id="rId7"/>
    <sheet name="2-2_実施計画書（再エネ）RE100" sheetId="28" r:id="rId8"/>
    <sheet name="2-3_実施計画書（再エネ）SBT" sheetId="29" r:id="rId9"/>
    <sheet name="交付申請額計算用" sheetId="36" state="hidden" r:id="rId10"/>
    <sheet name="3_収支予算書_合計" sheetId="2" r:id="rId11"/>
    <sheet name="3_収支予算書_設計費" sheetId="3" r:id="rId12"/>
    <sheet name="3_収支予算書_設備費" sheetId="8" r:id="rId13"/>
    <sheet name="3_収支予算書_工事費" sheetId="9" r:id="rId14"/>
    <sheet name="3_収支予算書_諸経費" sheetId="10" r:id="rId15"/>
    <sheet name="4-1_二酸化炭素排出量簡易換算シート" sheetId="17" r:id="rId16"/>
    <sheet name="4-2_二酸化炭素排出量簡易換算シート" sheetId="18" r:id="rId17"/>
    <sheet name="4-3_二酸化炭素排出量簡易換算シート_補助事業前" sheetId="19" r:id="rId18"/>
    <sheet name="4-4_二酸化炭素排出量簡易換算シート_補助事業後" sheetId="20" r:id="rId19"/>
    <sheet name="5_誓約書" sheetId="34" r:id="rId20"/>
    <sheet name="6_自認書" sheetId="35" r:id="rId21"/>
    <sheet name="7_自己評価票（高効率のみ提出）" sheetId="33" r:id="rId22"/>
    <sheet name="入力規則" sheetId="1" state="hidden" r:id="rId23"/>
    <sheet name="新規ページ用" sheetId="25" state="hidden" r:id="rId24"/>
  </sheets>
  <definedNames>
    <definedName name="_xlnm.Print_Area" localSheetId="3">'1_実施計画書'!$A$1:$AC$161</definedName>
    <definedName name="_xlnm.Print_Area" localSheetId="4">'2_実施計画書（高効率）'!$A$1:$Y$36</definedName>
    <definedName name="_xlnm.Print_Area" localSheetId="5">'2_実施計画書（再エネ）'!$A$1:$Y$115</definedName>
    <definedName name="_xlnm.Print_Area" localSheetId="6">'2-1_実施計画書（再エネ）ZEB'!$A$1:$AB$133</definedName>
    <definedName name="_xlnm.Print_Area" localSheetId="7">'2-2_実施計画書（再エネ）RE100'!$A$1:$AB$46</definedName>
    <definedName name="_xlnm.Print_Area" localSheetId="8">'2-3_実施計画書（再エネ）SBT'!$A$1:$AB$48</definedName>
    <definedName name="_xlnm.Print_Area" localSheetId="13">'3_収支予算書_工事費'!$A$1:$H$26</definedName>
    <definedName name="_xlnm.Print_Area" localSheetId="10">'3_収支予算書_合計'!$A$1:$E$21</definedName>
    <definedName name="_xlnm.Print_Area" localSheetId="14">'3_収支予算書_諸経費'!$A$1:$H$26</definedName>
    <definedName name="_xlnm.Print_Area" localSheetId="11">'3_収支予算書_設計費'!$A$1:$H$26</definedName>
    <definedName name="_xlnm.Print_Area" localSheetId="12">'3_収支予算書_設備費'!$A$1:$H$26</definedName>
    <definedName name="_xlnm.Print_Area" localSheetId="15">'4-1_二酸化炭素排出量簡易換算シート'!$A$1:$P$40</definedName>
    <definedName name="_xlnm.Print_Area" localSheetId="16">'4-2_二酸化炭素排出量簡易換算シート'!$A$1:$D$21</definedName>
    <definedName name="_xlnm.Print_Area" localSheetId="17">'4-3_二酸化炭素排出量簡易換算シート_補助事業前'!$A$1:$L$27</definedName>
    <definedName name="_xlnm.Print_Area" localSheetId="19">'5_誓約書'!$A$1:$Y$40</definedName>
    <definedName name="_xlnm.Print_Area" localSheetId="20">'6_自認書'!$A$1:$Y$40</definedName>
    <definedName name="_xlnm.Print_Area" localSheetId="21">'7_自己評価票（高効率のみ提出）'!$A$1:$I$24</definedName>
    <definedName name="_xlnm.Print_Area" localSheetId="0">'チェックリスト (高効率)'!$A$2:$AD$36</definedName>
    <definedName name="_xlnm.Print_Area" localSheetId="1">'チェックリスト（再エネ）'!$A$2:$AD$40</definedName>
    <definedName name="_xlnm.Print_Area" localSheetId="2">交付申請書!$A$1:$Y$42</definedName>
    <definedName name="_xlnm.Print_Area" localSheetId="23">新規ページ用!$A$1:$AA$39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26" l="1"/>
  <c r="E77" i="26"/>
  <c r="E23" i="36" l="1"/>
  <c r="E22" i="36"/>
  <c r="E21" i="36"/>
  <c r="D23" i="36"/>
  <c r="D22" i="36"/>
  <c r="D21" i="36"/>
  <c r="H28" i="2" l="1"/>
  <c r="I28" i="2"/>
  <c r="S19" i="2"/>
  <c r="R19" i="2"/>
  <c r="N19" i="2"/>
  <c r="M19" i="2"/>
  <c r="I19" i="2"/>
  <c r="H19" i="2"/>
  <c r="S10" i="2"/>
  <c r="R10" i="2"/>
  <c r="N10" i="2"/>
  <c r="M10" i="2"/>
  <c r="I10" i="2"/>
  <c r="H10" i="2"/>
  <c r="J27" i="28" l="1"/>
  <c r="J28" i="28"/>
  <c r="J29" i="28"/>
  <c r="R9" i="2" l="1"/>
  <c r="R8" i="2"/>
  <c r="M9" i="2"/>
  <c r="M8" i="2"/>
  <c r="I27" i="2"/>
  <c r="I26" i="2"/>
  <c r="I25" i="2"/>
  <c r="H27" i="2"/>
  <c r="H26" i="2"/>
  <c r="H25" i="2"/>
  <c r="S18" i="2"/>
  <c r="S17" i="2"/>
  <c r="S16" i="2"/>
  <c r="R18" i="2"/>
  <c r="R17" i="2"/>
  <c r="M18" i="2"/>
  <c r="M17" i="2"/>
  <c r="H18" i="2"/>
  <c r="H17" i="2"/>
  <c r="H16" i="2"/>
  <c r="N18" i="2"/>
  <c r="N17" i="2"/>
  <c r="N16" i="2"/>
  <c r="I18" i="2"/>
  <c r="I17" i="2"/>
  <c r="I16" i="2"/>
  <c r="S9" i="2" l="1"/>
  <c r="S8" i="2"/>
  <c r="N9" i="2" l="1"/>
  <c r="N8" i="2"/>
  <c r="O8" i="2" s="1"/>
  <c r="N7" i="2"/>
  <c r="H8" i="2"/>
  <c r="J28" i="2"/>
  <c r="J27" i="2"/>
  <c r="J26" i="2"/>
  <c r="I29" i="2"/>
  <c r="J25" i="2"/>
  <c r="T19" i="2"/>
  <c r="T18" i="2"/>
  <c r="T17" i="2"/>
  <c r="S20" i="2"/>
  <c r="O19" i="2"/>
  <c r="O18" i="2"/>
  <c r="O17" i="2"/>
  <c r="N20" i="2"/>
  <c r="J19" i="2"/>
  <c r="J18" i="2"/>
  <c r="J17" i="2"/>
  <c r="I20" i="2"/>
  <c r="H20" i="2"/>
  <c r="T10" i="2"/>
  <c r="T9" i="2"/>
  <c r="T8" i="2"/>
  <c r="H7" i="2"/>
  <c r="I9" i="2"/>
  <c r="I8" i="2"/>
  <c r="H9" i="2"/>
  <c r="I7" i="2"/>
  <c r="I11" i="2" s="1"/>
  <c r="B20" i="2"/>
  <c r="J29" i="2" l="1"/>
  <c r="O10" i="2"/>
  <c r="O9" i="2"/>
  <c r="N11" i="2"/>
  <c r="H11" i="2"/>
  <c r="H29" i="2"/>
  <c r="J16" i="2"/>
  <c r="J20" i="2" s="1"/>
  <c r="J7" i="2"/>
  <c r="B15" i="36"/>
  <c r="C23" i="36"/>
  <c r="C22" i="36"/>
  <c r="C21" i="36"/>
  <c r="T28" i="26"/>
  <c r="T29" i="26"/>
  <c r="C20" i="36" s="1"/>
  <c r="E20" i="36" s="1"/>
  <c r="B25" i="36"/>
  <c r="B24" i="36"/>
  <c r="B18" i="36"/>
  <c r="B17" i="36"/>
  <c r="B16" i="36"/>
  <c r="B10" i="36"/>
  <c r="B9" i="36"/>
  <c r="B8" i="36"/>
  <c r="B7" i="36"/>
  <c r="B6" i="36"/>
  <c r="B5" i="36"/>
  <c r="B4" i="36"/>
  <c r="D4" i="36"/>
  <c r="D5" i="36"/>
  <c r="D6" i="36"/>
  <c r="D7" i="36"/>
  <c r="D8" i="36"/>
  <c r="D9" i="36"/>
  <c r="D10" i="36"/>
  <c r="D15" i="36"/>
  <c r="D16" i="36"/>
  <c r="D17" i="36"/>
  <c r="D24" i="36"/>
  <c r="D25" i="36"/>
  <c r="C7" i="36" l="1"/>
  <c r="E7" i="36" s="1"/>
  <c r="C10" i="36"/>
  <c r="E10" i="36" s="1"/>
  <c r="M103" i="26"/>
  <c r="M90" i="26"/>
  <c r="M67" i="26"/>
  <c r="T15" i="26"/>
  <c r="T10" i="26"/>
  <c r="T8" i="26" l="1"/>
  <c r="T20" i="26"/>
  <c r="K15" i="19"/>
  <c r="E8" i="3"/>
  <c r="C19" i="36" l="1"/>
  <c r="E19" i="36" s="1"/>
  <c r="E18" i="36" s="1"/>
  <c r="I15" i="20"/>
  <c r="E15" i="20"/>
  <c r="D15" i="20"/>
  <c r="B15" i="20"/>
  <c r="B15" i="19"/>
  <c r="C12" i="19"/>
  <c r="K12" i="19" s="1"/>
  <c r="C10" i="19"/>
  <c r="K10" i="19" s="1"/>
  <c r="L39" i="17"/>
  <c r="C12" i="20" s="1"/>
  <c r="H39" i="17"/>
  <c r="C8" i="20" s="1"/>
  <c r="K8" i="20" s="1"/>
  <c r="O38" i="17"/>
  <c r="O36" i="17"/>
  <c r="O31" i="17"/>
  <c r="O29" i="17"/>
  <c r="O25" i="17"/>
  <c r="C15" i="19" s="1"/>
  <c r="N25" i="17"/>
  <c r="C14" i="19" s="1"/>
  <c r="M25" i="17"/>
  <c r="M39" i="17" s="1"/>
  <c r="C13" i="20" s="1"/>
  <c r="L25" i="17"/>
  <c r="K25" i="17"/>
  <c r="C11" i="19" s="1"/>
  <c r="J25" i="17"/>
  <c r="J39" i="17" s="1"/>
  <c r="C10" i="20" s="1"/>
  <c r="I25" i="17"/>
  <c r="C9" i="19" s="1"/>
  <c r="H25" i="17"/>
  <c r="C8" i="19" s="1"/>
  <c r="G25" i="17"/>
  <c r="G39" i="17" s="1"/>
  <c r="C7" i="20" s="1"/>
  <c r="F25" i="17"/>
  <c r="C6" i="19" s="1"/>
  <c r="E25" i="17"/>
  <c r="E39" i="17" s="1"/>
  <c r="C5" i="20" s="1"/>
  <c r="C16" i="2"/>
  <c r="C17" i="2"/>
  <c r="C18" i="2"/>
  <c r="E22" i="10"/>
  <c r="E21" i="10"/>
  <c r="E20" i="10"/>
  <c r="E19" i="10"/>
  <c r="E18" i="10"/>
  <c r="E17" i="10"/>
  <c r="E16" i="10"/>
  <c r="E15" i="10"/>
  <c r="E14" i="10"/>
  <c r="E13" i="10"/>
  <c r="E12" i="10"/>
  <c r="E11" i="10"/>
  <c r="E10" i="10"/>
  <c r="E9" i="10"/>
  <c r="E8" i="10"/>
  <c r="E7" i="10"/>
  <c r="E6" i="10"/>
  <c r="E5" i="10"/>
  <c r="E4" i="10"/>
  <c r="E3" i="10"/>
  <c r="E22" i="9"/>
  <c r="E21" i="9"/>
  <c r="E20" i="9"/>
  <c r="E19" i="9"/>
  <c r="E18" i="9"/>
  <c r="E17" i="9"/>
  <c r="E16" i="9"/>
  <c r="E15" i="9"/>
  <c r="E14" i="9"/>
  <c r="E13" i="9"/>
  <c r="E12" i="9"/>
  <c r="E11" i="9"/>
  <c r="E10" i="9"/>
  <c r="E9" i="9"/>
  <c r="E8" i="9"/>
  <c r="E7" i="9"/>
  <c r="E6" i="9"/>
  <c r="E5" i="9"/>
  <c r="E4" i="9"/>
  <c r="E3" i="9"/>
  <c r="E22" i="8"/>
  <c r="E21" i="8"/>
  <c r="E20" i="8"/>
  <c r="E19" i="8"/>
  <c r="E18" i="8"/>
  <c r="E17" i="8"/>
  <c r="E16" i="8"/>
  <c r="E15" i="8"/>
  <c r="E14" i="8"/>
  <c r="E13" i="8"/>
  <c r="E12" i="8"/>
  <c r="E11" i="8"/>
  <c r="E10" i="8"/>
  <c r="E9" i="8"/>
  <c r="E8" i="8"/>
  <c r="E7" i="8"/>
  <c r="E6" i="8"/>
  <c r="E5" i="8"/>
  <c r="E4" i="8"/>
  <c r="E3" i="8"/>
  <c r="E4" i="3"/>
  <c r="E5" i="3"/>
  <c r="M16" i="2" s="1"/>
  <c r="E6" i="3"/>
  <c r="R16" i="2" s="1"/>
  <c r="E7" i="3"/>
  <c r="E9" i="3"/>
  <c r="E10" i="3"/>
  <c r="E11" i="3"/>
  <c r="E12" i="3"/>
  <c r="E13" i="3"/>
  <c r="E14" i="3"/>
  <c r="E15" i="3"/>
  <c r="E16" i="3"/>
  <c r="E17" i="3"/>
  <c r="E18" i="3"/>
  <c r="E19" i="3"/>
  <c r="E20" i="3"/>
  <c r="E21" i="3"/>
  <c r="E22" i="3"/>
  <c r="E3" i="3"/>
  <c r="M7" i="2" s="1"/>
  <c r="B11" i="2"/>
  <c r="F39" i="17" l="1"/>
  <c r="C6" i="20" s="1"/>
  <c r="K6" i="20" s="1"/>
  <c r="R20" i="2"/>
  <c r="T16" i="2"/>
  <c r="T20" i="2" s="1"/>
  <c r="C9" i="36" s="1"/>
  <c r="E9" i="36" s="1"/>
  <c r="O16" i="2"/>
  <c r="O20" i="2" s="1"/>
  <c r="C8" i="36" s="1"/>
  <c r="E8" i="36" s="1"/>
  <c r="M20" i="2"/>
  <c r="R7" i="2"/>
  <c r="S7" i="2"/>
  <c r="S11" i="2" s="1"/>
  <c r="C15" i="2"/>
  <c r="C19" i="2" s="1"/>
  <c r="O7" i="2"/>
  <c r="O11" i="2" s="1"/>
  <c r="M11" i="2"/>
  <c r="E23" i="10"/>
  <c r="E23" i="9"/>
  <c r="E25" i="10"/>
  <c r="B18" i="2"/>
  <c r="D18" i="2" s="1"/>
  <c r="E25" i="9"/>
  <c r="B17" i="2"/>
  <c r="D17" i="2" s="1"/>
  <c r="N39" i="17"/>
  <c r="C14" i="20" s="1"/>
  <c r="K14" i="20" s="1"/>
  <c r="O39" i="17"/>
  <c r="C15" i="20" s="1"/>
  <c r="C7" i="19"/>
  <c r="K7" i="19" s="1"/>
  <c r="E23" i="8"/>
  <c r="G13" i="20"/>
  <c r="K13" i="20"/>
  <c r="G7" i="20"/>
  <c r="K7" i="20"/>
  <c r="G5" i="20"/>
  <c r="K5" i="20"/>
  <c r="G6" i="19"/>
  <c r="K6" i="19"/>
  <c r="G14" i="19"/>
  <c r="K14" i="19"/>
  <c r="G9" i="19"/>
  <c r="K9" i="19"/>
  <c r="K15" i="20"/>
  <c r="G15" i="20"/>
  <c r="G15" i="19"/>
  <c r="K10" i="20"/>
  <c r="G10" i="20"/>
  <c r="K12" i="20"/>
  <c r="G12" i="20"/>
  <c r="K8" i="19"/>
  <c r="G8" i="19"/>
  <c r="K11" i="19"/>
  <c r="G11" i="19"/>
  <c r="G7" i="19"/>
  <c r="G8" i="20"/>
  <c r="I39" i="17"/>
  <c r="C9" i="20" s="1"/>
  <c r="C5" i="19"/>
  <c r="G10" i="19"/>
  <c r="C13" i="19"/>
  <c r="G12" i="19"/>
  <c r="K39" i="17"/>
  <c r="C11" i="20" s="1"/>
  <c r="E23" i="3"/>
  <c r="E25" i="3" s="1"/>
  <c r="G6" i="20" l="1"/>
  <c r="T7" i="2"/>
  <c r="T11" i="2" s="1"/>
  <c r="C6" i="36" s="1"/>
  <c r="E6" i="36" s="1"/>
  <c r="R11" i="2"/>
  <c r="C5" i="36"/>
  <c r="E5" i="36" s="1"/>
  <c r="G14" i="20"/>
  <c r="E25" i="8"/>
  <c r="B16" i="2"/>
  <c r="D16" i="2" s="1"/>
  <c r="K9" i="20"/>
  <c r="G9" i="20"/>
  <c r="K5" i="19"/>
  <c r="G5" i="19"/>
  <c r="K13" i="19"/>
  <c r="G13" i="19"/>
  <c r="K11" i="20"/>
  <c r="K16" i="20" s="1"/>
  <c r="D3" i="18" s="1"/>
  <c r="D6" i="18" s="1"/>
  <c r="G11" i="20"/>
  <c r="B15" i="2"/>
  <c r="G16" i="20" l="1"/>
  <c r="G17" i="20" s="1"/>
  <c r="G16" i="19"/>
  <c r="G17" i="19" s="1"/>
  <c r="K16" i="19"/>
  <c r="B19" i="2"/>
  <c r="D15" i="2"/>
  <c r="D19" i="2" s="1"/>
  <c r="C15" i="36" s="1"/>
  <c r="E15" i="36" s="1"/>
  <c r="B21" i="2" l="1"/>
  <c r="H39" i="21" s="1"/>
  <c r="H40" i="21"/>
  <c r="C24" i="36"/>
  <c r="E24" i="36" s="1"/>
  <c r="C25" i="36"/>
  <c r="E25" i="36" s="1"/>
  <c r="C17" i="36"/>
  <c r="E17" i="36" s="1"/>
  <c r="C16" i="36"/>
  <c r="E16" i="36" s="1"/>
  <c r="B6" i="17"/>
  <c r="D11" i="18" s="1"/>
  <c r="C3" i="17"/>
  <c r="C3" i="18"/>
  <c r="D7" i="18" s="1"/>
  <c r="E26" i="36" l="1"/>
  <c r="D9" i="18"/>
  <c r="E9" i="18" s="1"/>
  <c r="C6" i="18"/>
  <c r="D8" i="18" s="1"/>
  <c r="J10" i="2"/>
  <c r="J8" i="2"/>
  <c r="J9" i="2"/>
  <c r="J11" i="2" l="1"/>
  <c r="C4" i="36" s="1"/>
  <c r="E4" i="36" s="1"/>
  <c r="C11" i="36" l="1"/>
  <c r="L9" i="36"/>
  <c r="L8" i="36"/>
  <c r="L7" i="36"/>
  <c r="L6" i="36"/>
  <c r="L5" i="36"/>
  <c r="L4" i="36"/>
  <c r="E11" i="36" s="1"/>
  <c r="H41" i="21" s="1"/>
  <c r="F6" i="17" s="1"/>
</calcChain>
</file>

<file path=xl/sharedStrings.xml><?xml version="1.0" encoding="utf-8"?>
<sst xmlns="http://schemas.openxmlformats.org/spreadsheetml/2006/main" count="1477" uniqueCount="874">
  <si>
    <t>収支予算（決算）書（令和　　年度）</t>
    <rPh sb="0" eb="2">
      <t>シュウシ</t>
    </rPh>
    <rPh sb="2" eb="4">
      <t>ヨサン</t>
    </rPh>
    <rPh sb="5" eb="7">
      <t>ケッサン</t>
    </rPh>
    <rPh sb="8" eb="9">
      <t>ショ</t>
    </rPh>
    <rPh sb="10" eb="12">
      <t>レイワ</t>
    </rPh>
    <rPh sb="14" eb="16">
      <t>ネンド</t>
    </rPh>
    <phoneticPr fontId="5"/>
  </si>
  <si>
    <t>【収入】</t>
    <rPh sb="1" eb="3">
      <t>シュウニュウ</t>
    </rPh>
    <phoneticPr fontId="5"/>
  </si>
  <si>
    <t>（単位：円）</t>
    <rPh sb="1" eb="3">
      <t>タンイ</t>
    </rPh>
    <rPh sb="4" eb="5">
      <t>エン</t>
    </rPh>
    <phoneticPr fontId="5"/>
  </si>
  <si>
    <t>区分</t>
  </si>
  <si>
    <t>金額</t>
  </si>
  <si>
    <t>調達先</t>
  </si>
  <si>
    <t>備考</t>
  </si>
  <si>
    <t>県補助金</t>
  </si>
  <si>
    <t>その他補助金</t>
  </si>
  <si>
    <t>自己資金</t>
  </si>
  <si>
    <t>借入金</t>
  </si>
  <si>
    <t>合計</t>
  </si>
  <si>
    <t>【支出】</t>
    <rPh sb="1" eb="3">
      <t>シシュツ</t>
    </rPh>
    <phoneticPr fontId="5"/>
  </si>
  <si>
    <t>総事業費</t>
  </si>
  <si>
    <t>消費税</t>
  </si>
  <si>
    <t>総計</t>
  </si>
  <si>
    <t>【支出明細】（設備費）</t>
    <rPh sb="1" eb="5">
      <t>シシュツメイサイ</t>
    </rPh>
    <rPh sb="7" eb="10">
      <t>セツビヒ</t>
    </rPh>
    <phoneticPr fontId="5"/>
  </si>
  <si>
    <t>項目番号</t>
    <rPh sb="0" eb="4">
      <t>コウモクバンゴウ</t>
    </rPh>
    <phoneticPr fontId="5"/>
  </si>
  <si>
    <t>内容</t>
  </si>
  <si>
    <t>数量</t>
  </si>
  <si>
    <t>単価</t>
  </si>
  <si>
    <t>見積書の該当箇所</t>
    <rPh sb="4" eb="8">
      <t>ガイトウカショ</t>
    </rPh>
    <phoneticPr fontId="5"/>
  </si>
  <si>
    <t>(記入例）
見積書①の項目３</t>
    <rPh sb="1" eb="3">
      <t>キニュウ</t>
    </rPh>
    <rPh sb="3" eb="4">
      <t>レイ</t>
    </rPh>
    <rPh sb="6" eb="9">
      <t>ミツモリショ</t>
    </rPh>
    <rPh sb="11" eb="13">
      <t>コウモク</t>
    </rPh>
    <phoneticPr fontId="5"/>
  </si>
  <si>
    <t>(記入例）
見積書①の項目４</t>
    <rPh sb="1" eb="3">
      <t>キニュウ</t>
    </rPh>
    <rPh sb="3" eb="4">
      <t>レイ</t>
    </rPh>
    <rPh sb="6" eb="9">
      <t>ミツモリショ</t>
    </rPh>
    <rPh sb="11" eb="13">
      <t>コウモク</t>
    </rPh>
    <phoneticPr fontId="5"/>
  </si>
  <si>
    <t>　※必要に応じて、行を適宜追加すること。</t>
    <rPh sb="2" eb="4">
      <t>ヒツヨウ</t>
    </rPh>
    <rPh sb="5" eb="6">
      <t>オウ</t>
    </rPh>
    <rPh sb="9" eb="10">
      <t>ギョウ</t>
    </rPh>
    <rPh sb="11" eb="15">
      <t>テキギツイカ</t>
    </rPh>
    <phoneticPr fontId="5"/>
  </si>
  <si>
    <t>補助対象外経費</t>
    <rPh sb="0" eb="2">
      <t>ホジョ</t>
    </rPh>
    <rPh sb="2" eb="5">
      <t>タイショウガイ</t>
    </rPh>
    <rPh sb="5" eb="7">
      <t>ケイヒ</t>
    </rPh>
    <phoneticPr fontId="5"/>
  </si>
  <si>
    <t>補助対象経費</t>
    <rPh sb="0" eb="2">
      <t>ホジョ</t>
    </rPh>
    <rPh sb="2" eb="4">
      <t>タイショウ</t>
    </rPh>
    <rPh sb="4" eb="6">
      <t>ケイヒ</t>
    </rPh>
    <phoneticPr fontId="5"/>
  </si>
  <si>
    <t>設計費</t>
    <rPh sb="0" eb="3">
      <t>セッケイヒ</t>
    </rPh>
    <phoneticPr fontId="2"/>
  </si>
  <si>
    <t>設備費</t>
    <rPh sb="0" eb="3">
      <t>セツビヒ</t>
    </rPh>
    <phoneticPr fontId="2"/>
  </si>
  <si>
    <t>工事費</t>
    <rPh sb="0" eb="3">
      <t>コウジヒ</t>
    </rPh>
    <phoneticPr fontId="2"/>
  </si>
  <si>
    <t>諸経費</t>
    <rPh sb="0" eb="3">
      <t>ショケイヒ</t>
    </rPh>
    <phoneticPr fontId="2"/>
  </si>
  <si>
    <t>【支出明細】（設計費）</t>
    <rPh sb="1" eb="5">
      <t>シシュツメイサイ</t>
    </rPh>
    <rPh sb="7" eb="10">
      <t>セッケイヒ</t>
    </rPh>
    <phoneticPr fontId="5"/>
  </si>
  <si>
    <t>設計費１</t>
    <rPh sb="0" eb="3">
      <t>セッケイヒ</t>
    </rPh>
    <phoneticPr fontId="2"/>
  </si>
  <si>
    <t>設計費２</t>
    <rPh sb="0" eb="3">
      <t>セッケイヒ</t>
    </rPh>
    <phoneticPr fontId="2"/>
  </si>
  <si>
    <t>設計費３</t>
    <rPh sb="0" eb="3">
      <t>セッケイヒ</t>
    </rPh>
    <phoneticPr fontId="2"/>
  </si>
  <si>
    <t>設計費４</t>
    <rPh sb="0" eb="3">
      <t>セッケイヒ</t>
    </rPh>
    <phoneticPr fontId="2"/>
  </si>
  <si>
    <t>設計費５</t>
    <rPh sb="0" eb="3">
      <t>セッケイヒ</t>
    </rPh>
    <phoneticPr fontId="2"/>
  </si>
  <si>
    <t>設計費６</t>
    <rPh sb="0" eb="3">
      <t>セッケイヒ</t>
    </rPh>
    <phoneticPr fontId="2"/>
  </si>
  <si>
    <t>設計費７</t>
    <rPh sb="0" eb="3">
      <t>セッケイヒ</t>
    </rPh>
    <phoneticPr fontId="2"/>
  </si>
  <si>
    <t>設計費８</t>
    <rPh sb="0" eb="3">
      <t>セッケイヒ</t>
    </rPh>
    <phoneticPr fontId="2"/>
  </si>
  <si>
    <t>設計費９</t>
    <rPh sb="0" eb="3">
      <t>セッケイヒ</t>
    </rPh>
    <phoneticPr fontId="2"/>
  </si>
  <si>
    <t>設計費１０</t>
    <rPh sb="0" eb="3">
      <t>セッケイヒ</t>
    </rPh>
    <phoneticPr fontId="2"/>
  </si>
  <si>
    <t>設計費１１</t>
    <rPh sb="0" eb="3">
      <t>セッケイヒ</t>
    </rPh>
    <phoneticPr fontId="2"/>
  </si>
  <si>
    <t>設計費１２</t>
    <rPh sb="0" eb="3">
      <t>セッケイヒ</t>
    </rPh>
    <phoneticPr fontId="2"/>
  </si>
  <si>
    <t>設計費１３</t>
    <rPh sb="0" eb="3">
      <t>セッケイヒ</t>
    </rPh>
    <phoneticPr fontId="2"/>
  </si>
  <si>
    <t>設計費１４</t>
    <rPh sb="0" eb="3">
      <t>セッケイヒ</t>
    </rPh>
    <phoneticPr fontId="2"/>
  </si>
  <si>
    <t>設計費１５</t>
    <rPh sb="0" eb="3">
      <t>セッケイヒ</t>
    </rPh>
    <phoneticPr fontId="2"/>
  </si>
  <si>
    <t>設計費１６</t>
    <rPh sb="0" eb="3">
      <t>セッケイヒ</t>
    </rPh>
    <phoneticPr fontId="2"/>
  </si>
  <si>
    <t>設計費１７</t>
    <rPh sb="0" eb="3">
      <t>セッケイヒ</t>
    </rPh>
    <phoneticPr fontId="2"/>
  </si>
  <si>
    <t>設計費１８</t>
    <rPh sb="0" eb="3">
      <t>セッケイヒ</t>
    </rPh>
    <phoneticPr fontId="2"/>
  </si>
  <si>
    <t>設計費１９</t>
    <rPh sb="0" eb="3">
      <t>セッケイヒ</t>
    </rPh>
    <phoneticPr fontId="2"/>
  </si>
  <si>
    <t>設計費２０</t>
    <rPh sb="0" eb="3">
      <t>セッケイヒ</t>
    </rPh>
    <phoneticPr fontId="2"/>
  </si>
  <si>
    <t>補助対象外</t>
    <rPh sb="0" eb="2">
      <t>ホジョ</t>
    </rPh>
    <rPh sb="2" eb="5">
      <t>タイショウガイ</t>
    </rPh>
    <phoneticPr fontId="2"/>
  </si>
  <si>
    <t>○</t>
  </si>
  <si>
    <t>○</t>
    <phoneticPr fontId="2"/>
  </si>
  <si>
    <t>収支予算書</t>
    <rPh sb="0" eb="2">
      <t>シュウシ</t>
    </rPh>
    <rPh sb="2" eb="5">
      <t>ヨサンショ</t>
    </rPh>
    <phoneticPr fontId="2"/>
  </si>
  <si>
    <t>【支出明細】（諸経費 ）</t>
    <rPh sb="1" eb="5">
      <t>シシュツメイサイ</t>
    </rPh>
    <rPh sb="7" eb="10">
      <t>ショケイヒ</t>
    </rPh>
    <phoneticPr fontId="5"/>
  </si>
  <si>
    <t>諸経費１</t>
    <rPh sb="0" eb="3">
      <t>ショケイヒ</t>
    </rPh>
    <phoneticPr fontId="2"/>
  </si>
  <si>
    <t>諸経費２</t>
    <rPh sb="0" eb="3">
      <t>ショケイヒ</t>
    </rPh>
    <phoneticPr fontId="2"/>
  </si>
  <si>
    <t>諸経費３</t>
    <rPh sb="0" eb="3">
      <t>ショケイヒ</t>
    </rPh>
    <phoneticPr fontId="2"/>
  </si>
  <si>
    <t>諸経費４</t>
    <rPh sb="0" eb="3">
      <t>ショケイヒ</t>
    </rPh>
    <phoneticPr fontId="2"/>
  </si>
  <si>
    <t>諸経費５</t>
    <rPh sb="0" eb="3">
      <t>ショケイヒ</t>
    </rPh>
    <phoneticPr fontId="2"/>
  </si>
  <si>
    <t>諸経費６</t>
    <rPh sb="0" eb="3">
      <t>ショケイヒ</t>
    </rPh>
    <phoneticPr fontId="2"/>
  </si>
  <si>
    <t>諸経費７</t>
    <rPh sb="0" eb="3">
      <t>ショケイヒ</t>
    </rPh>
    <phoneticPr fontId="2"/>
  </si>
  <si>
    <t>諸経費８</t>
    <rPh sb="0" eb="3">
      <t>ショケイヒ</t>
    </rPh>
    <phoneticPr fontId="2"/>
  </si>
  <si>
    <t>諸経費９</t>
    <rPh sb="0" eb="3">
      <t>ショケイヒ</t>
    </rPh>
    <phoneticPr fontId="2"/>
  </si>
  <si>
    <t>諸経費１０</t>
    <rPh sb="0" eb="3">
      <t>ショケイヒ</t>
    </rPh>
    <phoneticPr fontId="2"/>
  </si>
  <si>
    <t>諸経費１１</t>
    <rPh sb="0" eb="3">
      <t>ショケイヒ</t>
    </rPh>
    <phoneticPr fontId="2"/>
  </si>
  <si>
    <t>諸経費１２</t>
    <rPh sb="0" eb="3">
      <t>ショケイヒ</t>
    </rPh>
    <phoneticPr fontId="2"/>
  </si>
  <si>
    <t>諸経費１３</t>
    <rPh sb="0" eb="3">
      <t>ショケイヒ</t>
    </rPh>
    <phoneticPr fontId="2"/>
  </si>
  <si>
    <t>諸経費１４</t>
    <rPh sb="0" eb="3">
      <t>ショケイヒ</t>
    </rPh>
    <phoneticPr fontId="2"/>
  </si>
  <si>
    <t>諸経費１５</t>
    <rPh sb="0" eb="3">
      <t>ショケイヒ</t>
    </rPh>
    <phoneticPr fontId="2"/>
  </si>
  <si>
    <t>諸経費１６</t>
    <rPh sb="0" eb="3">
      <t>ショケイヒ</t>
    </rPh>
    <phoneticPr fontId="2"/>
  </si>
  <si>
    <t>諸経費１７</t>
    <rPh sb="0" eb="3">
      <t>ショケイヒ</t>
    </rPh>
    <phoneticPr fontId="2"/>
  </si>
  <si>
    <t>諸経費１８</t>
    <rPh sb="0" eb="3">
      <t>ショケイヒ</t>
    </rPh>
    <phoneticPr fontId="2"/>
  </si>
  <si>
    <t>諸経費１９</t>
    <rPh sb="0" eb="3">
      <t>ショケイヒ</t>
    </rPh>
    <phoneticPr fontId="2"/>
  </si>
  <si>
    <t>諸経費２０</t>
    <rPh sb="0" eb="3">
      <t>ショケイヒ</t>
    </rPh>
    <phoneticPr fontId="2"/>
  </si>
  <si>
    <t>【支出明細】（工事費）</t>
    <rPh sb="1" eb="5">
      <t>シシュツメイサイ</t>
    </rPh>
    <rPh sb="7" eb="10">
      <t>コウジヒ</t>
    </rPh>
    <phoneticPr fontId="5"/>
  </si>
  <si>
    <t>工事費１</t>
    <rPh sb="0" eb="3">
      <t>コウジヒ</t>
    </rPh>
    <phoneticPr fontId="2"/>
  </si>
  <si>
    <t>工事費２</t>
    <rPh sb="0" eb="3">
      <t>コウジヒ</t>
    </rPh>
    <phoneticPr fontId="2"/>
  </si>
  <si>
    <t>工事費３</t>
    <rPh sb="0" eb="3">
      <t>コウジヒ</t>
    </rPh>
    <phoneticPr fontId="2"/>
  </si>
  <si>
    <t>工事費４</t>
    <rPh sb="0" eb="3">
      <t>コウジヒ</t>
    </rPh>
    <phoneticPr fontId="2"/>
  </si>
  <si>
    <t>工事費５</t>
    <rPh sb="0" eb="3">
      <t>コウジヒ</t>
    </rPh>
    <phoneticPr fontId="2"/>
  </si>
  <si>
    <t>工事費６</t>
    <rPh sb="0" eb="3">
      <t>コウジヒ</t>
    </rPh>
    <phoneticPr fontId="2"/>
  </si>
  <si>
    <t>工事費７</t>
    <rPh sb="0" eb="3">
      <t>コウジヒ</t>
    </rPh>
    <phoneticPr fontId="2"/>
  </si>
  <si>
    <t>工事費８</t>
    <rPh sb="0" eb="3">
      <t>コウジヒ</t>
    </rPh>
    <phoneticPr fontId="2"/>
  </si>
  <si>
    <t>工事費９</t>
    <rPh sb="0" eb="3">
      <t>コウジヒ</t>
    </rPh>
    <phoneticPr fontId="2"/>
  </si>
  <si>
    <t>工事費１０</t>
    <rPh sb="0" eb="3">
      <t>コウジヒ</t>
    </rPh>
    <phoneticPr fontId="2"/>
  </si>
  <si>
    <t>工事費１１</t>
    <rPh sb="0" eb="3">
      <t>コウジヒ</t>
    </rPh>
    <phoneticPr fontId="2"/>
  </si>
  <si>
    <t>工事費１２</t>
    <rPh sb="0" eb="3">
      <t>コウジヒ</t>
    </rPh>
    <phoneticPr fontId="2"/>
  </si>
  <si>
    <t>工事費１３</t>
    <rPh sb="0" eb="3">
      <t>コウジヒ</t>
    </rPh>
    <phoneticPr fontId="2"/>
  </si>
  <si>
    <t>工事費１４</t>
    <rPh sb="0" eb="3">
      <t>コウジヒ</t>
    </rPh>
    <phoneticPr fontId="2"/>
  </si>
  <si>
    <t>工事費１５</t>
    <rPh sb="0" eb="3">
      <t>コウジヒ</t>
    </rPh>
    <phoneticPr fontId="2"/>
  </si>
  <si>
    <t>工事費１６</t>
    <rPh sb="0" eb="3">
      <t>コウジヒ</t>
    </rPh>
    <phoneticPr fontId="2"/>
  </si>
  <si>
    <t>工事費１７</t>
    <rPh sb="0" eb="3">
      <t>コウジヒ</t>
    </rPh>
    <phoneticPr fontId="2"/>
  </si>
  <si>
    <t>工事費１８</t>
    <rPh sb="0" eb="3">
      <t>コウジヒ</t>
    </rPh>
    <phoneticPr fontId="2"/>
  </si>
  <si>
    <t>工事費１９</t>
    <rPh sb="0" eb="3">
      <t>コウジヒ</t>
    </rPh>
    <phoneticPr fontId="2"/>
  </si>
  <si>
    <t>工事費２０</t>
    <rPh sb="0" eb="3">
      <t>コウジヒ</t>
    </rPh>
    <phoneticPr fontId="2"/>
  </si>
  <si>
    <t>設備費１</t>
    <rPh sb="0" eb="3">
      <t>セツビヒ</t>
    </rPh>
    <phoneticPr fontId="2"/>
  </si>
  <si>
    <t>設備費２</t>
    <rPh sb="0" eb="3">
      <t>セツビヒ</t>
    </rPh>
    <phoneticPr fontId="2"/>
  </si>
  <si>
    <t>設備費３</t>
    <rPh sb="0" eb="3">
      <t>セツビヒ</t>
    </rPh>
    <phoneticPr fontId="2"/>
  </si>
  <si>
    <t>設備費４</t>
    <rPh sb="0" eb="3">
      <t>セツビヒ</t>
    </rPh>
    <phoneticPr fontId="2"/>
  </si>
  <si>
    <t>設備費５</t>
    <rPh sb="0" eb="3">
      <t>セツビヒ</t>
    </rPh>
    <phoneticPr fontId="2"/>
  </si>
  <si>
    <t>設備費６</t>
    <rPh sb="0" eb="3">
      <t>セツビヒ</t>
    </rPh>
    <phoneticPr fontId="2"/>
  </si>
  <si>
    <t>設備費７</t>
    <rPh sb="0" eb="3">
      <t>セツビヒ</t>
    </rPh>
    <phoneticPr fontId="2"/>
  </si>
  <si>
    <t>設備費８</t>
    <rPh sb="0" eb="3">
      <t>セツビヒ</t>
    </rPh>
    <phoneticPr fontId="2"/>
  </si>
  <si>
    <t>設備費９</t>
    <rPh sb="0" eb="3">
      <t>セツビヒ</t>
    </rPh>
    <phoneticPr fontId="2"/>
  </si>
  <si>
    <t>設備費１０</t>
    <rPh sb="0" eb="3">
      <t>セツビヒ</t>
    </rPh>
    <phoneticPr fontId="2"/>
  </si>
  <si>
    <t>設備費１１</t>
    <rPh sb="0" eb="3">
      <t>セツビヒ</t>
    </rPh>
    <phoneticPr fontId="2"/>
  </si>
  <si>
    <t>設備費１２</t>
    <rPh sb="0" eb="3">
      <t>セツビヒ</t>
    </rPh>
    <phoneticPr fontId="2"/>
  </si>
  <si>
    <t>設備費１３</t>
    <rPh sb="0" eb="3">
      <t>セツビヒ</t>
    </rPh>
    <phoneticPr fontId="2"/>
  </si>
  <si>
    <t>設備費１４</t>
    <rPh sb="0" eb="3">
      <t>セツビヒ</t>
    </rPh>
    <phoneticPr fontId="2"/>
  </si>
  <si>
    <t>設備費１５</t>
    <rPh sb="0" eb="3">
      <t>セツビヒ</t>
    </rPh>
    <phoneticPr fontId="2"/>
  </si>
  <si>
    <t>設備費１６</t>
    <rPh sb="0" eb="3">
      <t>セツビヒ</t>
    </rPh>
    <phoneticPr fontId="2"/>
  </si>
  <si>
    <t>設備費１７</t>
    <rPh sb="0" eb="3">
      <t>セツビヒ</t>
    </rPh>
    <phoneticPr fontId="2"/>
  </si>
  <si>
    <t>設備費１８</t>
    <rPh sb="0" eb="3">
      <t>セツビヒ</t>
    </rPh>
    <phoneticPr fontId="2"/>
  </si>
  <si>
    <t>設備費１９</t>
    <rPh sb="0" eb="3">
      <t>セツビヒ</t>
    </rPh>
    <phoneticPr fontId="2"/>
  </si>
  <si>
    <t>設備費２０</t>
    <rPh sb="0" eb="3">
      <t>セツビヒ</t>
    </rPh>
    <phoneticPr fontId="2"/>
  </si>
  <si>
    <t>様式</t>
    <rPh sb="0" eb="2">
      <t>ヨウシキ</t>
    </rPh>
    <phoneticPr fontId="5"/>
  </si>
  <si>
    <t>入力用セル</t>
    <rPh sb="0" eb="3">
      <t>ニュウリョクヨウ</t>
    </rPh>
    <phoneticPr fontId="11"/>
  </si>
  <si>
    <t>①　補助対象経費</t>
    <rPh sb="2" eb="4">
      <t>ホジョ</t>
    </rPh>
    <rPh sb="4" eb="6">
      <t>タイショウ</t>
    </rPh>
    <rPh sb="6" eb="8">
      <t>ケイヒ</t>
    </rPh>
    <phoneticPr fontId="11"/>
  </si>
  <si>
    <t>②　補助金申請額</t>
    <rPh sb="4" eb="5">
      <t>キン</t>
    </rPh>
    <rPh sb="5" eb="8">
      <t>シンセイガク</t>
    </rPh>
    <phoneticPr fontId="11"/>
  </si>
  <si>
    <t>自動計算セル（入力不可）</t>
    <rPh sb="0" eb="2">
      <t>ジドウ</t>
    </rPh>
    <rPh sb="2" eb="4">
      <t>ケイサン</t>
    </rPh>
    <rPh sb="7" eb="9">
      <t>ニュウリョク</t>
    </rPh>
    <rPh sb="9" eb="11">
      <t>フカ</t>
    </rPh>
    <phoneticPr fontId="11"/>
  </si>
  <si>
    <t>円</t>
    <rPh sb="0" eb="1">
      <t>エン</t>
    </rPh>
    <phoneticPr fontId="11"/>
  </si>
  <si>
    <t>③　直近１年度のエネルギー使用実績　</t>
    <rPh sb="2" eb="4">
      <t>チョッキン</t>
    </rPh>
    <rPh sb="5" eb="7">
      <t>ネンド</t>
    </rPh>
    <rPh sb="6" eb="7">
      <t>ド</t>
    </rPh>
    <rPh sb="13" eb="15">
      <t>シヨウ</t>
    </rPh>
    <rPh sb="15" eb="17">
      <t>ジッセキ</t>
    </rPh>
    <phoneticPr fontId="11"/>
  </si>
  <si>
    <t>元号</t>
    <rPh sb="0" eb="2">
      <t>ゲンゴウ</t>
    </rPh>
    <phoneticPr fontId="11"/>
  </si>
  <si>
    <t>年</t>
    <rPh sb="0" eb="1">
      <t>ネン</t>
    </rPh>
    <phoneticPr fontId="11"/>
  </si>
  <si>
    <t>月</t>
    <rPh sb="0" eb="1">
      <t>ゲツ</t>
    </rPh>
    <phoneticPr fontId="11"/>
  </si>
  <si>
    <t>買電
（自家発電分を除く）</t>
    <rPh sb="0" eb="1">
      <t>カ</t>
    </rPh>
    <rPh sb="1" eb="2">
      <t>デン</t>
    </rPh>
    <rPh sb="6" eb="8">
      <t>ハツデン</t>
    </rPh>
    <rPh sb="8" eb="9">
      <t>ブン</t>
    </rPh>
    <phoneticPr fontId="11"/>
  </si>
  <si>
    <t>ガソリン
（車両用を除く）</t>
    <rPh sb="6" eb="8">
      <t>シャリョウ</t>
    </rPh>
    <rPh sb="8" eb="9">
      <t>ヨウ</t>
    </rPh>
    <rPh sb="10" eb="11">
      <t>ノゾ</t>
    </rPh>
    <phoneticPr fontId="11"/>
  </si>
  <si>
    <t>灯油</t>
    <phoneticPr fontId="11"/>
  </si>
  <si>
    <t>軽油
（車両用を除く）</t>
    <rPh sb="0" eb="1">
      <t>カル</t>
    </rPh>
    <phoneticPr fontId="11"/>
  </si>
  <si>
    <t>A重油</t>
    <rPh sb="1" eb="3">
      <t>ジュウユ</t>
    </rPh>
    <phoneticPr fontId="11"/>
  </si>
  <si>
    <t>B・C重油</t>
    <rPh sb="3" eb="5">
      <t>ジュウユ</t>
    </rPh>
    <phoneticPr fontId="11"/>
  </si>
  <si>
    <t>液化
石油ガス（LPG）</t>
    <rPh sb="0" eb="2">
      <t>エキカ</t>
    </rPh>
    <rPh sb="3" eb="5">
      <t>セキユ</t>
    </rPh>
    <phoneticPr fontId="11"/>
  </si>
  <si>
    <t>天然ガス
（液化天然ガス
を除く）</t>
    <rPh sb="0" eb="2">
      <t>テンネン</t>
    </rPh>
    <rPh sb="6" eb="8">
      <t>エキカ</t>
    </rPh>
    <rPh sb="8" eb="10">
      <t>テンネン</t>
    </rPh>
    <rPh sb="14" eb="15">
      <t>ノゾ</t>
    </rPh>
    <phoneticPr fontId="11"/>
  </si>
  <si>
    <t>都市ガス</t>
    <rPh sb="0" eb="2">
      <t>トシ</t>
    </rPh>
    <phoneticPr fontId="11"/>
  </si>
  <si>
    <t>昼間</t>
    <rPh sb="0" eb="2">
      <t>ヒルマ</t>
    </rPh>
    <phoneticPr fontId="11"/>
  </si>
  <si>
    <t>夜間</t>
    <rPh sb="0" eb="2">
      <t>ヤカン</t>
    </rPh>
    <phoneticPr fontId="11"/>
  </si>
  <si>
    <t>kWh</t>
    <phoneticPr fontId="11"/>
  </si>
  <si>
    <t>L</t>
    <phoneticPr fontId="11"/>
  </si>
  <si>
    <r>
      <t>m</t>
    </r>
    <r>
      <rPr>
        <vertAlign val="superscript"/>
        <sz val="12"/>
        <color indexed="8"/>
        <rFont val="ＭＳ Ｐゴシック"/>
        <family val="3"/>
        <charset val="128"/>
      </rPr>
      <t>3</t>
    </r>
    <phoneticPr fontId="11"/>
  </si>
  <si>
    <t>令和</t>
    <rPh sb="0" eb="2">
      <t>レイワ</t>
    </rPh>
    <phoneticPr fontId="11"/>
  </si>
  <si>
    <t>合計</t>
    <rPh sb="0" eb="2">
      <t>ゴウケイ</t>
    </rPh>
    <phoneticPr fontId="11"/>
  </si>
  <si>
    <t>④　想定される省エネルギー効果（エネルギーの減少量を記入。例：ガソリン35Lの削減→▲35）</t>
    <rPh sb="2" eb="4">
      <t>ソウテイ</t>
    </rPh>
    <rPh sb="7" eb="8">
      <t>ショウ</t>
    </rPh>
    <rPh sb="13" eb="15">
      <t>コウカ</t>
    </rPh>
    <rPh sb="22" eb="25">
      <t>ゲンショウリョウ</t>
    </rPh>
    <rPh sb="26" eb="28">
      <t>キニュウ</t>
    </rPh>
    <rPh sb="29" eb="30">
      <t>レイ</t>
    </rPh>
    <rPh sb="39" eb="41">
      <t>サクゲン</t>
    </rPh>
    <phoneticPr fontId="11"/>
  </si>
  <si>
    <t>エネルギー種別</t>
    <rPh sb="5" eb="7">
      <t>シュベツ</t>
    </rPh>
    <phoneticPr fontId="11"/>
  </si>
  <si>
    <t>ガソリン</t>
    <phoneticPr fontId="11"/>
  </si>
  <si>
    <t>軽油</t>
    <rPh sb="0" eb="1">
      <t>カル</t>
    </rPh>
    <phoneticPr fontId="11"/>
  </si>
  <si>
    <t>液化石油ガス（LPG）</t>
    <rPh sb="0" eb="2">
      <t>エキカ</t>
    </rPh>
    <rPh sb="2" eb="4">
      <t>セキユ</t>
    </rPh>
    <phoneticPr fontId="11"/>
  </si>
  <si>
    <t>省エネルギー量</t>
    <rPh sb="0" eb="1">
      <t>ショウ</t>
    </rPh>
    <rPh sb="6" eb="7">
      <t>リョウ</t>
    </rPh>
    <phoneticPr fontId="11"/>
  </si>
  <si>
    <t>⑤　設備導入後エネルギー使用量（③＋④）</t>
    <rPh sb="2" eb="4">
      <t>セツビ</t>
    </rPh>
    <rPh sb="4" eb="7">
      <t>ドウニュウゴ</t>
    </rPh>
    <rPh sb="12" eb="15">
      <t>シヨウリョウ</t>
    </rPh>
    <phoneticPr fontId="11"/>
  </si>
  <si>
    <t>設備導入後
エネルギー使用量</t>
    <rPh sb="0" eb="2">
      <t>セツビ</t>
    </rPh>
    <rPh sb="2" eb="5">
      <t>ドウニュウゴ</t>
    </rPh>
    <rPh sb="11" eb="14">
      <t>シヨウリョウ</t>
    </rPh>
    <phoneticPr fontId="11"/>
  </si>
  <si>
    <t>補助事業前</t>
    <rPh sb="0" eb="2">
      <t>ホジョ</t>
    </rPh>
    <rPh sb="2" eb="4">
      <t>ジギョウ</t>
    </rPh>
    <rPh sb="4" eb="5">
      <t>マエ</t>
    </rPh>
    <phoneticPr fontId="11"/>
  </si>
  <si>
    <t>補助事業後（見込）</t>
    <rPh sb="0" eb="2">
      <t>ホジョ</t>
    </rPh>
    <rPh sb="2" eb="4">
      <t>ジギョウ</t>
    </rPh>
    <rPh sb="4" eb="5">
      <t>ゴ</t>
    </rPh>
    <rPh sb="6" eb="8">
      <t>ミコミ</t>
    </rPh>
    <phoneticPr fontId="11"/>
  </si>
  <si>
    <t>A</t>
    <phoneticPr fontId="11"/>
  </si>
  <si>
    <r>
      <t>対象事業所全体のCO</t>
    </r>
    <r>
      <rPr>
        <vertAlign val="subscript"/>
        <sz val="11"/>
        <color indexed="8"/>
        <rFont val="ＭＳ ゴシック"/>
        <family val="3"/>
        <charset val="128"/>
      </rPr>
      <t>2</t>
    </r>
    <r>
      <rPr>
        <sz val="11"/>
        <color theme="1"/>
        <rFont val="ＭＳ ゴシック"/>
        <family val="3"/>
        <charset val="128"/>
      </rPr>
      <t>排出量
（t－CO</t>
    </r>
    <r>
      <rPr>
        <vertAlign val="subscript"/>
        <sz val="11"/>
        <color indexed="8"/>
        <rFont val="ＭＳ ゴシック"/>
        <family val="3"/>
        <charset val="128"/>
      </rPr>
      <t>2</t>
    </r>
    <r>
      <rPr>
        <sz val="11"/>
        <color theme="1"/>
        <rFont val="ＭＳ ゴシック"/>
        <family val="3"/>
        <charset val="128"/>
      </rPr>
      <t>/年）</t>
    </r>
    <phoneticPr fontId="11"/>
  </si>
  <si>
    <t>B</t>
    <phoneticPr fontId="11"/>
  </si>
  <si>
    <t>C</t>
    <phoneticPr fontId="11"/>
  </si>
  <si>
    <t>D</t>
    <phoneticPr fontId="11"/>
  </si>
  <si>
    <t>E</t>
    <phoneticPr fontId="11"/>
  </si>
  <si>
    <r>
      <t>CO</t>
    </r>
    <r>
      <rPr>
        <vertAlign val="subscript"/>
        <sz val="11"/>
        <color indexed="8"/>
        <rFont val="ＭＳ ゴシック"/>
        <family val="3"/>
        <charset val="128"/>
      </rPr>
      <t>2</t>
    </r>
    <r>
      <rPr>
        <sz val="11"/>
        <color theme="1"/>
        <rFont val="ＭＳ ゴシック"/>
        <family val="3"/>
        <charset val="128"/>
      </rPr>
      <t>排出削減量（t－CO</t>
    </r>
    <r>
      <rPr>
        <vertAlign val="subscript"/>
        <sz val="11"/>
        <color indexed="8"/>
        <rFont val="ＭＳ ゴシック"/>
        <family val="3"/>
        <charset val="128"/>
      </rPr>
      <t>2</t>
    </r>
    <r>
      <rPr>
        <sz val="11"/>
        <color theme="1"/>
        <rFont val="ＭＳ ゴシック"/>
        <family val="3"/>
        <charset val="128"/>
      </rPr>
      <t>/年）</t>
    </r>
    <phoneticPr fontId="11"/>
  </si>
  <si>
    <t>F</t>
    <phoneticPr fontId="11"/>
  </si>
  <si>
    <t>G</t>
    <phoneticPr fontId="11"/>
  </si>
  <si>
    <r>
      <t>費用対効果（t－CO</t>
    </r>
    <r>
      <rPr>
        <vertAlign val="subscript"/>
        <sz val="11"/>
        <color theme="1"/>
        <rFont val="ＭＳ ゴシック"/>
        <family val="3"/>
        <charset val="128"/>
      </rPr>
      <t>2</t>
    </r>
    <r>
      <rPr>
        <sz val="11"/>
        <color theme="1"/>
        <rFont val="ＭＳ ゴシック"/>
        <family val="3"/>
        <charset val="128"/>
      </rPr>
      <t>/千円 ・年）</t>
    </r>
    <rPh sb="0" eb="2">
      <t>ヒヨウ</t>
    </rPh>
    <rPh sb="2" eb="5">
      <t>タイコウカ</t>
    </rPh>
    <rPh sb="12" eb="14">
      <t>センエン</t>
    </rPh>
    <rPh sb="16" eb="17">
      <t>ネン</t>
    </rPh>
    <phoneticPr fontId="11"/>
  </si>
  <si>
    <t>＜計算式等＞</t>
    <rPh sb="1" eb="4">
      <t>ケイサンシキ</t>
    </rPh>
    <rPh sb="4" eb="5">
      <t>トウ</t>
    </rPh>
    <phoneticPr fontId="11"/>
  </si>
  <si>
    <t>A＝別シートから自動的に転記</t>
    <rPh sb="2" eb="3">
      <t>ベツ</t>
    </rPh>
    <rPh sb="8" eb="11">
      <t>ジドウテキ</t>
    </rPh>
    <rPh sb="12" eb="14">
      <t>テンキ</t>
    </rPh>
    <phoneticPr fontId="11"/>
  </si>
  <si>
    <t>D＝A÷B</t>
    <phoneticPr fontId="11"/>
  </si>
  <si>
    <t>F＝（１－補助事業後（見込）のＤ÷補助事業前のＤ）×100</t>
    <rPh sb="5" eb="7">
      <t>ホジョ</t>
    </rPh>
    <rPh sb="7" eb="9">
      <t>ジギョウ</t>
    </rPh>
    <rPh sb="9" eb="10">
      <t>ゴ</t>
    </rPh>
    <rPh sb="11" eb="13">
      <t>ミコミ</t>
    </rPh>
    <rPh sb="17" eb="19">
      <t>ホジョ</t>
    </rPh>
    <rPh sb="19" eb="21">
      <t>ジギョウ</t>
    </rPh>
    <rPh sb="21" eb="22">
      <t>マエ</t>
    </rPh>
    <phoneticPr fontId="11"/>
  </si>
  <si>
    <t>G＝Ｅ÷補助対象経費</t>
    <rPh sb="4" eb="6">
      <t>ホジョ</t>
    </rPh>
    <rPh sb="6" eb="8">
      <t>タイショウ</t>
    </rPh>
    <rPh sb="8" eb="10">
      <t>ケイヒ</t>
    </rPh>
    <phoneticPr fontId="11"/>
  </si>
  <si>
    <t>みやぎ二酸化炭素排出削減支援事業における省エネルギー効果等</t>
    <rPh sb="3" eb="6">
      <t>ニサンカ</t>
    </rPh>
    <rPh sb="6" eb="8">
      <t>タンソ</t>
    </rPh>
    <rPh sb="8" eb="10">
      <t>ハイシュツ</t>
    </rPh>
    <rPh sb="10" eb="12">
      <t>サクゲン</t>
    </rPh>
    <rPh sb="12" eb="14">
      <t>シエン</t>
    </rPh>
    <rPh sb="14" eb="16">
      <t>ジギョウ</t>
    </rPh>
    <rPh sb="20" eb="21">
      <t>ショウ</t>
    </rPh>
    <rPh sb="26" eb="28">
      <t>コウカ</t>
    </rPh>
    <rPh sb="28" eb="29">
      <t>トウ</t>
    </rPh>
    <phoneticPr fontId="11"/>
  </si>
  <si>
    <t>対象事業所の延べ床面積又は生産数量等</t>
    <rPh sb="11" eb="12">
      <t>マタ</t>
    </rPh>
    <rPh sb="17" eb="18">
      <t>トウ</t>
    </rPh>
    <phoneticPr fontId="11"/>
  </si>
  <si>
    <t>延べ床面積等の内容及び単位</t>
    <rPh sb="9" eb="10">
      <t>オヨ</t>
    </rPh>
    <rPh sb="11" eb="13">
      <t>タンイ</t>
    </rPh>
    <phoneticPr fontId="11"/>
  </si>
  <si>
    <r>
      <t>単位当たりCO</t>
    </r>
    <r>
      <rPr>
        <vertAlign val="subscript"/>
        <sz val="11"/>
        <color indexed="8"/>
        <rFont val="ＭＳ ゴシック"/>
        <family val="3"/>
        <charset val="128"/>
      </rPr>
      <t>2</t>
    </r>
    <r>
      <rPr>
        <sz val="11"/>
        <color theme="1"/>
        <rFont val="ＭＳ ゴシック"/>
        <family val="3"/>
        <charset val="128"/>
      </rPr>
      <t>排出量</t>
    </r>
    <rPh sb="0" eb="3">
      <t>タンイア</t>
    </rPh>
    <rPh sb="10" eb="11">
      <t>リョウ</t>
    </rPh>
    <phoneticPr fontId="11"/>
  </si>
  <si>
    <r>
      <t>単位当たりCO</t>
    </r>
    <r>
      <rPr>
        <vertAlign val="subscript"/>
        <sz val="11"/>
        <color indexed="8"/>
        <rFont val="ＭＳ ゴシック"/>
        <family val="3"/>
        <charset val="128"/>
      </rPr>
      <t>2</t>
    </r>
    <r>
      <rPr>
        <sz val="11"/>
        <color theme="1"/>
        <rFont val="ＭＳ ゴシック"/>
        <family val="3"/>
        <charset val="128"/>
      </rPr>
      <t>排出削減率（％）</t>
    </r>
    <rPh sb="0" eb="3">
      <t>タンイア</t>
    </rPh>
    <phoneticPr fontId="11"/>
  </si>
  <si>
    <t>H</t>
    <phoneticPr fontId="11"/>
  </si>
  <si>
    <t>今回の導入設備による削減経費（円・年）</t>
    <rPh sb="0" eb="2">
      <t>コンカイ</t>
    </rPh>
    <rPh sb="3" eb="7">
      <t>ドウニュウセツビ</t>
    </rPh>
    <rPh sb="10" eb="14">
      <t>サクゲンケイヒ</t>
    </rPh>
    <rPh sb="15" eb="16">
      <t>エン</t>
    </rPh>
    <rPh sb="17" eb="18">
      <t>ネン</t>
    </rPh>
    <phoneticPr fontId="11"/>
  </si>
  <si>
    <t>I</t>
    <phoneticPr fontId="11"/>
  </si>
  <si>
    <t>投資回収年数（年）</t>
    <rPh sb="0" eb="6">
      <t>トウシカイシュウネンスウ</t>
    </rPh>
    <rPh sb="7" eb="8">
      <t>ネン</t>
    </rPh>
    <phoneticPr fontId="11"/>
  </si>
  <si>
    <t>B＝それぞれ記載。補助事業後（見込）の算定が難しい場合には，補助事業前と同じ数値を記載</t>
    <rPh sb="6" eb="8">
      <t>キサイ</t>
    </rPh>
    <rPh sb="41" eb="43">
      <t>キサイ</t>
    </rPh>
    <phoneticPr fontId="11"/>
  </si>
  <si>
    <t>C＝「売上高」「延べ床面積」等，生産数量等に用いた数値の内容及び単位を記載</t>
    <rPh sb="30" eb="31">
      <t>オヨ</t>
    </rPh>
    <rPh sb="32" eb="34">
      <t>タンイ</t>
    </rPh>
    <phoneticPr fontId="11"/>
  </si>
  <si>
    <t>E＝（補助事業前のA－補助事業後（見込）のA）</t>
    <rPh sb="3" eb="5">
      <t>ホジョ</t>
    </rPh>
    <rPh sb="5" eb="7">
      <t>ジギョウ</t>
    </rPh>
    <rPh sb="7" eb="8">
      <t>マエ</t>
    </rPh>
    <rPh sb="11" eb="13">
      <t>ホジョ</t>
    </rPh>
    <rPh sb="13" eb="15">
      <t>ジギョウ</t>
    </rPh>
    <rPh sb="15" eb="16">
      <t>ゴ</t>
    </rPh>
    <rPh sb="17" eb="19">
      <t>ミコミ</t>
    </rPh>
    <phoneticPr fontId="11"/>
  </si>
  <si>
    <t>H＝今回の導入設備によって削減される見込み経費（ランニングコスト）を記載（例：10万円の削減→▲100,000）</t>
    <rPh sb="41" eb="42">
      <t>マン</t>
    </rPh>
    <rPh sb="42" eb="43">
      <t>エン</t>
    </rPh>
    <phoneticPr fontId="11"/>
  </si>
  <si>
    <t>I＝補助対象経費÷H</t>
    <rPh sb="2" eb="8">
      <t>ホジョタイショウケイヒ</t>
    </rPh>
    <phoneticPr fontId="11"/>
  </si>
  <si>
    <r>
      <t>≪補助事業前≫CO</t>
    </r>
    <r>
      <rPr>
        <b/>
        <vertAlign val="subscript"/>
        <sz val="18"/>
        <color indexed="8"/>
        <rFont val="ＭＳ Ｐゴシック"/>
        <family val="3"/>
        <charset val="128"/>
      </rPr>
      <t>2</t>
    </r>
    <r>
      <rPr>
        <b/>
        <sz val="18"/>
        <color indexed="8"/>
        <rFont val="ＭＳ Ｐゴシック"/>
        <family val="3"/>
        <charset val="128"/>
      </rPr>
      <t>排出量・原油換算量簡易計算シート</t>
    </r>
    <rPh sb="1" eb="3">
      <t>ホジョ</t>
    </rPh>
    <rPh sb="3" eb="5">
      <t>ジギョウ</t>
    </rPh>
    <rPh sb="5" eb="6">
      <t>マエ</t>
    </rPh>
    <rPh sb="10" eb="12">
      <t>ハイシュツ</t>
    </rPh>
    <rPh sb="12" eb="13">
      <t>リョウ</t>
    </rPh>
    <rPh sb="14" eb="16">
      <t>ゲンユ</t>
    </rPh>
    <rPh sb="16" eb="18">
      <t>カンザン</t>
    </rPh>
    <rPh sb="18" eb="19">
      <t>リョウ</t>
    </rPh>
    <rPh sb="19" eb="21">
      <t>カンイ</t>
    </rPh>
    <rPh sb="21" eb="23">
      <t>ケイサン</t>
    </rPh>
    <phoneticPr fontId="11"/>
  </si>
  <si>
    <t>電気及び燃料種別</t>
    <rPh sb="0" eb="2">
      <t>デンキ</t>
    </rPh>
    <rPh sb="2" eb="3">
      <t>オヨ</t>
    </rPh>
    <rPh sb="4" eb="6">
      <t>ネンリョウ</t>
    </rPh>
    <rPh sb="6" eb="8">
      <t>シュベツ</t>
    </rPh>
    <phoneticPr fontId="11"/>
  </si>
  <si>
    <t>年間使用量</t>
    <rPh sb="0" eb="2">
      <t>ネンカン</t>
    </rPh>
    <rPh sb="2" eb="5">
      <t>シヨウリョウ</t>
    </rPh>
    <phoneticPr fontId="11"/>
  </si>
  <si>
    <t>単位当たり発熱量</t>
    <rPh sb="0" eb="2">
      <t>タンイ</t>
    </rPh>
    <rPh sb="2" eb="3">
      <t>ア</t>
    </rPh>
    <rPh sb="5" eb="8">
      <t>ハツネツリョウ</t>
    </rPh>
    <phoneticPr fontId="11"/>
  </si>
  <si>
    <t>発熱量</t>
    <rPh sb="0" eb="3">
      <t>ハツネツリョウ</t>
    </rPh>
    <phoneticPr fontId="11"/>
  </si>
  <si>
    <t>排出係数</t>
    <rPh sb="0" eb="2">
      <t>ハイシュツ</t>
    </rPh>
    <rPh sb="2" eb="4">
      <t>ケイスウ</t>
    </rPh>
    <phoneticPr fontId="11"/>
  </si>
  <si>
    <r>
      <t>CO</t>
    </r>
    <r>
      <rPr>
        <vertAlign val="subscript"/>
        <sz val="11"/>
        <color indexed="8"/>
        <rFont val="ＭＳ Ｐゴシック"/>
        <family val="3"/>
        <charset val="128"/>
      </rPr>
      <t>2</t>
    </r>
    <r>
      <rPr>
        <sz val="11"/>
        <color theme="1"/>
        <rFont val="游ゴシック"/>
        <family val="2"/>
        <charset val="128"/>
        <scheme val="minor"/>
      </rPr>
      <t>排出量</t>
    </r>
    <rPh sb="3" eb="5">
      <t>ハイシュツ</t>
    </rPh>
    <rPh sb="5" eb="6">
      <t>リョウ</t>
    </rPh>
    <phoneticPr fontId="11"/>
  </si>
  <si>
    <t>昼間買電（自家発電分を除く）</t>
    <rPh sb="0" eb="2">
      <t>ヒルマ</t>
    </rPh>
    <rPh sb="2" eb="3">
      <t>カ</t>
    </rPh>
    <rPh sb="3" eb="4">
      <t>デン</t>
    </rPh>
    <rPh sb="7" eb="9">
      <t>ハツデン</t>
    </rPh>
    <rPh sb="9" eb="10">
      <t>ブン</t>
    </rPh>
    <phoneticPr fontId="11"/>
  </si>
  <si>
    <t>千kWh</t>
    <rPh sb="0" eb="1">
      <t>セン</t>
    </rPh>
    <phoneticPr fontId="11"/>
  </si>
  <si>
    <t>GJ/千KWh</t>
    <rPh sb="3" eb="4">
      <t>セン</t>
    </rPh>
    <phoneticPr fontId="11"/>
  </si>
  <si>
    <t>GJ</t>
    <phoneticPr fontId="11"/>
  </si>
  <si>
    <r>
      <t>t-CO</t>
    </r>
    <r>
      <rPr>
        <vertAlign val="subscript"/>
        <sz val="11"/>
        <color indexed="8"/>
        <rFont val="ＭＳ Ｐゴシック"/>
        <family val="3"/>
        <charset val="128"/>
      </rPr>
      <t>2</t>
    </r>
    <r>
      <rPr>
        <sz val="11"/>
        <color theme="1"/>
        <rFont val="游ゴシック"/>
        <family val="2"/>
        <charset val="128"/>
        <scheme val="minor"/>
      </rPr>
      <t>/千KWh</t>
    </r>
    <rPh sb="6" eb="7">
      <t>セン</t>
    </rPh>
    <phoneticPr fontId="11"/>
  </si>
  <si>
    <r>
      <t>t-CO</t>
    </r>
    <r>
      <rPr>
        <vertAlign val="subscript"/>
        <sz val="11"/>
        <color indexed="8"/>
        <rFont val="ＭＳ Ｐゴシック"/>
        <family val="3"/>
        <charset val="128"/>
      </rPr>
      <t>2</t>
    </r>
    <phoneticPr fontId="11"/>
  </si>
  <si>
    <t>夜間買電（自家発電分を除く）</t>
    <rPh sb="0" eb="2">
      <t>ヤカン</t>
    </rPh>
    <rPh sb="2" eb="3">
      <t>バイ</t>
    </rPh>
    <rPh sb="3" eb="4">
      <t>デン</t>
    </rPh>
    <rPh sb="7" eb="9">
      <t>ハツデン</t>
    </rPh>
    <rPh sb="9" eb="10">
      <t>ブン</t>
    </rPh>
    <phoneticPr fontId="11"/>
  </si>
  <si>
    <t>kL</t>
    <phoneticPr fontId="11"/>
  </si>
  <si>
    <t>GJ/kL</t>
    <phoneticPr fontId="11"/>
  </si>
  <si>
    <t>t-C/GJ</t>
    <phoneticPr fontId="11"/>
  </si>
  <si>
    <t>液化石油ガス（LPG）・プロパンガス　※</t>
    <rPh sb="0" eb="2">
      <t>エキカ</t>
    </rPh>
    <rPh sb="2" eb="4">
      <t>セキユ</t>
    </rPh>
    <phoneticPr fontId="11"/>
  </si>
  <si>
    <t>t</t>
    <phoneticPr fontId="11"/>
  </si>
  <si>
    <t>GJ/t</t>
    <phoneticPr fontId="11"/>
  </si>
  <si>
    <t>天然ガス（液化天然ガスを除く）</t>
    <rPh sb="0" eb="2">
      <t>テンネン</t>
    </rPh>
    <rPh sb="5" eb="7">
      <t>エキカ</t>
    </rPh>
    <rPh sb="7" eb="9">
      <t>テンネン</t>
    </rPh>
    <rPh sb="12" eb="13">
      <t>ノゾ</t>
    </rPh>
    <phoneticPr fontId="11"/>
  </si>
  <si>
    <r>
      <t>千m3</t>
    </r>
    <r>
      <rPr>
        <vertAlign val="superscript"/>
        <sz val="10"/>
        <color indexed="8"/>
        <rFont val="ＭＳ 明朝"/>
        <family val="1"/>
        <charset val="128"/>
      </rPr>
      <t/>
    </r>
    <rPh sb="0" eb="1">
      <t>セン</t>
    </rPh>
    <phoneticPr fontId="11"/>
  </si>
  <si>
    <t>GJ/千Nｍ3</t>
    <rPh sb="3" eb="4">
      <t>セン</t>
    </rPh>
    <phoneticPr fontId="11"/>
  </si>
  <si>
    <t>排出量</t>
    <rPh sb="0" eb="3">
      <t>ハイシュツリョウ</t>
    </rPh>
    <phoneticPr fontId="11"/>
  </si>
  <si>
    <r>
      <t>t-CO</t>
    </r>
    <r>
      <rPr>
        <b/>
        <vertAlign val="subscript"/>
        <sz val="11"/>
        <color indexed="8"/>
        <rFont val="ＭＳ Ｐゴシック"/>
        <family val="3"/>
        <charset val="128"/>
      </rPr>
      <t>2</t>
    </r>
    <phoneticPr fontId="11"/>
  </si>
  <si>
    <t>原油換算値（発熱量の合計×換算係数）</t>
    <rPh sb="0" eb="2">
      <t>ゲンユ</t>
    </rPh>
    <rPh sb="2" eb="4">
      <t>カンザン</t>
    </rPh>
    <rPh sb="4" eb="5">
      <t>チ</t>
    </rPh>
    <rPh sb="6" eb="9">
      <t>ハツネツリョウ</t>
    </rPh>
    <rPh sb="10" eb="12">
      <t>ゴウケイ</t>
    </rPh>
    <rPh sb="13" eb="15">
      <t>カンザン</t>
    </rPh>
    <rPh sb="15" eb="17">
      <t>ケイスウ</t>
    </rPh>
    <phoneticPr fontId="11"/>
  </si>
  <si>
    <t>kL/GJ</t>
    <phoneticPr fontId="11"/>
  </si>
  <si>
    <t>＜出展＞</t>
    <rPh sb="1" eb="3">
      <t>シュッテン</t>
    </rPh>
    <phoneticPr fontId="11"/>
  </si>
  <si>
    <t>・エネルギーの使用の合理化等に関する法律施行規則</t>
    <rPh sb="7" eb="9">
      <t>シヨウ</t>
    </rPh>
    <rPh sb="10" eb="12">
      <t>ゴウリ</t>
    </rPh>
    <rPh sb="12" eb="13">
      <t>カ</t>
    </rPh>
    <rPh sb="13" eb="14">
      <t>トウ</t>
    </rPh>
    <rPh sb="15" eb="16">
      <t>カン</t>
    </rPh>
    <rPh sb="18" eb="20">
      <t>ホウリツ</t>
    </rPh>
    <rPh sb="20" eb="22">
      <t>シコウ</t>
    </rPh>
    <rPh sb="22" eb="24">
      <t>キソク</t>
    </rPh>
    <phoneticPr fontId="11"/>
  </si>
  <si>
    <t>　→　参照ホームページ：</t>
    <rPh sb="3" eb="5">
      <t>サンショウ</t>
    </rPh>
    <phoneticPr fontId="11"/>
  </si>
  <si>
    <t>https://elaws.e-gov.go.jp/document?lawid=354M50000400074</t>
    <phoneticPr fontId="11"/>
  </si>
  <si>
    <t>・環境省・経済産業省「温室効果ガス排出量/算定・報告・公表制度について」</t>
    <rPh sb="1" eb="4">
      <t>カンキョウショウ</t>
    </rPh>
    <rPh sb="5" eb="7">
      <t>ケイザイ</t>
    </rPh>
    <rPh sb="7" eb="10">
      <t>サンギョウショウ</t>
    </rPh>
    <phoneticPr fontId="11"/>
  </si>
  <si>
    <t>https://ghg-santeikohyo.env.go.jp/</t>
    <phoneticPr fontId="11"/>
  </si>
  <si>
    <t>※注１：都市ガスの単位当たりの発熱量は供給会社によって異なります。</t>
    <rPh sb="1" eb="2">
      <t>チュウ</t>
    </rPh>
    <rPh sb="4" eb="6">
      <t>トシ</t>
    </rPh>
    <rPh sb="9" eb="11">
      <t>タンイ</t>
    </rPh>
    <rPh sb="11" eb="12">
      <t>ア</t>
    </rPh>
    <rPh sb="15" eb="18">
      <t>ハツネツリョウ</t>
    </rPh>
    <rPh sb="19" eb="21">
      <t>キョウキュウ</t>
    </rPh>
    <rPh sb="21" eb="23">
      <t>カイシャ</t>
    </rPh>
    <rPh sb="27" eb="28">
      <t>コト</t>
    </rPh>
    <phoneticPr fontId="11"/>
  </si>
  <si>
    <t>※注２：上表に記載以外の燃料を使用している場合は，出展を参考にしながら適宜欄を追加してください。</t>
    <rPh sb="1" eb="2">
      <t>チュウ</t>
    </rPh>
    <rPh sb="4" eb="6">
      <t>ジョウヒョウ</t>
    </rPh>
    <rPh sb="7" eb="9">
      <t>キサイ</t>
    </rPh>
    <rPh sb="9" eb="11">
      <t>イガイ</t>
    </rPh>
    <rPh sb="12" eb="14">
      <t>ネンリョウ</t>
    </rPh>
    <rPh sb="15" eb="17">
      <t>シヨウ</t>
    </rPh>
    <rPh sb="21" eb="23">
      <t>バアイ</t>
    </rPh>
    <rPh sb="25" eb="27">
      <t>シュッテン</t>
    </rPh>
    <rPh sb="28" eb="30">
      <t>サンコウ</t>
    </rPh>
    <rPh sb="35" eb="37">
      <t>テキギ</t>
    </rPh>
    <rPh sb="37" eb="38">
      <t>ラン</t>
    </rPh>
    <rPh sb="39" eb="41">
      <t>ツイカ</t>
    </rPh>
    <phoneticPr fontId="11"/>
  </si>
  <si>
    <t>※プロパンガスと液化石油ガスの使用量は，入力用シートの㎥からｔに換算しています。</t>
    <rPh sb="8" eb="10">
      <t>エキカ</t>
    </rPh>
    <rPh sb="10" eb="12">
      <t>セキユ</t>
    </rPh>
    <rPh sb="15" eb="18">
      <t>シヨウリョウ</t>
    </rPh>
    <rPh sb="20" eb="23">
      <t>ニュウリョクヨウ</t>
    </rPh>
    <rPh sb="32" eb="34">
      <t>カンサン</t>
    </rPh>
    <phoneticPr fontId="11"/>
  </si>
  <si>
    <r>
      <t>≪補助事業後≫CO</t>
    </r>
    <r>
      <rPr>
        <b/>
        <vertAlign val="subscript"/>
        <sz val="18"/>
        <color indexed="8"/>
        <rFont val="ＭＳ Ｐゴシック"/>
        <family val="3"/>
        <charset val="128"/>
      </rPr>
      <t>2</t>
    </r>
    <r>
      <rPr>
        <b/>
        <sz val="18"/>
        <color indexed="8"/>
        <rFont val="ＭＳ Ｐゴシック"/>
        <family val="3"/>
        <charset val="128"/>
      </rPr>
      <t>排出量・原油換算量簡易計算シート</t>
    </r>
    <rPh sb="1" eb="3">
      <t>ホジョ</t>
    </rPh>
    <rPh sb="3" eb="5">
      <t>ジギョウ</t>
    </rPh>
    <rPh sb="5" eb="6">
      <t>アト</t>
    </rPh>
    <rPh sb="10" eb="12">
      <t>ハイシュツ</t>
    </rPh>
    <rPh sb="12" eb="13">
      <t>リョウ</t>
    </rPh>
    <rPh sb="14" eb="16">
      <t>ゲンユ</t>
    </rPh>
    <rPh sb="16" eb="18">
      <t>カンザン</t>
    </rPh>
    <rPh sb="18" eb="19">
      <t>リョウ</t>
    </rPh>
    <rPh sb="19" eb="21">
      <t>カンイ</t>
    </rPh>
    <rPh sb="21" eb="23">
      <t>ケイサン</t>
    </rPh>
    <phoneticPr fontId="11"/>
  </si>
  <si>
    <t>二酸化炭素排出量簡易換算シート（R７交付申請用）</t>
    <rPh sb="0" eb="3">
      <t>ニサンカ</t>
    </rPh>
    <rPh sb="3" eb="5">
      <t>タンソ</t>
    </rPh>
    <rPh sb="5" eb="8">
      <t>ハイシュツリョウ</t>
    </rPh>
    <rPh sb="8" eb="10">
      <t>カンイ</t>
    </rPh>
    <rPh sb="10" eb="12">
      <t>カンサン</t>
    </rPh>
    <rPh sb="18" eb="20">
      <t>コウフ</t>
    </rPh>
    <rPh sb="20" eb="22">
      <t>シンセイ</t>
    </rPh>
    <rPh sb="22" eb="23">
      <t>ヨウ</t>
    </rPh>
    <phoneticPr fontId="11"/>
  </si>
  <si>
    <t>様式</t>
    <rPh sb="0" eb="2">
      <t>ヨウシキ</t>
    </rPh>
    <phoneticPr fontId="2"/>
  </si>
  <si>
    <t>みやぎ二酸化炭素排出削減支援事業補助金交付申請書</t>
    <rPh sb="3" eb="6">
      <t>ニサンカ</t>
    </rPh>
    <rPh sb="6" eb="8">
      <t>タンソ</t>
    </rPh>
    <rPh sb="8" eb="10">
      <t>ハイシュツ</t>
    </rPh>
    <rPh sb="10" eb="12">
      <t>サクゲン</t>
    </rPh>
    <rPh sb="12" eb="14">
      <t>シエン</t>
    </rPh>
    <rPh sb="14" eb="16">
      <t>ジギョウ</t>
    </rPh>
    <rPh sb="16" eb="19">
      <t>ホジョキン</t>
    </rPh>
    <rPh sb="19" eb="21">
      <t>コウフ</t>
    </rPh>
    <rPh sb="21" eb="24">
      <t>シンセイショ</t>
    </rPh>
    <phoneticPr fontId="2"/>
  </si>
  <si>
    <t>日</t>
    <rPh sb="0" eb="1">
      <t>ニチ</t>
    </rPh>
    <phoneticPr fontId="2"/>
  </si>
  <si>
    <t>月</t>
    <rPh sb="0" eb="1">
      <t>ガツ</t>
    </rPh>
    <phoneticPr fontId="2"/>
  </si>
  <si>
    <t>令和</t>
    <rPh sb="0" eb="2">
      <t>レイワ</t>
    </rPh>
    <phoneticPr fontId="2"/>
  </si>
  <si>
    <t>宮城県知事</t>
    <rPh sb="0" eb="3">
      <t>ミヤギケン</t>
    </rPh>
    <rPh sb="3" eb="5">
      <t>チジ</t>
    </rPh>
    <phoneticPr fontId="2"/>
  </si>
  <si>
    <t>殿</t>
    <rPh sb="0" eb="1">
      <t>ドノ</t>
    </rPh>
    <phoneticPr fontId="2"/>
  </si>
  <si>
    <t>申請者</t>
    <rPh sb="0" eb="3">
      <t>シンセイシャ</t>
    </rPh>
    <phoneticPr fontId="2"/>
  </si>
  <si>
    <t>住所</t>
    <rPh sb="0" eb="2">
      <t>ジュウショ</t>
    </rPh>
    <phoneticPr fontId="2"/>
  </si>
  <si>
    <t>みやぎ二酸化炭素排出削減支援事業補助金交付要綱第５第２項の規定により、下記のとおり、</t>
    <phoneticPr fontId="2"/>
  </si>
  <si>
    <t>みやぎ二酸化炭素排出削減支援事業補助金の交付を申請します。</t>
    <phoneticPr fontId="2"/>
  </si>
  <si>
    <t>記</t>
    <rPh sb="0" eb="1">
      <t>キ</t>
    </rPh>
    <phoneticPr fontId="2"/>
  </si>
  <si>
    <t>１　補助事業の名称</t>
    <rPh sb="2" eb="4">
      <t>ホジョ</t>
    </rPh>
    <rPh sb="4" eb="6">
      <t>ジギョウ</t>
    </rPh>
    <rPh sb="7" eb="9">
      <t>メイショウ</t>
    </rPh>
    <phoneticPr fontId="2"/>
  </si>
  <si>
    <t>①</t>
    <phoneticPr fontId="2"/>
  </si>
  <si>
    <t>脱炭素化枠</t>
    <rPh sb="0" eb="1">
      <t>ダツ</t>
    </rPh>
    <rPh sb="1" eb="3">
      <t>タンソ</t>
    </rPh>
    <rPh sb="3" eb="4">
      <t>カ</t>
    </rPh>
    <rPh sb="4" eb="5">
      <t>ワク</t>
    </rPh>
    <phoneticPr fontId="2"/>
  </si>
  <si>
    <t>②</t>
    <phoneticPr fontId="2"/>
  </si>
  <si>
    <t>大規模削減枠</t>
    <rPh sb="0" eb="3">
      <t>ダイキボ</t>
    </rPh>
    <rPh sb="3" eb="5">
      <t>サクゲン</t>
    </rPh>
    <rPh sb="5" eb="6">
      <t>ワク</t>
    </rPh>
    <phoneticPr fontId="2"/>
  </si>
  <si>
    <t>③</t>
    <phoneticPr fontId="2"/>
  </si>
  <si>
    <t>ＥＭＳ枠</t>
    <rPh sb="3" eb="4">
      <t>ワク</t>
    </rPh>
    <phoneticPr fontId="2"/>
  </si>
  <si>
    <t>④</t>
    <phoneticPr fontId="2"/>
  </si>
  <si>
    <t>診断枠</t>
    <rPh sb="0" eb="2">
      <t>シンダン</t>
    </rPh>
    <rPh sb="2" eb="3">
      <t>ワク</t>
    </rPh>
    <phoneticPr fontId="2"/>
  </si>
  <si>
    <t>⑤</t>
    <phoneticPr fontId="2"/>
  </si>
  <si>
    <t>県産枠</t>
    <rPh sb="0" eb="2">
      <t>ケンサン</t>
    </rPh>
    <rPh sb="2" eb="3">
      <t>ワク</t>
    </rPh>
    <phoneticPr fontId="2"/>
  </si>
  <si>
    <t>⑥</t>
    <phoneticPr fontId="2"/>
  </si>
  <si>
    <t>一般枠</t>
    <rPh sb="0" eb="2">
      <t>イッパン</t>
    </rPh>
    <rPh sb="2" eb="3">
      <t>ワク</t>
    </rPh>
    <phoneticPr fontId="2"/>
  </si>
  <si>
    <t>エネルギー自立促進枠</t>
    <rPh sb="5" eb="7">
      <t>ジリツ</t>
    </rPh>
    <rPh sb="7" eb="9">
      <t>ソクシン</t>
    </rPh>
    <rPh sb="9" eb="10">
      <t>ワク</t>
    </rPh>
    <phoneticPr fontId="2"/>
  </si>
  <si>
    <t>ＺＥＢ</t>
    <phoneticPr fontId="2"/>
  </si>
  <si>
    <t>ＲＥ１００等</t>
    <rPh sb="5" eb="6">
      <t>トウ</t>
    </rPh>
    <phoneticPr fontId="2"/>
  </si>
  <si>
    <t>ＳＢＴ</t>
    <phoneticPr fontId="2"/>
  </si>
  <si>
    <t>太陽光</t>
    <rPh sb="0" eb="3">
      <t>タイヨウコウ</t>
    </rPh>
    <phoneticPr fontId="2"/>
  </si>
  <si>
    <t>太陽光以外</t>
    <rPh sb="0" eb="3">
      <t>タイヨウコウ</t>
    </rPh>
    <rPh sb="3" eb="5">
      <t>イガイ</t>
    </rPh>
    <phoneticPr fontId="2"/>
  </si>
  <si>
    <t>（自家消費）</t>
    <rPh sb="1" eb="5">
      <t>ジカショウヒ</t>
    </rPh>
    <phoneticPr fontId="2"/>
  </si>
  <si>
    <t>（売電・売熱）</t>
    <rPh sb="1" eb="3">
      <t>バイデン</t>
    </rPh>
    <rPh sb="4" eb="5">
      <t>バイ</t>
    </rPh>
    <rPh sb="5" eb="6">
      <t>ネツ</t>
    </rPh>
    <phoneticPr fontId="2"/>
  </si>
  <si>
    <t>補助対象経費</t>
    <rPh sb="0" eb="2">
      <t>ホジョ</t>
    </rPh>
    <rPh sb="2" eb="4">
      <t>タイショウ</t>
    </rPh>
    <rPh sb="4" eb="6">
      <t>ケイヒ</t>
    </rPh>
    <phoneticPr fontId="2"/>
  </si>
  <si>
    <t>補助金交付申請額</t>
    <rPh sb="0" eb="3">
      <t>ホジョキン</t>
    </rPh>
    <rPh sb="3" eb="5">
      <t>コウフ</t>
    </rPh>
    <rPh sb="5" eb="8">
      <t>シンセイガク</t>
    </rPh>
    <phoneticPr fontId="2"/>
  </si>
  <si>
    <t>事業者名</t>
    <rPh sb="0" eb="3">
      <t>ジギョウシャ</t>
    </rPh>
    <rPh sb="3" eb="4">
      <t>メイ</t>
    </rPh>
    <phoneticPr fontId="2"/>
  </si>
  <si>
    <t>氏名及び代表者名</t>
    <rPh sb="0" eb="2">
      <t>シメイ</t>
    </rPh>
    <rPh sb="2" eb="3">
      <t>オヨ</t>
    </rPh>
    <rPh sb="4" eb="7">
      <t>ダイヒョウシャ</t>
    </rPh>
    <rPh sb="7" eb="8">
      <t>メイ</t>
    </rPh>
    <phoneticPr fontId="2"/>
  </si>
  <si>
    <t>（１）高効率設備等導入事業</t>
    <phoneticPr fontId="2"/>
  </si>
  <si>
    <t>（２）再生可能エネルギー等設備導入事業</t>
    <phoneticPr fontId="2"/>
  </si>
  <si>
    <t>円</t>
    <rPh sb="0" eb="1">
      <t>エン</t>
    </rPh>
    <phoneticPr fontId="2"/>
  </si>
  <si>
    <t>実施計画書</t>
    <rPh sb="0" eb="2">
      <t>ジッシ</t>
    </rPh>
    <rPh sb="2" eb="5">
      <t>ケイカクショ</t>
    </rPh>
    <phoneticPr fontId="2"/>
  </si>
  <si>
    <t>（１）名称及び連絡先</t>
    <rPh sb="3" eb="5">
      <t>メイショウ</t>
    </rPh>
    <rPh sb="5" eb="6">
      <t>オヨ</t>
    </rPh>
    <rPh sb="7" eb="10">
      <t>レンラクサキ</t>
    </rPh>
    <phoneticPr fontId="2"/>
  </si>
  <si>
    <t>代表者の役職・氏名</t>
    <rPh sb="0" eb="3">
      <t>ダイヒョウシャ</t>
    </rPh>
    <rPh sb="4" eb="6">
      <t>ヤクショク</t>
    </rPh>
    <rPh sb="7" eb="9">
      <t>シメイ</t>
    </rPh>
    <phoneticPr fontId="2"/>
  </si>
  <si>
    <t>申請者住所</t>
    <rPh sb="0" eb="3">
      <t>シンセイシャ</t>
    </rPh>
    <rPh sb="3" eb="5">
      <t>ジュウショ</t>
    </rPh>
    <phoneticPr fontId="2"/>
  </si>
  <si>
    <t>事業所住所</t>
    <rPh sb="0" eb="3">
      <t>ジギョウショ</t>
    </rPh>
    <rPh sb="3" eb="5">
      <t>ジュウショ</t>
    </rPh>
    <phoneticPr fontId="2"/>
  </si>
  <si>
    <t>役職・氏名（ふりがな）</t>
    <rPh sb="0" eb="2">
      <t>ヤクショク</t>
    </rPh>
    <rPh sb="3" eb="5">
      <t>シメイ</t>
    </rPh>
    <phoneticPr fontId="2"/>
  </si>
  <si>
    <t>所属部署名</t>
    <rPh sb="0" eb="2">
      <t>ショゾク</t>
    </rPh>
    <rPh sb="2" eb="4">
      <t>ブショ</t>
    </rPh>
    <rPh sb="4" eb="5">
      <t>メイ</t>
    </rPh>
    <phoneticPr fontId="2"/>
  </si>
  <si>
    <t>メールアドレス（代表）</t>
    <rPh sb="8" eb="10">
      <t>ダイヒョウ</t>
    </rPh>
    <phoneticPr fontId="2"/>
  </si>
  <si>
    <t>メールアドレス（個人）</t>
    <rPh sb="8" eb="10">
      <t>コジン</t>
    </rPh>
    <phoneticPr fontId="2"/>
  </si>
  <si>
    <t>電話番号</t>
    <rPh sb="0" eb="2">
      <t>デンワ</t>
    </rPh>
    <rPh sb="2" eb="4">
      <t>バンゴウ</t>
    </rPh>
    <phoneticPr fontId="2"/>
  </si>
  <si>
    <t>事業所名</t>
    <rPh sb="0" eb="3">
      <t>ジギョウショ</t>
    </rPh>
    <rPh sb="3" eb="4">
      <t>メイ</t>
    </rPh>
    <phoneticPr fontId="2"/>
  </si>
  <si>
    <t>中分類番号</t>
    <rPh sb="0" eb="3">
      <t>チュウブンルイ</t>
    </rPh>
    <rPh sb="3" eb="5">
      <t>バンゴウ</t>
    </rPh>
    <phoneticPr fontId="2"/>
  </si>
  <si>
    <t>業種</t>
    <rPh sb="0" eb="2">
      <t>ギョウシュ</t>
    </rPh>
    <phoneticPr fontId="2"/>
  </si>
  <si>
    <t>従業員数</t>
    <rPh sb="0" eb="3">
      <t>ジュウギョウイン</t>
    </rPh>
    <rPh sb="3" eb="4">
      <t>スウ</t>
    </rPh>
    <phoneticPr fontId="2"/>
  </si>
  <si>
    <t>設置場所、施設の名称</t>
    <phoneticPr fontId="2"/>
  </si>
  <si>
    <t>設置場所施設の所有者</t>
    <phoneticPr fontId="2"/>
  </si>
  <si>
    <t>補助事業実施場所の住所</t>
    <rPh sb="0" eb="2">
      <t>ホジョ</t>
    </rPh>
    <rPh sb="2" eb="4">
      <t>ジギョウ</t>
    </rPh>
    <rPh sb="4" eb="6">
      <t>ジッシ</t>
    </rPh>
    <rPh sb="6" eb="8">
      <t>バショ</t>
    </rPh>
    <phoneticPr fontId="2"/>
  </si>
  <si>
    <t>現地写真・位置図（別添）</t>
    <rPh sb="0" eb="2">
      <t>ゲンチ</t>
    </rPh>
    <rPh sb="2" eb="4">
      <t>シャシン</t>
    </rPh>
    <phoneticPr fontId="2"/>
  </si>
  <si>
    <t>〒</t>
    <phoneticPr fontId="2"/>
  </si>
  <si>
    <t>※年度更新の契約の場合は、覚書等により、耐用年数期間中、設備の稼働が可　能であることを補足すること。</t>
    <phoneticPr fontId="2"/>
  </si>
  <si>
    <t>※土地、施設が自己所有でないときは、設備の耐用年数期間中、設備の稼働が　可能であることが確認できる書類（施設利用許可書、賃貸借契約書等）を添付すること。</t>
    <rPh sb="69" eb="71">
      <t>テンプ</t>
    </rPh>
    <phoneticPr fontId="2"/>
  </si>
  <si>
    <t>（１）事業の実施場所について</t>
    <rPh sb="3" eb="5">
      <t>ジギョウ</t>
    </rPh>
    <rPh sb="6" eb="8">
      <t>ジッシ</t>
    </rPh>
    <rPh sb="8" eb="10">
      <t>バショ</t>
    </rPh>
    <phoneticPr fontId="2"/>
  </si>
  <si>
    <t>建築工事</t>
    <rPh sb="0" eb="2">
      <t>ケンチク</t>
    </rPh>
    <rPh sb="2" eb="4">
      <t>コウジ</t>
    </rPh>
    <phoneticPr fontId="2"/>
  </si>
  <si>
    <t>土木工事（用地整備、基礎、道路等）</t>
    <rPh sb="0" eb="2">
      <t>ドボク</t>
    </rPh>
    <rPh sb="2" eb="4">
      <t>コウジ</t>
    </rPh>
    <rPh sb="5" eb="7">
      <t>ヨウチ</t>
    </rPh>
    <rPh sb="7" eb="9">
      <t>セイビ</t>
    </rPh>
    <rPh sb="10" eb="12">
      <t>キソ</t>
    </rPh>
    <rPh sb="13" eb="15">
      <t>ドウロ</t>
    </rPh>
    <rPh sb="15" eb="16">
      <t>トウ</t>
    </rPh>
    <phoneticPr fontId="2"/>
  </si>
  <si>
    <t>機械装置等製作</t>
    <rPh sb="0" eb="2">
      <t>キカイ</t>
    </rPh>
    <rPh sb="2" eb="4">
      <t>ソウチ</t>
    </rPh>
    <rPh sb="4" eb="5">
      <t>トウ</t>
    </rPh>
    <rPh sb="5" eb="7">
      <t>セイサク</t>
    </rPh>
    <phoneticPr fontId="2"/>
  </si>
  <si>
    <t>電気工事（配電線、電気設備設置等）</t>
    <rPh sb="0" eb="2">
      <t>デンキ</t>
    </rPh>
    <rPh sb="2" eb="4">
      <t>コウジ</t>
    </rPh>
    <rPh sb="5" eb="8">
      <t>ハイデンセン</t>
    </rPh>
    <rPh sb="9" eb="11">
      <t>デンキ</t>
    </rPh>
    <rPh sb="11" eb="13">
      <t>セツビ</t>
    </rPh>
    <rPh sb="13" eb="15">
      <t>セッチ</t>
    </rPh>
    <rPh sb="15" eb="16">
      <t>トウ</t>
    </rPh>
    <phoneticPr fontId="2"/>
  </si>
  <si>
    <t>蒸気配管等敷設工事（※１）</t>
    <phoneticPr fontId="2"/>
  </si>
  <si>
    <t>抗井掘削工事（※１）</t>
    <phoneticPr fontId="2"/>
  </si>
  <si>
    <t>設備設置にあたり、土木建築工事、機械装置等製作がある場合は内容を記載すること。</t>
    <rPh sb="0" eb="2">
      <t>セツビ</t>
    </rPh>
    <rPh sb="2" eb="4">
      <t>セッチ</t>
    </rPh>
    <rPh sb="9" eb="11">
      <t>ドボク</t>
    </rPh>
    <rPh sb="11" eb="13">
      <t>ケンチク</t>
    </rPh>
    <rPh sb="13" eb="15">
      <t>コウジ</t>
    </rPh>
    <rPh sb="16" eb="18">
      <t>キカイ</t>
    </rPh>
    <rPh sb="18" eb="20">
      <t>ソウチ</t>
    </rPh>
    <rPh sb="20" eb="21">
      <t>トウ</t>
    </rPh>
    <rPh sb="21" eb="23">
      <t>セイサク</t>
    </rPh>
    <rPh sb="26" eb="28">
      <t>バアイ</t>
    </rPh>
    <rPh sb="29" eb="31">
      <t>ナイヨウ</t>
    </rPh>
    <rPh sb="32" eb="34">
      <t>キサイ</t>
    </rPh>
    <phoneticPr fontId="2"/>
  </si>
  <si>
    <t>※１　地熱発電の場合のみ</t>
    <rPh sb="3" eb="5">
      <t>チネツ</t>
    </rPh>
    <rPh sb="5" eb="7">
      <t>ハツデン</t>
    </rPh>
    <rPh sb="8" eb="10">
      <t>バアイ</t>
    </rPh>
    <phoneticPr fontId="2"/>
  </si>
  <si>
    <t>別添実施計画書のとおり</t>
    <rPh sb="0" eb="2">
      <t>ベッテン</t>
    </rPh>
    <rPh sb="2" eb="4">
      <t>ジッシ</t>
    </rPh>
    <rPh sb="4" eb="7">
      <t>ケイカクショ</t>
    </rPh>
    <phoneticPr fontId="2"/>
  </si>
  <si>
    <t>３　補助事業者及び事業所の概要</t>
    <rPh sb="2" eb="4">
      <t>ホジョ</t>
    </rPh>
    <rPh sb="4" eb="7">
      <t>ジギョウシャ</t>
    </rPh>
    <rPh sb="7" eb="8">
      <t>オヨ</t>
    </rPh>
    <rPh sb="9" eb="12">
      <t>ジギョウショ</t>
    </rPh>
    <rPh sb="13" eb="15">
      <t>ガイヨウ</t>
    </rPh>
    <phoneticPr fontId="2"/>
  </si>
  <si>
    <t>４　設備導入事業</t>
    <rPh sb="2" eb="4">
      <t>セツビ</t>
    </rPh>
    <rPh sb="4" eb="6">
      <t>ドウニュウ</t>
    </rPh>
    <rPh sb="6" eb="8">
      <t>ジギョウ</t>
    </rPh>
    <phoneticPr fontId="2"/>
  </si>
  <si>
    <t>１　補助事業の名称</t>
    <rPh sb="2" eb="4">
      <t>ホジョ</t>
    </rPh>
    <rPh sb="4" eb="6">
      <t>ジギョウ</t>
    </rPh>
    <rPh sb="7" eb="9">
      <t>メイショウ</t>
    </rPh>
    <phoneticPr fontId="2"/>
  </si>
  <si>
    <t>※補助対象設備の導入意図や導入によって狙う効果が端的にわかる名称とすること。</t>
    <rPh sb="1" eb="3">
      <t>ホジョ</t>
    </rPh>
    <rPh sb="3" eb="5">
      <t>タイショウ</t>
    </rPh>
    <rPh sb="5" eb="7">
      <t>セツビ</t>
    </rPh>
    <rPh sb="8" eb="10">
      <t>ドウニュウ</t>
    </rPh>
    <rPh sb="10" eb="12">
      <t>イト</t>
    </rPh>
    <rPh sb="13" eb="15">
      <t>ドウニュウ</t>
    </rPh>
    <rPh sb="19" eb="20">
      <t>ネラ</t>
    </rPh>
    <rPh sb="21" eb="23">
      <t>コウカ</t>
    </rPh>
    <rPh sb="24" eb="26">
      <t>タンテキ</t>
    </rPh>
    <rPh sb="30" eb="32">
      <t>メイショウ</t>
    </rPh>
    <phoneticPr fontId="2"/>
  </si>
  <si>
    <t>例：地域マイクログリッドの構築を目的とした太陽光発電設備の導入活用事業</t>
    <rPh sb="0" eb="1">
      <t>レイ</t>
    </rPh>
    <rPh sb="2" eb="4">
      <t>チイキ</t>
    </rPh>
    <rPh sb="13" eb="15">
      <t>コウチク</t>
    </rPh>
    <rPh sb="16" eb="18">
      <t>モクテキ</t>
    </rPh>
    <rPh sb="21" eb="24">
      <t>タイヨウコウ</t>
    </rPh>
    <rPh sb="24" eb="26">
      <t>ハツデン</t>
    </rPh>
    <rPh sb="26" eb="28">
      <t>セツビ</t>
    </rPh>
    <rPh sb="29" eb="31">
      <t>ドウニュウ</t>
    </rPh>
    <rPh sb="31" eb="33">
      <t>カツヨウ</t>
    </rPh>
    <rPh sb="33" eb="35">
      <t>ジギョウ</t>
    </rPh>
    <phoneticPr fontId="2"/>
  </si>
  <si>
    <t>２　補助事業の目的</t>
    <rPh sb="2" eb="4">
      <t>ホジョ</t>
    </rPh>
    <rPh sb="4" eb="6">
      <t>ジギョウ</t>
    </rPh>
    <rPh sb="7" eb="9">
      <t>モクテキ</t>
    </rPh>
    <phoneticPr fontId="2"/>
  </si>
  <si>
    <t>太陽光電池出力　</t>
    <rPh sb="0" eb="3">
      <t>タイヨウコウ</t>
    </rPh>
    <rPh sb="3" eb="5">
      <t>デンチ</t>
    </rPh>
    <rPh sb="5" eb="7">
      <t>シュツリョク</t>
    </rPh>
    <phoneticPr fontId="2"/>
  </si>
  <si>
    <t>※この値をこれ以降の計算に使用します。</t>
    <rPh sb="3" eb="4">
      <t>アタイ</t>
    </rPh>
    <rPh sb="7" eb="9">
      <t>イコウ</t>
    </rPh>
    <rPh sb="10" eb="12">
      <t>ケイサン</t>
    </rPh>
    <rPh sb="13" eb="15">
      <t>シヨウ</t>
    </rPh>
    <phoneticPr fontId="2"/>
  </si>
  <si>
    <t>型式</t>
    <rPh sb="0" eb="2">
      <t>カタシキ</t>
    </rPh>
    <phoneticPr fontId="2"/>
  </si>
  <si>
    <t>１枚あたり公称最大出力</t>
    <rPh sb="1" eb="2">
      <t>マイ</t>
    </rPh>
    <rPh sb="5" eb="7">
      <t>コウショウ</t>
    </rPh>
    <rPh sb="7" eb="9">
      <t>サイダイ</t>
    </rPh>
    <rPh sb="9" eb="11">
      <t>シュツリョク</t>
    </rPh>
    <phoneticPr fontId="2"/>
  </si>
  <si>
    <t>パネル設置枚数</t>
    <rPh sb="3" eb="5">
      <t>セッチ</t>
    </rPh>
    <rPh sb="5" eb="7">
      <t>マイスウ</t>
    </rPh>
    <phoneticPr fontId="2"/>
  </si>
  <si>
    <t>メーカー名</t>
    <rPh sb="4" eb="5">
      <t>メイ</t>
    </rPh>
    <phoneticPr fontId="2"/>
  </si>
  <si>
    <t>型式名</t>
    <rPh sb="0" eb="2">
      <t>カタシキ</t>
    </rPh>
    <rPh sb="2" eb="3">
      <t>メイ</t>
    </rPh>
    <phoneticPr fontId="2"/>
  </si>
  <si>
    <t>１台あたり定格出力</t>
    <rPh sb="1" eb="2">
      <t>ダイ</t>
    </rPh>
    <rPh sb="5" eb="7">
      <t>テイカク</t>
    </rPh>
    <rPh sb="7" eb="9">
      <t>シュツリョク</t>
    </rPh>
    <phoneticPr fontId="2"/>
  </si>
  <si>
    <t>台数</t>
    <rPh sb="0" eb="2">
      <t>ダイスウ</t>
    </rPh>
    <phoneticPr fontId="2"/>
  </si>
  <si>
    <t>構造計算実施の有無</t>
    <rPh sb="0" eb="2">
      <t>コウゾウ</t>
    </rPh>
    <rPh sb="2" eb="4">
      <t>ケイサン</t>
    </rPh>
    <rPh sb="4" eb="6">
      <t>ジッシ</t>
    </rPh>
    <rPh sb="7" eb="9">
      <t>ウム</t>
    </rPh>
    <phoneticPr fontId="2"/>
  </si>
  <si>
    <t>過積載率（＝ａ/ｂ）</t>
    <rPh sb="0" eb="3">
      <t>カセキサイ</t>
    </rPh>
    <rPh sb="3" eb="4">
      <t>リツ</t>
    </rPh>
    <phoneticPr fontId="2"/>
  </si>
  <si>
    <t>※導入設備が設置可能であることを確認している場合「有」を選択</t>
    <rPh sb="1" eb="3">
      <t>ドウニュウ</t>
    </rPh>
    <rPh sb="3" eb="5">
      <t>セツビ</t>
    </rPh>
    <rPh sb="6" eb="8">
      <t>セッチ</t>
    </rPh>
    <rPh sb="8" eb="10">
      <t>カノウ</t>
    </rPh>
    <rPh sb="16" eb="18">
      <t>カクニン</t>
    </rPh>
    <rPh sb="22" eb="24">
      <t>バアイ</t>
    </rPh>
    <rPh sb="25" eb="26">
      <t>アリ</t>
    </rPh>
    <rPh sb="28" eb="30">
      <t>センタク</t>
    </rPh>
    <phoneticPr fontId="2"/>
  </si>
  <si>
    <t>蓄電池の導入の有無</t>
    <rPh sb="0" eb="3">
      <t>チクデンチ</t>
    </rPh>
    <rPh sb="4" eb="6">
      <t>ドウニュウ</t>
    </rPh>
    <rPh sb="7" eb="9">
      <t>ウム</t>
    </rPh>
    <phoneticPr fontId="2"/>
  </si>
  <si>
    <t>※以下は「有」の場合のみ入力してください。</t>
    <rPh sb="1" eb="3">
      <t>イカ</t>
    </rPh>
    <rPh sb="5" eb="6">
      <t>アリ</t>
    </rPh>
    <rPh sb="8" eb="10">
      <t>バアイ</t>
    </rPh>
    <rPh sb="12" eb="14">
      <t>ニュウリョク</t>
    </rPh>
    <phoneticPr fontId="2"/>
  </si>
  <si>
    <t>蓄電池定格出力合計</t>
    <rPh sb="0" eb="3">
      <t>チクデンチ</t>
    </rPh>
    <rPh sb="3" eb="5">
      <t>テイカク</t>
    </rPh>
    <rPh sb="5" eb="7">
      <t>シュツリョク</t>
    </rPh>
    <rPh sb="7" eb="9">
      <t>ゴウケイ</t>
    </rPh>
    <phoneticPr fontId="2"/>
  </si>
  <si>
    <t>蓄電池定格容量合計</t>
    <rPh sb="0" eb="3">
      <t>チクデンチ</t>
    </rPh>
    <rPh sb="3" eb="5">
      <t>テイカク</t>
    </rPh>
    <rPh sb="5" eb="7">
      <t>ヨウリョウ</t>
    </rPh>
    <rPh sb="7" eb="9">
      <t>ゴウケイ</t>
    </rPh>
    <phoneticPr fontId="2"/>
  </si>
  <si>
    <t>１台あたり定格入出力</t>
    <rPh sb="1" eb="2">
      <t>ダイ</t>
    </rPh>
    <rPh sb="5" eb="7">
      <t>テイカク</t>
    </rPh>
    <rPh sb="7" eb="10">
      <t>ニュウシュツリョク</t>
    </rPh>
    <phoneticPr fontId="2"/>
  </si>
  <si>
    <t>１台あたり定格容量</t>
    <rPh sb="1" eb="2">
      <t>ダイ</t>
    </rPh>
    <rPh sb="5" eb="7">
      <t>テイカク</t>
    </rPh>
    <rPh sb="7" eb="9">
      <t>ヨウリョウ</t>
    </rPh>
    <phoneticPr fontId="2"/>
  </si>
  <si>
    <t>系統連系方式</t>
    <rPh sb="0" eb="2">
      <t>ケイトウ</t>
    </rPh>
    <rPh sb="2" eb="4">
      <t>レンケイ</t>
    </rPh>
    <rPh sb="4" eb="6">
      <t>ホウシキ</t>
    </rPh>
    <phoneticPr fontId="2"/>
  </si>
  <si>
    <t>　</t>
    <phoneticPr fontId="2"/>
  </si>
  <si>
    <t>系統連系事前協議実施の有無</t>
    <rPh sb="0" eb="2">
      <t>ケイトウ</t>
    </rPh>
    <rPh sb="2" eb="4">
      <t>レンケイ</t>
    </rPh>
    <rPh sb="4" eb="6">
      <t>ジゼン</t>
    </rPh>
    <rPh sb="6" eb="8">
      <t>キョウギ</t>
    </rPh>
    <rPh sb="8" eb="10">
      <t>ジッシ</t>
    </rPh>
    <rPh sb="11" eb="13">
      <t>ウム</t>
    </rPh>
    <phoneticPr fontId="2"/>
  </si>
  <si>
    <t>※系統連系が必要な場合であって、電力会社に接続可能か事前相談を行っている場合「有」を選択</t>
    <rPh sb="1" eb="3">
      <t>ケイトウ</t>
    </rPh>
    <rPh sb="3" eb="5">
      <t>レンケイ</t>
    </rPh>
    <rPh sb="6" eb="8">
      <t>ヒツヨウ</t>
    </rPh>
    <rPh sb="9" eb="11">
      <t>バアイ</t>
    </rPh>
    <rPh sb="16" eb="18">
      <t>デンリョク</t>
    </rPh>
    <rPh sb="18" eb="20">
      <t>カイシャ</t>
    </rPh>
    <rPh sb="21" eb="23">
      <t>セツゾク</t>
    </rPh>
    <rPh sb="23" eb="25">
      <t>カノウ</t>
    </rPh>
    <rPh sb="26" eb="28">
      <t>ジゼン</t>
    </rPh>
    <rPh sb="28" eb="30">
      <t>ソウダン</t>
    </rPh>
    <rPh sb="31" eb="32">
      <t>オコナ</t>
    </rPh>
    <rPh sb="36" eb="38">
      <t>バアイ</t>
    </rPh>
    <rPh sb="39" eb="40">
      <t>アリ</t>
    </rPh>
    <rPh sb="42" eb="44">
      <t>センタク</t>
    </rPh>
    <phoneticPr fontId="2"/>
  </si>
  <si>
    <t>太陽電池モジュールの設置状況（方位、傾斜角、日陰の有無）</t>
  </si>
  <si>
    <t>方位：</t>
    <rPh sb="0" eb="2">
      <t>ホウイ</t>
    </rPh>
    <phoneticPr fontId="2"/>
  </si>
  <si>
    <t>傾斜角：</t>
    <rPh sb="0" eb="3">
      <t>ケイシャカク</t>
    </rPh>
    <phoneticPr fontId="2"/>
  </si>
  <si>
    <t>日陰の有無：</t>
    <rPh sb="0" eb="2">
      <t>ヒカゲ</t>
    </rPh>
    <rPh sb="3" eb="5">
      <t>ウム</t>
    </rPh>
    <phoneticPr fontId="2"/>
  </si>
  <si>
    <t>別添参考書類【必須】</t>
    <rPh sb="0" eb="2">
      <t>ベッテン</t>
    </rPh>
    <rPh sb="2" eb="4">
      <t>サンコウ</t>
    </rPh>
    <rPh sb="4" eb="6">
      <t>ショルイ</t>
    </rPh>
    <rPh sb="7" eb="9">
      <t>ヒッス</t>
    </rPh>
    <phoneticPr fontId="2"/>
  </si>
  <si>
    <t>機器構成図（構成機器と容量等）</t>
    <rPh sb="0" eb="2">
      <t>キキ</t>
    </rPh>
    <rPh sb="2" eb="5">
      <t>コウセイズ</t>
    </rPh>
    <rPh sb="6" eb="8">
      <t>コウセイ</t>
    </rPh>
    <rPh sb="8" eb="10">
      <t>キキ</t>
    </rPh>
    <rPh sb="11" eb="13">
      <t>ヨウリョウ</t>
    </rPh>
    <rPh sb="13" eb="14">
      <t>トウ</t>
    </rPh>
    <phoneticPr fontId="2"/>
  </si>
  <si>
    <t>単線結線図</t>
    <rPh sb="0" eb="2">
      <t>タンセン</t>
    </rPh>
    <rPh sb="2" eb="5">
      <t>ケッセンズ</t>
    </rPh>
    <phoneticPr fontId="2"/>
  </si>
  <si>
    <t>システム仕様、参考図面</t>
    <rPh sb="4" eb="6">
      <t>シヨウ</t>
    </rPh>
    <rPh sb="7" eb="9">
      <t>サンコウ</t>
    </rPh>
    <rPh sb="9" eb="11">
      <t>ズメン</t>
    </rPh>
    <phoneticPr fontId="2"/>
  </si>
  <si>
    <t>太陽電池モジュール配置図</t>
    <rPh sb="0" eb="4">
      <t>タイヨウデンチ</t>
    </rPh>
    <rPh sb="9" eb="12">
      <t>ハイチズ</t>
    </rPh>
    <phoneticPr fontId="2"/>
  </si>
  <si>
    <t>ｋＷ</t>
    <phoneticPr fontId="2"/>
  </si>
  <si>
    <t>枚</t>
    <rPh sb="0" eb="1">
      <t>マイ</t>
    </rPh>
    <phoneticPr fontId="2"/>
  </si>
  <si>
    <t>台</t>
    <rPh sb="0" eb="1">
      <t>ダイ</t>
    </rPh>
    <phoneticPr fontId="2"/>
  </si>
  <si>
    <t>％</t>
    <phoneticPr fontId="2"/>
  </si>
  <si>
    <t>有</t>
    <rPh sb="0" eb="1">
      <t>アリ</t>
    </rPh>
    <phoneticPr fontId="2"/>
  </si>
  <si>
    <t>無</t>
    <rPh sb="0" eb="1">
      <t>ナシ</t>
    </rPh>
    <phoneticPr fontId="2"/>
  </si>
  <si>
    <t>「無」を選択した場合の理由：</t>
    <rPh sb="1" eb="2">
      <t>ナシ</t>
    </rPh>
    <rPh sb="4" eb="6">
      <t>センタク</t>
    </rPh>
    <rPh sb="8" eb="10">
      <t>バアイ</t>
    </rPh>
    <rPh sb="11" eb="13">
      <t>リユウ</t>
    </rPh>
    <phoneticPr fontId="2"/>
  </si>
  <si>
    <t>ｋＷ/ｈ</t>
    <phoneticPr fontId="2"/>
  </si>
  <si>
    <t>低圧</t>
    <rPh sb="0" eb="2">
      <t>テイアツ</t>
    </rPh>
    <phoneticPr fontId="2"/>
  </si>
  <si>
    <t>高圧</t>
    <rPh sb="0" eb="2">
      <t>コウアツ</t>
    </rPh>
    <phoneticPr fontId="2"/>
  </si>
  <si>
    <t>特別高圧</t>
    <rPh sb="0" eb="2">
      <t>トクベツ</t>
    </rPh>
    <rPh sb="2" eb="4">
      <t>コウアツ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</si>
  <si>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</si>
  <si>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</si>
  <si>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</si>
  <si>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</si>
  <si>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</si>
  <si>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</si>
  <si>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</si>
  <si>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</si>
  <si>
    <t>12月</t>
  </si>
  <si>
    <t>1月</t>
    <rPh sb="1" eb="2">
      <t>ガツ</t>
    </rPh>
    <phoneticPr fontId="2"/>
  </si>
  <si>
    <t>2月</t>
  </si>
  <si>
    <t>3月</t>
  </si>
  <si>
    <t>年間想定発電量　合計</t>
    <rPh sb="0" eb="2">
      <t>ネンカン</t>
    </rPh>
    <rPh sb="2" eb="4">
      <t>ソウテイ</t>
    </rPh>
    <rPh sb="4" eb="7">
      <t>ハツデンリョウ</t>
    </rPh>
    <rPh sb="8" eb="10">
      <t>ゴウケイ</t>
    </rPh>
    <phoneticPr fontId="2"/>
  </si>
  <si>
    <t>ｋＷｈ/年</t>
    <rPh sb="4" eb="5">
      <t>ネン</t>
    </rPh>
    <phoneticPr fontId="2"/>
  </si>
  <si>
    <t>※想定発電電力量の算出根拠（シミュレーション等）を添付すること。</t>
    <rPh sb="1" eb="3">
      <t>ソウテイ</t>
    </rPh>
    <rPh sb="3" eb="5">
      <t>ハツデン</t>
    </rPh>
    <rPh sb="5" eb="8">
      <t>デンリョクリョウ</t>
    </rPh>
    <rPh sb="9" eb="11">
      <t>サンシュツ</t>
    </rPh>
    <rPh sb="11" eb="13">
      <t>コンキョ</t>
    </rPh>
    <rPh sb="22" eb="23">
      <t>トウ</t>
    </rPh>
    <rPh sb="25" eb="27">
      <t>テンプ</t>
    </rPh>
    <phoneticPr fontId="2"/>
  </si>
  <si>
    <t>※パワーコンディショナーの変換効率等を考慮し算出すること。</t>
    <rPh sb="13" eb="15">
      <t>ヘンカン</t>
    </rPh>
    <rPh sb="15" eb="17">
      <t>コウリツ</t>
    </rPh>
    <rPh sb="17" eb="18">
      <t>トウ</t>
    </rPh>
    <rPh sb="19" eb="21">
      <t>コウリョ</t>
    </rPh>
    <rPh sb="22" eb="24">
      <t>サンシュツ</t>
    </rPh>
    <phoneticPr fontId="2"/>
  </si>
  <si>
    <t>※過積載分を除いて算出すること。</t>
    <rPh sb="1" eb="4">
      <t>カセキサイ</t>
    </rPh>
    <rPh sb="4" eb="5">
      <t>ブン</t>
    </rPh>
    <rPh sb="6" eb="7">
      <t>ノゾ</t>
    </rPh>
    <rPh sb="9" eb="11">
      <t>サンシュツ</t>
    </rPh>
    <phoneticPr fontId="2"/>
  </si>
  <si>
    <t>設備利用率</t>
    <rPh sb="0" eb="2">
      <t>セツビ</t>
    </rPh>
    <rPh sb="2" eb="5">
      <t>リヨウリツ</t>
    </rPh>
    <phoneticPr fontId="2"/>
  </si>
  <si>
    <t>※計算方法：設備利用率＝（年間想定発電量／（太陽電池出力×24時間×365日））×100％</t>
    <rPh sb="1" eb="3">
      <t>ケイサン</t>
    </rPh>
    <rPh sb="3" eb="5">
      <t>ホウホウ</t>
    </rPh>
    <rPh sb="6" eb="8">
      <t>セツビ</t>
    </rPh>
    <rPh sb="8" eb="11">
      <t>リヨウリツ</t>
    </rPh>
    <rPh sb="13" eb="15">
      <t>ネンカン</t>
    </rPh>
    <rPh sb="15" eb="17">
      <t>ソウテイ</t>
    </rPh>
    <rPh sb="17" eb="20">
      <t>ハツデンリョウ</t>
    </rPh>
    <rPh sb="22" eb="24">
      <t>タイヨウ</t>
    </rPh>
    <rPh sb="24" eb="26">
      <t>デンチ</t>
    </rPh>
    <rPh sb="26" eb="28">
      <t>シュツリョク</t>
    </rPh>
    <rPh sb="31" eb="33">
      <t>ジカン</t>
    </rPh>
    <rPh sb="37" eb="38">
      <t>ニチ</t>
    </rPh>
    <phoneticPr fontId="2"/>
  </si>
  <si>
    <t>建設単価</t>
    <rPh sb="0" eb="2">
      <t>ケンセツ</t>
    </rPh>
    <rPh sb="2" eb="4">
      <t>タンカ</t>
    </rPh>
    <phoneticPr fontId="2"/>
  </si>
  <si>
    <t>※計算方法：建設単価＝補助対象経費（税抜）／太陽電池出力</t>
    <rPh sb="1" eb="3">
      <t>ケイサン</t>
    </rPh>
    <rPh sb="3" eb="5">
      <t>ホウホウ</t>
    </rPh>
    <rPh sb="6" eb="8">
      <t>ケンセツ</t>
    </rPh>
    <rPh sb="8" eb="10">
      <t>タンカ</t>
    </rPh>
    <rPh sb="11" eb="13">
      <t>ホジョ</t>
    </rPh>
    <rPh sb="13" eb="15">
      <t>タイショウ</t>
    </rPh>
    <rPh sb="15" eb="17">
      <t>ケイヒ</t>
    </rPh>
    <rPh sb="18" eb="20">
      <t>ゼイヌキ</t>
    </rPh>
    <rPh sb="22" eb="24">
      <t>タイヨウ</t>
    </rPh>
    <rPh sb="24" eb="26">
      <t>デンチ</t>
    </rPh>
    <rPh sb="26" eb="28">
      <t>シュツリョク</t>
    </rPh>
    <phoneticPr fontId="2"/>
  </si>
  <si>
    <t>円／ｋＷ</t>
    <rPh sb="0" eb="1">
      <t>エン</t>
    </rPh>
    <phoneticPr fontId="2"/>
  </si>
  <si>
    <t>＜想定発電電力量（月毎の発電量と年間発電量）＞</t>
    <rPh sb="1" eb="3">
      <t>ソウテイ</t>
    </rPh>
    <rPh sb="3" eb="5">
      <t>ハツデン</t>
    </rPh>
    <rPh sb="5" eb="8">
      <t>デンリョクリョウ</t>
    </rPh>
    <rPh sb="9" eb="11">
      <t>ツキゴト</t>
    </rPh>
    <rPh sb="12" eb="15">
      <t>ハツデンリョウ</t>
    </rPh>
    <rPh sb="16" eb="18">
      <t>ネンカン</t>
    </rPh>
    <rPh sb="18" eb="21">
      <t>ハツデンリョウ</t>
    </rPh>
    <phoneticPr fontId="2"/>
  </si>
  <si>
    <t>＜各種数値＞</t>
    <rPh sb="1" eb="3">
      <t>カクシュ</t>
    </rPh>
    <rPh sb="3" eb="5">
      <t>スウチ</t>
    </rPh>
    <phoneticPr fontId="2"/>
  </si>
  <si>
    <t>＜利用施設の電力消費量（月毎の消費量及び年間消費量＞</t>
    <rPh sb="1" eb="3">
      <t>リヨウ</t>
    </rPh>
    <rPh sb="3" eb="5">
      <t>シセツ</t>
    </rPh>
    <rPh sb="6" eb="8">
      <t>デンリョク</t>
    </rPh>
    <rPh sb="8" eb="11">
      <t>ショウヒリョウ</t>
    </rPh>
    <rPh sb="12" eb="14">
      <t>ツキゴト</t>
    </rPh>
    <rPh sb="15" eb="17">
      <t>ショウヒ</t>
    </rPh>
    <rPh sb="17" eb="18">
      <t>リョウ</t>
    </rPh>
    <rPh sb="18" eb="19">
      <t>オヨ</t>
    </rPh>
    <rPh sb="20" eb="22">
      <t>ネンカン</t>
    </rPh>
    <rPh sb="22" eb="25">
      <t>ショウヒリョウ</t>
    </rPh>
    <phoneticPr fontId="2"/>
  </si>
  <si>
    <t>電力消費量　合計</t>
    <rPh sb="0" eb="2">
      <t>デンリョク</t>
    </rPh>
    <rPh sb="2" eb="5">
      <t>ショウヒリョウ</t>
    </rPh>
    <rPh sb="6" eb="8">
      <t>ゴウケイ</t>
    </rPh>
    <phoneticPr fontId="2"/>
  </si>
  <si>
    <t>※昨年度の消費電力量にて記載すること（新規建物は除く）</t>
    <rPh sb="1" eb="4">
      <t>サクネンド</t>
    </rPh>
    <rPh sb="5" eb="7">
      <t>ショウヒ</t>
    </rPh>
    <rPh sb="7" eb="10">
      <t>デンリョクリョウ</t>
    </rPh>
    <rPh sb="12" eb="14">
      <t>キサイ</t>
    </rPh>
    <rPh sb="19" eb="21">
      <t>シンキ</t>
    </rPh>
    <rPh sb="21" eb="23">
      <t>タテモノ</t>
    </rPh>
    <rPh sb="24" eb="25">
      <t>ノゾ</t>
    </rPh>
    <phoneticPr fontId="2"/>
  </si>
  <si>
    <t>※新規建物は「想定」消費電力量を記載すること。</t>
    <rPh sb="1" eb="3">
      <t>シンキ</t>
    </rPh>
    <rPh sb="3" eb="5">
      <t>タテモノ</t>
    </rPh>
    <rPh sb="7" eb="9">
      <t>ソウテイ</t>
    </rPh>
    <rPh sb="10" eb="12">
      <t>ショウヒ</t>
    </rPh>
    <rPh sb="12" eb="15">
      <t>デンリョクリョウ</t>
    </rPh>
    <rPh sb="16" eb="18">
      <t>キサイ</t>
    </rPh>
    <phoneticPr fontId="2"/>
  </si>
  <si>
    <t>＜電気利用の内容＞</t>
    <rPh sb="1" eb="3">
      <t>デンキ</t>
    </rPh>
    <rPh sb="3" eb="5">
      <t>リヨウ</t>
    </rPh>
    <rPh sb="6" eb="8">
      <t>ナイヨウ</t>
    </rPh>
    <phoneticPr fontId="2"/>
  </si>
  <si>
    <t>導入する太陽光発電設備の発生電力の用途</t>
    <rPh sb="0" eb="2">
      <t>ドウニュウ</t>
    </rPh>
    <rPh sb="4" eb="7">
      <t>タイヨウコウ</t>
    </rPh>
    <rPh sb="7" eb="9">
      <t>ハツデン</t>
    </rPh>
    <rPh sb="9" eb="11">
      <t>セツビ</t>
    </rPh>
    <rPh sb="12" eb="14">
      <t>ハッセイ</t>
    </rPh>
    <rPh sb="14" eb="16">
      <t>デンリョク</t>
    </rPh>
    <rPh sb="17" eb="19">
      <t>ヨウト</t>
    </rPh>
    <phoneticPr fontId="2"/>
  </si>
  <si>
    <t>（需要先一覧及び電気供給量の割合）</t>
    <rPh sb="1" eb="4">
      <t>ジュヨウサキ</t>
    </rPh>
    <rPh sb="4" eb="6">
      <t>イチラン</t>
    </rPh>
    <rPh sb="6" eb="7">
      <t>オヨ</t>
    </rPh>
    <rPh sb="8" eb="10">
      <t>デンキ</t>
    </rPh>
    <rPh sb="10" eb="12">
      <t>キョウキュウ</t>
    </rPh>
    <rPh sb="12" eb="13">
      <t>リョウ</t>
    </rPh>
    <rPh sb="14" eb="16">
      <t>ワリアイ</t>
    </rPh>
    <phoneticPr fontId="2"/>
  </si>
  <si>
    <t>自家消費</t>
    <rPh sb="0" eb="2">
      <t>ジカ</t>
    </rPh>
    <rPh sb="2" eb="4">
      <t>ショウヒ</t>
    </rPh>
    <phoneticPr fontId="2"/>
  </si>
  <si>
    <t>売電（５割未満）</t>
    <rPh sb="0" eb="2">
      <t>バイデン</t>
    </rPh>
    <rPh sb="4" eb="5">
      <t>ワリ</t>
    </rPh>
    <rPh sb="5" eb="7">
      <t>ミマン</t>
    </rPh>
    <phoneticPr fontId="2"/>
  </si>
  <si>
    <t>事業実施予定スケジュール表</t>
    <rPh sb="0" eb="2">
      <t>ジギョウ</t>
    </rPh>
    <rPh sb="2" eb="4">
      <t>ジッシ</t>
    </rPh>
    <rPh sb="4" eb="6">
      <t>ヨテイ</t>
    </rPh>
    <rPh sb="12" eb="13">
      <t>ヒョウ</t>
    </rPh>
    <phoneticPr fontId="2"/>
  </si>
  <si>
    <t>実施項目</t>
    <rPh sb="0" eb="2">
      <t>ジッシ</t>
    </rPh>
    <rPh sb="2" eb="4">
      <t>コウモク</t>
    </rPh>
    <phoneticPr fontId="2"/>
  </si>
  <si>
    <t>設計・見積作業</t>
    <rPh sb="0" eb="2">
      <t>セッケイ</t>
    </rPh>
    <rPh sb="3" eb="5">
      <t>ミツモリ</t>
    </rPh>
    <rPh sb="5" eb="7">
      <t>サギョウ</t>
    </rPh>
    <phoneticPr fontId="2"/>
  </si>
  <si>
    <t>契約・発注</t>
    <rPh sb="0" eb="2">
      <t>ケイヤク</t>
    </rPh>
    <rPh sb="3" eb="5">
      <t>ハッチュウ</t>
    </rPh>
    <phoneticPr fontId="2"/>
  </si>
  <si>
    <t>設備等の納品日</t>
    <rPh sb="0" eb="2">
      <t>セツビ</t>
    </rPh>
    <rPh sb="2" eb="3">
      <t>トウ</t>
    </rPh>
    <rPh sb="4" eb="6">
      <t>ノウヒン</t>
    </rPh>
    <rPh sb="6" eb="7">
      <t>ビ</t>
    </rPh>
    <phoneticPr fontId="2"/>
  </si>
  <si>
    <t>工事の着手及び工事の完了</t>
    <rPh sb="0" eb="2">
      <t>コウジ</t>
    </rPh>
    <rPh sb="3" eb="5">
      <t>チャクシュ</t>
    </rPh>
    <rPh sb="5" eb="6">
      <t>オヨ</t>
    </rPh>
    <rPh sb="7" eb="9">
      <t>コウジ</t>
    </rPh>
    <rPh sb="10" eb="12">
      <t>カンリョウ</t>
    </rPh>
    <phoneticPr fontId="2"/>
  </si>
  <si>
    <t>試運転・調整作業等</t>
    <rPh sb="0" eb="3">
      <t>シウンテン</t>
    </rPh>
    <rPh sb="4" eb="6">
      <t>チョウセイ</t>
    </rPh>
    <rPh sb="6" eb="8">
      <t>サギョウ</t>
    </rPh>
    <rPh sb="8" eb="9">
      <t>トウ</t>
    </rPh>
    <phoneticPr fontId="2"/>
  </si>
  <si>
    <t>系統連系手続</t>
    <rPh sb="0" eb="2">
      <t>ケイトウ</t>
    </rPh>
    <rPh sb="2" eb="4">
      <t>レンケイ</t>
    </rPh>
    <rPh sb="4" eb="6">
      <t>テツヅ</t>
    </rPh>
    <phoneticPr fontId="2"/>
  </si>
  <si>
    <t>検収作業</t>
    <rPh sb="0" eb="2">
      <t>ケンシュウ</t>
    </rPh>
    <rPh sb="2" eb="4">
      <t>サギョウ</t>
    </rPh>
    <phoneticPr fontId="2"/>
  </si>
  <si>
    <t>支払日</t>
    <rPh sb="0" eb="3">
      <t>シハライビ</t>
    </rPh>
    <phoneticPr fontId="2"/>
  </si>
  <si>
    <t>補助事業実績書提出</t>
    <rPh sb="0" eb="2">
      <t>ホジョ</t>
    </rPh>
    <rPh sb="2" eb="4">
      <t>ジギョウ</t>
    </rPh>
    <rPh sb="4" eb="6">
      <t>ジッセキ</t>
    </rPh>
    <rPh sb="6" eb="7">
      <t>ショ</t>
    </rPh>
    <rPh sb="7" eb="9">
      <t>テイシュツ</t>
    </rPh>
    <phoneticPr fontId="2"/>
  </si>
  <si>
    <t>交付決定日</t>
    <rPh sb="0" eb="2">
      <t>コウフ</t>
    </rPh>
    <rPh sb="2" eb="5">
      <t>ケッテイビ</t>
    </rPh>
    <phoneticPr fontId="2"/>
  </si>
  <si>
    <t>開始・実施予定日</t>
    <rPh sb="0" eb="2">
      <t>カイシ</t>
    </rPh>
    <rPh sb="3" eb="5">
      <t>ジッシ</t>
    </rPh>
    <rPh sb="5" eb="8">
      <t>ヨテイビ</t>
    </rPh>
    <phoneticPr fontId="2"/>
  </si>
  <si>
    <t>完了予定日</t>
    <rPh sb="0" eb="2">
      <t>カンリョウ</t>
    </rPh>
    <rPh sb="2" eb="5">
      <t>ヨテイビ</t>
    </rPh>
    <phoneticPr fontId="2"/>
  </si>
  <si>
    <t>※各項目については、原則開始・実施予定日及び完了予定日を記載すること。</t>
    <rPh sb="1" eb="4">
      <t>カクコウモク</t>
    </rPh>
    <rPh sb="10" eb="12">
      <t>ゲンソク</t>
    </rPh>
    <rPh sb="12" eb="14">
      <t>カイシ</t>
    </rPh>
    <rPh sb="15" eb="17">
      <t>ジッシ</t>
    </rPh>
    <rPh sb="17" eb="20">
      <t>ヨテイビ</t>
    </rPh>
    <rPh sb="20" eb="21">
      <t>オヨ</t>
    </rPh>
    <rPh sb="22" eb="24">
      <t>カンリョウ</t>
    </rPh>
    <rPh sb="24" eb="27">
      <t>ヨテイビ</t>
    </rPh>
    <rPh sb="28" eb="30">
      <t>キサイ</t>
    </rPh>
    <phoneticPr fontId="2"/>
  </si>
  <si>
    <t>※上記項目のほかに記載すべき項目があれば記入欄の空欄に記載してください。</t>
    <rPh sb="1" eb="3">
      <t>ジョウキ</t>
    </rPh>
    <rPh sb="3" eb="5">
      <t>コウモク</t>
    </rPh>
    <rPh sb="9" eb="11">
      <t>キサイ</t>
    </rPh>
    <rPh sb="14" eb="16">
      <t>コウモク</t>
    </rPh>
    <rPh sb="20" eb="23">
      <t>キニュウラン</t>
    </rPh>
    <rPh sb="24" eb="26">
      <t>クウラン</t>
    </rPh>
    <rPh sb="27" eb="29">
      <t>キサイ</t>
    </rPh>
    <phoneticPr fontId="2"/>
  </si>
  <si>
    <t>※補助対象外で補助事業に関係する工事（建屋工事等）がある場合は、その工程も記載すること。</t>
    <rPh sb="1" eb="3">
      <t>ホジョ</t>
    </rPh>
    <rPh sb="3" eb="6">
      <t>タイショウガイ</t>
    </rPh>
    <rPh sb="7" eb="9">
      <t>ホジョ</t>
    </rPh>
    <rPh sb="9" eb="11">
      <t>ジギョウ</t>
    </rPh>
    <rPh sb="12" eb="14">
      <t>カンケイ</t>
    </rPh>
    <rPh sb="16" eb="18">
      <t>コウジ</t>
    </rPh>
    <rPh sb="19" eb="21">
      <t>タテヤ</t>
    </rPh>
    <rPh sb="21" eb="23">
      <t>コウジ</t>
    </rPh>
    <rPh sb="23" eb="24">
      <t>トウ</t>
    </rPh>
    <rPh sb="28" eb="30">
      <t>バアイ</t>
    </rPh>
    <rPh sb="34" eb="36">
      <t>コウテイ</t>
    </rPh>
    <rPh sb="37" eb="39">
      <t>キサイ</t>
    </rPh>
    <phoneticPr fontId="2"/>
  </si>
  <si>
    <t>―</t>
    <phoneticPr fontId="2"/>
  </si>
  <si>
    <t>※電力会社に対して、補助事業により導入予定の設備構成で、接続可能か事前相談を行っているか、また、その結果について状況をご説明ください。仮に補助事業が採択された場合すぐに電力会社へ系統連系接続申込が可能な段階までご準備ください。</t>
    <phoneticPr fontId="2"/>
  </si>
  <si>
    <t>※当該事業と直接的あるいは間接的に関係する他の補助金等を受けている又は受ける予定がある場合は、その補助金等の内容（補助事業実施機関、補助事業の名称、補助金額（予定を含む））を記載すること。また、過去に活用した補助金等による当該事業への制限等がないか記載すること。</t>
    <phoneticPr fontId="2"/>
  </si>
  <si>
    <t>※事業実施に当たって許認可（届出）、権利使用（又は取得等）の必要なものについては、その取得についての状況、許認可の見通し時期等を記載すること。その他、実施上問題となる事項があればその内容と解決の見通しを記載すること。
※事業実施に当たって、地元調整の必要の有無とその状況（自治体及び近隣住民への説明及び同意）を明記すること。</t>
    <phoneticPr fontId="2"/>
  </si>
  <si>
    <t>　</t>
    <phoneticPr fontId="2"/>
  </si>
  <si>
    <t>※主に以下の項目について記入してください。</t>
    <rPh sb="1" eb="2">
      <t>オモ</t>
    </rPh>
    <rPh sb="3" eb="5">
      <t>イカ</t>
    </rPh>
    <rPh sb="6" eb="8">
      <t>コウモク</t>
    </rPh>
    <rPh sb="12" eb="14">
      <t>キニュウ</t>
    </rPh>
    <phoneticPr fontId="2"/>
  </si>
  <si>
    <t>・騒音障害（現況測定結果、合成騒音レベル、予測結果</t>
    <rPh sb="1" eb="3">
      <t>ソウオン</t>
    </rPh>
    <rPh sb="3" eb="5">
      <t>ショウガイ</t>
    </rPh>
    <rPh sb="6" eb="8">
      <t>ゲンキョウ</t>
    </rPh>
    <rPh sb="8" eb="10">
      <t>ソクテイ</t>
    </rPh>
    <rPh sb="10" eb="12">
      <t>ケッカ</t>
    </rPh>
    <rPh sb="13" eb="15">
      <t>ゴウセイ</t>
    </rPh>
    <rPh sb="15" eb="17">
      <t>ソウオン</t>
    </rPh>
    <rPh sb="21" eb="23">
      <t>ヨソク</t>
    </rPh>
    <rPh sb="23" eb="25">
      <t>ケッカ</t>
    </rPh>
    <phoneticPr fontId="2"/>
  </si>
  <si>
    <t>・生態系（天然記念物等がある場合には、それに対する影響について）</t>
    <rPh sb="1" eb="4">
      <t>セイタイケイ</t>
    </rPh>
    <rPh sb="5" eb="7">
      <t>テンネン</t>
    </rPh>
    <rPh sb="7" eb="10">
      <t>キネンブツ</t>
    </rPh>
    <rPh sb="10" eb="11">
      <t>トウ</t>
    </rPh>
    <rPh sb="14" eb="16">
      <t>バアイ</t>
    </rPh>
    <rPh sb="22" eb="23">
      <t>タイ</t>
    </rPh>
    <rPh sb="25" eb="27">
      <t>エイキョウ</t>
    </rPh>
    <phoneticPr fontId="2"/>
  </si>
  <si>
    <t>・景観</t>
    <rPh sb="1" eb="3">
      <t>ケイカン</t>
    </rPh>
    <phoneticPr fontId="2"/>
  </si>
  <si>
    <t>※事業実施にあたって、地元調整の必要の有無とその状況（自治体及び近隣住民への説明及び同意）を明記すること。</t>
    <rPh sb="1" eb="3">
      <t>ジギョウ</t>
    </rPh>
    <rPh sb="3" eb="5">
      <t>ジッシ</t>
    </rPh>
    <rPh sb="11" eb="13">
      <t>ジモト</t>
    </rPh>
    <rPh sb="13" eb="15">
      <t>チョウセイ</t>
    </rPh>
    <rPh sb="16" eb="18">
      <t>ヒツヨウ</t>
    </rPh>
    <rPh sb="19" eb="21">
      <t>ウム</t>
    </rPh>
    <rPh sb="24" eb="26">
      <t>ジョウキョウ</t>
    </rPh>
    <rPh sb="27" eb="30">
      <t>ジチタイ</t>
    </rPh>
    <rPh sb="30" eb="31">
      <t>オヨ</t>
    </rPh>
    <rPh sb="32" eb="34">
      <t>キンリン</t>
    </rPh>
    <rPh sb="34" eb="36">
      <t>ジュウミン</t>
    </rPh>
    <rPh sb="38" eb="40">
      <t>セツメイ</t>
    </rPh>
    <rPh sb="40" eb="41">
      <t>オヨ</t>
    </rPh>
    <rPh sb="42" eb="44">
      <t>ドウイ</t>
    </rPh>
    <rPh sb="46" eb="48">
      <t>メイキ</t>
    </rPh>
    <phoneticPr fontId="2"/>
  </si>
  <si>
    <t>ロ　他の補助金の利用予定または過去の補助金等による制限等の有無</t>
    <phoneticPr fontId="2"/>
  </si>
  <si>
    <t>ハ　各種許認可等、事業実施の前提となる事項、及び事業実施上問題となる事項　</t>
    <phoneticPr fontId="2"/>
  </si>
  <si>
    <t>イ　再生可能エネルギー等設備導入の経緯</t>
    <rPh sb="2" eb="4">
      <t>サイセイ</t>
    </rPh>
    <rPh sb="4" eb="6">
      <t>カノウ</t>
    </rPh>
    <rPh sb="11" eb="12">
      <t>トウ</t>
    </rPh>
    <rPh sb="12" eb="14">
      <t>セツビ</t>
    </rPh>
    <rPh sb="14" eb="16">
      <t>ドウニュウ</t>
    </rPh>
    <rPh sb="17" eb="19">
      <t>ケイイ</t>
    </rPh>
    <phoneticPr fontId="2"/>
  </si>
  <si>
    <t>ロ　補助事業により補助対象設備を導入した場合の、業界や事業地周辺地域への波及効果</t>
    <rPh sb="2" eb="4">
      <t>ホジョ</t>
    </rPh>
    <rPh sb="4" eb="6">
      <t>ジギョウ</t>
    </rPh>
    <rPh sb="9" eb="11">
      <t>ホジョ</t>
    </rPh>
    <rPh sb="11" eb="13">
      <t>タイショウ</t>
    </rPh>
    <rPh sb="13" eb="15">
      <t>セツビ</t>
    </rPh>
    <rPh sb="16" eb="18">
      <t>ドウニュウ</t>
    </rPh>
    <rPh sb="20" eb="22">
      <t>バアイ</t>
    </rPh>
    <rPh sb="24" eb="26">
      <t>ギョウカイ</t>
    </rPh>
    <rPh sb="27" eb="29">
      <t>ジギョウ</t>
    </rPh>
    <rPh sb="29" eb="30">
      <t>チ</t>
    </rPh>
    <rPh sb="30" eb="32">
      <t>シュウヘン</t>
    </rPh>
    <rPh sb="32" eb="34">
      <t>チイキ</t>
    </rPh>
    <rPh sb="36" eb="40">
      <t>ハキュウコウカ</t>
    </rPh>
    <phoneticPr fontId="2"/>
  </si>
  <si>
    <t>ハ　二酸化炭素排出量削減量</t>
    <rPh sb="2" eb="5">
      <t>ニサンカ</t>
    </rPh>
    <rPh sb="5" eb="7">
      <t>タンソ</t>
    </rPh>
    <rPh sb="7" eb="9">
      <t>ハイシュツ</t>
    </rPh>
    <rPh sb="9" eb="10">
      <t>リョウ</t>
    </rPh>
    <rPh sb="10" eb="13">
      <t>サクゲンリョウ</t>
    </rPh>
    <phoneticPr fontId="2"/>
  </si>
  <si>
    <t>別添「二酸化炭素排出量簡易換算シート」のとおり</t>
    <rPh sb="0" eb="2">
      <t>ベッテン</t>
    </rPh>
    <rPh sb="3" eb="6">
      <t>ニサンカ</t>
    </rPh>
    <rPh sb="6" eb="8">
      <t>タンソ</t>
    </rPh>
    <rPh sb="8" eb="11">
      <t>ハイシュツリョウ</t>
    </rPh>
    <rPh sb="11" eb="13">
      <t>カンイ</t>
    </rPh>
    <rPh sb="13" eb="15">
      <t>カンサン</t>
    </rPh>
    <phoneticPr fontId="2"/>
  </si>
  <si>
    <t>既に取り組んでいる再生可能エネルギー等設備導入実績について</t>
    <rPh sb="0" eb="1">
      <t>スデ</t>
    </rPh>
    <rPh sb="2" eb="3">
      <t>ト</t>
    </rPh>
    <rPh sb="4" eb="5">
      <t>ク</t>
    </rPh>
    <rPh sb="9" eb="13">
      <t>サイセイカノウ</t>
    </rPh>
    <rPh sb="18" eb="19">
      <t>トウ</t>
    </rPh>
    <rPh sb="19" eb="21">
      <t>セツビ</t>
    </rPh>
    <rPh sb="21" eb="23">
      <t>ドウニュウ</t>
    </rPh>
    <rPh sb="23" eb="25">
      <t>ジッセキ</t>
    </rPh>
    <phoneticPr fontId="2"/>
  </si>
  <si>
    <t>※エネルギーの種類、導入年度、設備容量を記載すること</t>
    <rPh sb="7" eb="9">
      <t>シュルイ</t>
    </rPh>
    <rPh sb="10" eb="12">
      <t>ドウニュウ</t>
    </rPh>
    <rPh sb="12" eb="14">
      <t>ネンド</t>
    </rPh>
    <rPh sb="15" eb="17">
      <t>セツビ</t>
    </rPh>
    <rPh sb="17" eb="19">
      <t>ヨウリョウ</t>
    </rPh>
    <rPh sb="20" eb="22">
      <t>キサイ</t>
    </rPh>
    <phoneticPr fontId="2"/>
  </si>
  <si>
    <t>＜副担当者連絡先＞※施工業者やコンサルタント業者の設定は不可</t>
    <rPh sb="1" eb="2">
      <t>フク</t>
    </rPh>
    <rPh sb="2" eb="5">
      <t>タントウシャ</t>
    </rPh>
    <rPh sb="5" eb="8">
      <t>レンラクサキ</t>
    </rPh>
    <rPh sb="10" eb="12">
      <t>セコウ</t>
    </rPh>
    <rPh sb="12" eb="14">
      <t>ギョウシャ</t>
    </rPh>
    <rPh sb="22" eb="24">
      <t>ギョウシャ</t>
    </rPh>
    <rPh sb="25" eb="27">
      <t>セッテイ</t>
    </rPh>
    <rPh sb="28" eb="30">
      <t>フカ</t>
    </rPh>
    <phoneticPr fontId="2"/>
  </si>
  <si>
    <t>＜主担当者連絡先＞※施工業者やコンサルタント業者の設定は不可</t>
    <rPh sb="1" eb="2">
      <t>シュ</t>
    </rPh>
    <rPh sb="2" eb="5">
      <t>タントウシャ</t>
    </rPh>
    <rPh sb="5" eb="8">
      <t>レンラクサキ</t>
    </rPh>
    <rPh sb="10" eb="12">
      <t>セコウ</t>
    </rPh>
    <rPh sb="12" eb="14">
      <t>ギョウシャ</t>
    </rPh>
    <rPh sb="22" eb="24">
      <t>ギョウシャ</t>
    </rPh>
    <rPh sb="25" eb="27">
      <t>セッテイ</t>
    </rPh>
    <rPh sb="28" eb="30">
      <t>フカ</t>
    </rPh>
    <phoneticPr fontId="2"/>
  </si>
  <si>
    <t>（３）実施計画</t>
    <rPh sb="3" eb="5">
      <t>ジッシ</t>
    </rPh>
    <rPh sb="5" eb="7">
      <t>ケイカク</t>
    </rPh>
    <phoneticPr fontId="2"/>
  </si>
  <si>
    <t>（４）事業実施に関する準備状況（事業実施に関連する事項）</t>
    <rPh sb="3" eb="5">
      <t>ジギョウ</t>
    </rPh>
    <rPh sb="5" eb="7">
      <t>ジッシ</t>
    </rPh>
    <rPh sb="8" eb="9">
      <t>カン</t>
    </rPh>
    <rPh sb="11" eb="13">
      <t>ジュンビ</t>
    </rPh>
    <rPh sb="13" eb="15">
      <t>ジョウキョウ</t>
    </rPh>
    <rPh sb="16" eb="18">
      <t>ジギョウ</t>
    </rPh>
    <rPh sb="18" eb="20">
      <t>ジッシ</t>
    </rPh>
    <rPh sb="21" eb="23">
      <t>カンレン</t>
    </rPh>
    <rPh sb="25" eb="27">
      <t>ジコウ</t>
    </rPh>
    <phoneticPr fontId="2"/>
  </si>
  <si>
    <t>（５）事業の実施体制</t>
    <rPh sb="3" eb="5">
      <t>ジギョウ</t>
    </rPh>
    <rPh sb="6" eb="8">
      <t>ジッシ</t>
    </rPh>
    <rPh sb="8" eb="10">
      <t>タイセイ</t>
    </rPh>
    <phoneticPr fontId="2"/>
  </si>
  <si>
    <t>（７）再生可能エネルギー等設備の導入に関するこれまでの取組</t>
    <rPh sb="3" eb="5">
      <t>サイセイ</t>
    </rPh>
    <rPh sb="5" eb="7">
      <t>カノウ</t>
    </rPh>
    <rPh sb="12" eb="13">
      <t>トウ</t>
    </rPh>
    <rPh sb="13" eb="15">
      <t>セツビ</t>
    </rPh>
    <rPh sb="16" eb="18">
      <t>ドウニュウ</t>
    </rPh>
    <rPh sb="19" eb="20">
      <t>カン</t>
    </rPh>
    <rPh sb="27" eb="29">
      <t>トリクミ</t>
    </rPh>
    <phoneticPr fontId="2"/>
  </si>
  <si>
    <t>１　ＺＥＢの実現に必要な設備等の設置事業</t>
    <rPh sb="6" eb="8">
      <t>ジツゲン</t>
    </rPh>
    <rPh sb="9" eb="11">
      <t>ヒツヨウ</t>
    </rPh>
    <rPh sb="12" eb="14">
      <t>セツビ</t>
    </rPh>
    <rPh sb="14" eb="15">
      <t>トウ</t>
    </rPh>
    <rPh sb="16" eb="18">
      <t>セッチ</t>
    </rPh>
    <rPh sb="18" eb="20">
      <t>ジギョウ</t>
    </rPh>
    <phoneticPr fontId="2"/>
  </si>
  <si>
    <t>５　太陽光発電設備</t>
    <rPh sb="2" eb="5">
      <t>タイヨウコウ</t>
    </rPh>
    <rPh sb="5" eb="7">
      <t>ハツデン</t>
    </rPh>
    <rPh sb="7" eb="9">
      <t>セツビ</t>
    </rPh>
    <phoneticPr fontId="2"/>
  </si>
  <si>
    <t>（１）設備及びシステムの概要</t>
    <rPh sb="3" eb="5">
      <t>セツビ</t>
    </rPh>
    <rPh sb="5" eb="6">
      <t>オヨ</t>
    </rPh>
    <rPh sb="12" eb="14">
      <t>ガイヨウ</t>
    </rPh>
    <phoneticPr fontId="2"/>
  </si>
  <si>
    <t>（２）年間エネルギー発生量と経済性</t>
    <rPh sb="3" eb="5">
      <t>ネンカン</t>
    </rPh>
    <rPh sb="10" eb="13">
      <t>ハッセイリョウ</t>
    </rPh>
    <rPh sb="14" eb="17">
      <t>ケイザイセイ</t>
    </rPh>
    <phoneticPr fontId="2"/>
  </si>
  <si>
    <t>（３）発生電力の利用場所及び用途等</t>
    <rPh sb="3" eb="5">
      <t>ハッセイ</t>
    </rPh>
    <rPh sb="5" eb="7">
      <t>デンリョク</t>
    </rPh>
    <rPh sb="8" eb="10">
      <t>リヨウ</t>
    </rPh>
    <rPh sb="10" eb="12">
      <t>バショ</t>
    </rPh>
    <rPh sb="12" eb="13">
      <t>オヨ</t>
    </rPh>
    <rPh sb="14" eb="16">
      <t>ヨウト</t>
    </rPh>
    <rPh sb="16" eb="17">
      <t>トウ</t>
    </rPh>
    <phoneticPr fontId="2"/>
  </si>
  <si>
    <t>（１）ＺＥＢの実現に関する計画</t>
    <rPh sb="7" eb="9">
      <t>ジツゲン</t>
    </rPh>
    <rPh sb="10" eb="11">
      <t>カン</t>
    </rPh>
    <rPh sb="13" eb="15">
      <t>ケイカク</t>
    </rPh>
    <phoneticPr fontId="2"/>
  </si>
  <si>
    <t>建築物名称</t>
    <rPh sb="0" eb="3">
      <t>ケンチクブツ</t>
    </rPh>
    <rPh sb="3" eb="5">
      <t>メイショウ</t>
    </rPh>
    <phoneticPr fontId="2"/>
  </si>
  <si>
    <t>建築物所在地</t>
    <rPh sb="0" eb="3">
      <t>ケンチクブツ</t>
    </rPh>
    <rPh sb="3" eb="6">
      <t>ショザイチ</t>
    </rPh>
    <phoneticPr fontId="2"/>
  </si>
  <si>
    <t>構造</t>
    <rPh sb="0" eb="2">
      <t>コウゾウ</t>
    </rPh>
    <phoneticPr fontId="2"/>
  </si>
  <si>
    <t>階数</t>
    <rPh sb="0" eb="2">
      <t>カイスウ</t>
    </rPh>
    <phoneticPr fontId="2"/>
  </si>
  <si>
    <t>建築面積</t>
    <rPh sb="0" eb="2">
      <t>ケンチク</t>
    </rPh>
    <rPh sb="2" eb="4">
      <t>メンセキ</t>
    </rPh>
    <phoneticPr fontId="2"/>
  </si>
  <si>
    <t>延床面積</t>
    <rPh sb="0" eb="1">
      <t>ノ</t>
    </rPh>
    <rPh sb="1" eb="4">
      <t>ユカメンセキ</t>
    </rPh>
    <phoneticPr fontId="2"/>
  </si>
  <si>
    <t>竣工年月</t>
    <rPh sb="0" eb="2">
      <t>シュンコウ</t>
    </rPh>
    <rPh sb="2" eb="4">
      <t>ネンゲツ</t>
    </rPh>
    <phoneticPr fontId="2"/>
  </si>
  <si>
    <t>建物用途</t>
    <rPh sb="0" eb="2">
      <t>タテモノ</t>
    </rPh>
    <rPh sb="2" eb="4">
      <t>ヨウト</t>
    </rPh>
    <phoneticPr fontId="2"/>
  </si>
  <si>
    <t>所有形態</t>
    <rPh sb="0" eb="2">
      <t>ショユウ</t>
    </rPh>
    <rPh sb="2" eb="4">
      <t>ケイタイ</t>
    </rPh>
    <phoneticPr fontId="2"/>
  </si>
  <si>
    <t>申請者との権利関係</t>
    <rPh sb="0" eb="3">
      <t>シンセイシャ</t>
    </rPh>
    <rPh sb="5" eb="7">
      <t>ケンリ</t>
    </rPh>
    <rPh sb="7" eb="9">
      <t>カンケイ</t>
    </rPh>
    <phoneticPr fontId="2"/>
  </si>
  <si>
    <t>BELSのZEB評価（予定）</t>
    <rPh sb="8" eb="10">
      <t>ヒョウカ</t>
    </rPh>
    <rPh sb="11" eb="13">
      <t>ヨテイ</t>
    </rPh>
    <phoneticPr fontId="2"/>
  </si>
  <si>
    <t>地上</t>
    <rPh sb="0" eb="2">
      <t>チジョウ</t>
    </rPh>
    <phoneticPr fontId="2"/>
  </si>
  <si>
    <t>階</t>
    <rPh sb="0" eb="1">
      <t>カイ</t>
    </rPh>
    <phoneticPr fontId="2"/>
  </si>
  <si>
    <t>地下</t>
    <rPh sb="0" eb="2">
      <t>チカ</t>
    </rPh>
    <phoneticPr fontId="2"/>
  </si>
  <si>
    <t>㎡</t>
  </si>
  <si>
    <t>単独</t>
    <rPh sb="0" eb="2">
      <t>タンドク</t>
    </rPh>
    <phoneticPr fontId="2"/>
  </si>
  <si>
    <t>・</t>
  </si>
  <si>
    <t>共同</t>
    <rPh sb="0" eb="2">
      <t>キョウドウ</t>
    </rPh>
    <phoneticPr fontId="2"/>
  </si>
  <si>
    <t>区分</t>
    <rPh sb="0" eb="2">
      <t>クブン</t>
    </rPh>
    <phoneticPr fontId="2"/>
  </si>
  <si>
    <t>、</t>
    <phoneticPr fontId="2"/>
  </si>
  <si>
    <t>一次エネルギー削減量、BEI（設備用途別）</t>
  </si>
  <si>
    <t>a</t>
    <phoneticPr fontId="2"/>
  </si>
  <si>
    <t>b</t>
    <phoneticPr fontId="2"/>
  </si>
  <si>
    <t>c</t>
    <phoneticPr fontId="2"/>
  </si>
  <si>
    <t>d</t>
    <phoneticPr fontId="2"/>
  </si>
  <si>
    <t>e</t>
    <phoneticPr fontId="2"/>
  </si>
  <si>
    <t>空調</t>
    <rPh sb="0" eb="2">
      <t>クウチョウ</t>
    </rPh>
    <phoneticPr fontId="2"/>
  </si>
  <si>
    <t>換気</t>
    <rPh sb="0" eb="2">
      <t>カンキ</t>
    </rPh>
    <phoneticPr fontId="2"/>
  </si>
  <si>
    <t>照明</t>
    <rPh sb="0" eb="2">
      <t>ショウメイ</t>
    </rPh>
    <phoneticPr fontId="2"/>
  </si>
  <si>
    <t>給湯</t>
    <rPh sb="0" eb="2">
      <t>キュウユ</t>
    </rPh>
    <phoneticPr fontId="2"/>
  </si>
  <si>
    <t>昇降機</t>
    <rPh sb="0" eb="3">
      <t>ショウコウキ</t>
    </rPh>
    <phoneticPr fontId="2"/>
  </si>
  <si>
    <t>削減量</t>
    <rPh sb="0" eb="3">
      <t>サクゲンリョウ</t>
    </rPh>
    <phoneticPr fontId="2"/>
  </si>
  <si>
    <t>GJ/年</t>
    <rPh sb="3" eb="4">
      <t>ネン</t>
    </rPh>
    <phoneticPr fontId="2"/>
  </si>
  <si>
    <t>BEI</t>
    <phoneticPr fontId="2"/>
  </si>
  <si>
    <t>A</t>
    <phoneticPr fontId="2"/>
  </si>
  <si>
    <t>設備計</t>
    <rPh sb="0" eb="2">
      <t>セツビ</t>
    </rPh>
    <rPh sb="2" eb="3">
      <t>ケイ</t>
    </rPh>
    <phoneticPr fontId="2"/>
  </si>
  <si>
    <t>f</t>
    <phoneticPr fontId="2"/>
  </si>
  <si>
    <t>エネルギー利用効率化設備（太陽光発電）</t>
    <rPh sb="5" eb="7">
      <t>リヨウ</t>
    </rPh>
    <rPh sb="7" eb="9">
      <t>コウリツ</t>
    </rPh>
    <rPh sb="9" eb="10">
      <t>カ</t>
    </rPh>
    <rPh sb="10" eb="12">
      <t>セツビ</t>
    </rPh>
    <rPh sb="13" eb="16">
      <t>タイヨウコウ</t>
    </rPh>
    <rPh sb="16" eb="18">
      <t>ハツデン</t>
    </rPh>
    <phoneticPr fontId="2"/>
  </si>
  <si>
    <t>g</t>
    <phoneticPr fontId="2"/>
  </si>
  <si>
    <t>エネルギー利用効率化設備（コージェネ）</t>
    <rPh sb="5" eb="7">
      <t>リヨウ</t>
    </rPh>
    <rPh sb="7" eb="9">
      <t>コウリツ</t>
    </rPh>
    <rPh sb="9" eb="10">
      <t>カ</t>
    </rPh>
    <rPh sb="10" eb="12">
      <t>セツビ</t>
    </rPh>
    <phoneticPr fontId="2"/>
  </si>
  <si>
    <t>B</t>
    <phoneticPr fontId="2"/>
  </si>
  <si>
    <t>C</t>
    <phoneticPr fontId="2"/>
  </si>
  <si>
    <t>効率化設備計</t>
    <rPh sb="0" eb="3">
      <t>コウリツカ</t>
    </rPh>
    <rPh sb="3" eb="5">
      <t>セツビ</t>
    </rPh>
    <rPh sb="5" eb="6">
      <t>ケイ</t>
    </rPh>
    <phoneticPr fontId="2"/>
  </si>
  <si>
    <t>その他</t>
  </si>
  <si>
    <t>その他</t>
    <rPh sb="2" eb="3">
      <t>ホカ</t>
    </rPh>
    <phoneticPr fontId="2"/>
  </si>
  <si>
    <t>一次エネルギー削減量、削減率</t>
    <rPh sb="0" eb="2">
      <t>イチジ</t>
    </rPh>
    <rPh sb="7" eb="10">
      <t>サクゲンリョウ</t>
    </rPh>
    <rPh sb="11" eb="14">
      <t>サクゲンリツ</t>
    </rPh>
    <phoneticPr fontId="2"/>
  </si>
  <si>
    <t>一次エネルギー削減率</t>
    <rPh sb="0" eb="2">
      <t>イチジ</t>
    </rPh>
    <rPh sb="7" eb="10">
      <t>サクゲンリツ</t>
    </rPh>
    <phoneticPr fontId="2"/>
  </si>
  <si>
    <t>創エネ除く</t>
    <rPh sb="0" eb="1">
      <t>ソウ</t>
    </rPh>
    <rPh sb="3" eb="4">
      <t>ノゾ</t>
    </rPh>
    <phoneticPr fontId="2"/>
  </si>
  <si>
    <t>％</t>
    <phoneticPr fontId="2"/>
  </si>
  <si>
    <t>創エネ含む</t>
    <rPh sb="0" eb="1">
      <t>ソウ</t>
    </rPh>
    <rPh sb="3" eb="4">
      <t>フク</t>
    </rPh>
    <phoneticPr fontId="2"/>
  </si>
  <si>
    <t>費用対効果</t>
    <rPh sb="0" eb="2">
      <t>ヒヨウ</t>
    </rPh>
    <rPh sb="2" eb="5">
      <t>タイコウカ</t>
    </rPh>
    <phoneticPr fontId="2"/>
  </si>
  <si>
    <t>補助事業に要する経費／一次エネルギー削減量</t>
    <rPh sb="0" eb="2">
      <t>ホジョ</t>
    </rPh>
    <rPh sb="2" eb="4">
      <t>ジギョウ</t>
    </rPh>
    <rPh sb="5" eb="6">
      <t>ヨウ</t>
    </rPh>
    <rPh sb="8" eb="10">
      <t>ケイヒ</t>
    </rPh>
    <rPh sb="11" eb="13">
      <t>イチジ</t>
    </rPh>
    <rPh sb="18" eb="21">
      <t>サクゲンリョウ</t>
    </rPh>
    <phoneticPr fontId="2"/>
  </si>
  <si>
    <t>補助対象経費／一次エネルギー削減量</t>
    <rPh sb="0" eb="2">
      <t>ホジョ</t>
    </rPh>
    <rPh sb="2" eb="4">
      <t>タイショウ</t>
    </rPh>
    <rPh sb="4" eb="6">
      <t>ケイヒ</t>
    </rPh>
    <rPh sb="7" eb="9">
      <t>イチジ</t>
    </rPh>
    <rPh sb="14" eb="17">
      <t>サクゲンリョウ</t>
    </rPh>
    <phoneticPr fontId="2"/>
  </si>
  <si>
    <t>円/GJ･年</t>
    <rPh sb="0" eb="1">
      <t>エン</t>
    </rPh>
    <rPh sb="5" eb="6">
      <t>ネン</t>
    </rPh>
    <phoneticPr fontId="2"/>
  </si>
  <si>
    <t>原単位</t>
    <rPh sb="0" eb="1">
      <t>ゲン</t>
    </rPh>
    <rPh sb="1" eb="3">
      <t>タンイ</t>
    </rPh>
    <phoneticPr fontId="2"/>
  </si>
  <si>
    <t>基準一次エネルギー削減量／延べ床面積</t>
    <rPh sb="0" eb="2">
      <t>キジュン</t>
    </rPh>
    <rPh sb="2" eb="4">
      <t>イチジ</t>
    </rPh>
    <rPh sb="9" eb="12">
      <t>サクゲンリョウ</t>
    </rPh>
    <rPh sb="13" eb="14">
      <t>ノ</t>
    </rPh>
    <rPh sb="15" eb="16">
      <t>ユカ</t>
    </rPh>
    <rPh sb="16" eb="18">
      <t>メンセキ</t>
    </rPh>
    <phoneticPr fontId="2"/>
  </si>
  <si>
    <t>設計一次エネルギー消費量（創エネ除く）／延べ床面積</t>
    <rPh sb="0" eb="2">
      <t>セッケイ</t>
    </rPh>
    <rPh sb="2" eb="4">
      <t>イチジ</t>
    </rPh>
    <rPh sb="9" eb="12">
      <t>ショウヒリョウ</t>
    </rPh>
    <rPh sb="13" eb="14">
      <t>ソウ</t>
    </rPh>
    <rPh sb="16" eb="17">
      <t>ノゾ</t>
    </rPh>
    <rPh sb="20" eb="21">
      <t>ノ</t>
    </rPh>
    <rPh sb="22" eb="23">
      <t>ユカ</t>
    </rPh>
    <rPh sb="23" eb="25">
      <t>メンセキ</t>
    </rPh>
    <phoneticPr fontId="2"/>
  </si>
  <si>
    <t>設計一次エネルギー消費量（創エネ含む）／延べ床面積</t>
    <rPh sb="0" eb="2">
      <t>セッケイ</t>
    </rPh>
    <rPh sb="2" eb="4">
      <t>イチジ</t>
    </rPh>
    <rPh sb="9" eb="12">
      <t>ショウヒリョウ</t>
    </rPh>
    <rPh sb="13" eb="14">
      <t>ソウ</t>
    </rPh>
    <rPh sb="16" eb="17">
      <t>フク</t>
    </rPh>
    <rPh sb="20" eb="21">
      <t>ノ</t>
    </rPh>
    <rPh sb="22" eb="23">
      <t>ユカ</t>
    </rPh>
    <rPh sb="23" eb="25">
      <t>メンセキ</t>
    </rPh>
    <phoneticPr fontId="2"/>
  </si>
  <si>
    <t>外皮性能関係</t>
    <rPh sb="0" eb="2">
      <t>ガイヒ</t>
    </rPh>
    <rPh sb="2" eb="4">
      <t>セイノウ</t>
    </rPh>
    <rPh sb="4" eb="6">
      <t>カンケイ</t>
    </rPh>
    <phoneticPr fontId="2"/>
  </si>
  <si>
    <t>PAL*基準値</t>
    <rPh sb="4" eb="7">
      <t>キジュンチ</t>
    </rPh>
    <phoneticPr fontId="2"/>
  </si>
  <si>
    <t>MJ/㎡･年</t>
    <rPh sb="5" eb="6">
      <t>ネン</t>
    </rPh>
    <phoneticPr fontId="2"/>
  </si>
  <si>
    <t>PAL*設計値</t>
    <rPh sb="4" eb="6">
      <t>セッケイ</t>
    </rPh>
    <rPh sb="6" eb="7">
      <t>チ</t>
    </rPh>
    <phoneticPr fontId="2"/>
  </si>
  <si>
    <t>削減率</t>
    <rPh sb="0" eb="3">
      <t>サクゲンリツ</t>
    </rPh>
    <phoneticPr fontId="2"/>
  </si>
  <si>
    <t>創エネ関係</t>
    <rPh sb="0" eb="1">
      <t>ソウ</t>
    </rPh>
    <rPh sb="3" eb="5">
      <t>カンケイ</t>
    </rPh>
    <phoneticPr fontId="2"/>
  </si>
  <si>
    <t>「５　太陽光発電設備（１）設備及びシステムの概要」のとおり</t>
    <phoneticPr fontId="2"/>
  </si>
  <si>
    <t>一次エネルギー削減量（創エネ除く）A+g</t>
    <rPh sb="0" eb="2">
      <t>イチジ</t>
    </rPh>
    <rPh sb="7" eb="10">
      <t>サクゲンリョウ</t>
    </rPh>
    <rPh sb="11" eb="12">
      <t>ソウ</t>
    </rPh>
    <rPh sb="14" eb="15">
      <t>ノゾ</t>
    </rPh>
    <phoneticPr fontId="2"/>
  </si>
  <si>
    <t>一次エネルギー削減量（創エネ含む）A+B</t>
    <rPh sb="0" eb="2">
      <t>イチジ</t>
    </rPh>
    <rPh sb="7" eb="10">
      <t>サクゲンリョウ</t>
    </rPh>
    <rPh sb="11" eb="12">
      <t>ソウ</t>
    </rPh>
    <rPh sb="14" eb="15">
      <t>フク</t>
    </rPh>
    <phoneticPr fontId="2"/>
  </si>
  <si>
    <t>MJ/年</t>
    <rPh sb="3" eb="4">
      <t>ネン</t>
    </rPh>
    <phoneticPr fontId="2"/>
  </si>
  <si>
    <t>省エネ技術の概要（技術名、能力等、汎用性・先進性・省エネ性等）</t>
    <rPh sb="0" eb="1">
      <t>ショウ</t>
    </rPh>
    <rPh sb="3" eb="5">
      <t>ギジュツ</t>
    </rPh>
    <rPh sb="6" eb="8">
      <t>ガイヨウ</t>
    </rPh>
    <rPh sb="9" eb="11">
      <t>ギジュツ</t>
    </rPh>
    <rPh sb="11" eb="12">
      <t>メイ</t>
    </rPh>
    <rPh sb="13" eb="15">
      <t>ノウリョク</t>
    </rPh>
    <rPh sb="15" eb="16">
      <t>トウ</t>
    </rPh>
    <rPh sb="17" eb="20">
      <t>ハンヨウセイ</t>
    </rPh>
    <rPh sb="21" eb="24">
      <t>センシンセイ</t>
    </rPh>
    <rPh sb="25" eb="26">
      <t>ショウ</t>
    </rPh>
    <rPh sb="28" eb="29">
      <t>セイ</t>
    </rPh>
    <rPh sb="29" eb="30">
      <t>ナド</t>
    </rPh>
    <phoneticPr fontId="2"/>
  </si>
  <si>
    <t>内部発熱の削減</t>
  </si>
  <si>
    <t>省エネシステム・高性能機器設備の導入</t>
  </si>
  <si>
    <t>創エネルギーの導入</t>
  </si>
  <si>
    <t>・　建物（外皮等）性能の向上</t>
    <rPh sb="2" eb="4">
      <t>タテモノ</t>
    </rPh>
    <rPh sb="5" eb="7">
      <t>ガイヒ</t>
    </rPh>
    <rPh sb="7" eb="8">
      <t>トウ</t>
    </rPh>
    <rPh sb="9" eb="11">
      <t>セイノウ</t>
    </rPh>
    <rPh sb="12" eb="14">
      <t>コウジョウ</t>
    </rPh>
    <phoneticPr fontId="2"/>
  </si>
  <si>
    <t>システム制御技術及び省エネシステム数（件数）</t>
    <phoneticPr fontId="2"/>
  </si>
  <si>
    <t>システム制御技術　</t>
  </si>
  <si>
    <t>建物（外皮等）性能　</t>
  </si>
  <si>
    <t>高性能機器創エネルギー</t>
  </si>
  <si>
    <t>既存</t>
    <rPh sb="0" eb="2">
      <t>キゾン</t>
    </rPh>
    <phoneticPr fontId="2"/>
  </si>
  <si>
    <t>件</t>
    <rPh sb="0" eb="1">
      <t>ケン</t>
    </rPh>
    <phoneticPr fontId="2"/>
  </si>
  <si>
    <t>新設</t>
    <rPh sb="0" eb="2">
      <t>シンセツ</t>
    </rPh>
    <phoneticPr fontId="2"/>
  </si>
  <si>
    <t>エネルギー管理計画</t>
  </si>
  <si>
    <t>・　管理方針</t>
    <rPh sb="2" eb="4">
      <t>カンリ</t>
    </rPh>
    <rPh sb="4" eb="6">
      <t>ホウシン</t>
    </rPh>
    <phoneticPr fontId="2"/>
  </si>
  <si>
    <t>・　計量方針</t>
    <rPh sb="2" eb="4">
      <t>ケイリョウ</t>
    </rPh>
    <rPh sb="4" eb="6">
      <t>ホウシン</t>
    </rPh>
    <phoneticPr fontId="2"/>
  </si>
  <si>
    <t>・　実施方法</t>
    <rPh sb="2" eb="4">
      <t>ジッシ</t>
    </rPh>
    <rPh sb="4" eb="6">
      <t>ホウホウ</t>
    </rPh>
    <phoneticPr fontId="2"/>
  </si>
  <si>
    <t>・　管理体制</t>
    <rPh sb="2" eb="4">
      <t>カンリ</t>
    </rPh>
    <rPh sb="4" eb="6">
      <t>タイセイ</t>
    </rPh>
    <phoneticPr fontId="2"/>
  </si>
  <si>
    <t>・　BEMS</t>
    <phoneticPr fontId="2"/>
  </si>
  <si>
    <t>管理点数</t>
    <rPh sb="0" eb="2">
      <t>カンリ</t>
    </rPh>
    <rPh sb="2" eb="4">
      <t>テンスウ</t>
    </rPh>
    <phoneticPr fontId="2"/>
  </si>
  <si>
    <t>・　BEMSに関する説明</t>
    <rPh sb="7" eb="8">
      <t>カン</t>
    </rPh>
    <rPh sb="10" eb="12">
      <t>セツメイ</t>
    </rPh>
    <phoneticPr fontId="2"/>
  </si>
  <si>
    <t>・　拡張機能</t>
    <rPh sb="2" eb="4">
      <t>カクチョウ</t>
    </rPh>
    <rPh sb="4" eb="6">
      <t>キノウ</t>
    </rPh>
    <phoneticPr fontId="2"/>
  </si>
  <si>
    <t>・　システム制御技術</t>
    <rPh sb="6" eb="8">
      <t>セイギョ</t>
    </rPh>
    <rPh sb="8" eb="10">
      <t>ギジュツ</t>
    </rPh>
    <phoneticPr fontId="2"/>
  </si>
  <si>
    <t>・　基本的機能（データ収集、省エネプログラム）</t>
    <rPh sb="2" eb="5">
      <t>キホンテキ</t>
    </rPh>
    <rPh sb="5" eb="7">
      <t>キノウ</t>
    </rPh>
    <rPh sb="11" eb="13">
      <t>シュウシュウ</t>
    </rPh>
    <rPh sb="14" eb="15">
      <t>ショウ</t>
    </rPh>
    <phoneticPr fontId="2"/>
  </si>
  <si>
    <t>①　建築物の概要</t>
    <rPh sb="2" eb="5">
      <t>ケンチクブツ</t>
    </rPh>
    <rPh sb="6" eb="8">
      <t>ガイヨウ</t>
    </rPh>
    <phoneticPr fontId="2"/>
  </si>
  <si>
    <t>②　導入効果</t>
    <rPh sb="2" eb="4">
      <t>ドウニュウ</t>
    </rPh>
    <rPh sb="4" eb="6">
      <t>コウカ</t>
    </rPh>
    <phoneticPr fontId="2"/>
  </si>
  <si>
    <t>③　ZEBの省エネ技術</t>
    <rPh sb="6" eb="7">
      <t>ショウ</t>
    </rPh>
    <rPh sb="9" eb="11">
      <t>ギジュツ</t>
    </rPh>
    <phoneticPr fontId="2"/>
  </si>
  <si>
    <t>④　エネルギー利用</t>
    <rPh sb="7" eb="9">
      <t>リヨウ</t>
    </rPh>
    <phoneticPr fontId="2"/>
  </si>
  <si>
    <t>別添のとおり</t>
    <rPh sb="0" eb="2">
      <t>ベッテン</t>
    </rPh>
    <phoneticPr fontId="2"/>
  </si>
  <si>
    <t>⑤　システム概念図：</t>
    <rPh sb="6" eb="9">
      <t>ガイネンズ</t>
    </rPh>
    <phoneticPr fontId="2"/>
  </si>
  <si>
    <t>※既設の場合、導入前後が分かるように記載すること。</t>
  </si>
  <si>
    <t>※採用する省エネシステムごとに、概要図等で分かりやすく記載すること。</t>
  </si>
  <si>
    <t>※システム名は実施計画書の内容等との整合を図ること。</t>
  </si>
  <si>
    <t>※補助対象の範囲を明確に記載すること。</t>
  </si>
  <si>
    <t>⑥　エネルギー計量計画図：</t>
    <rPh sb="7" eb="9">
      <t>ケイリョウ</t>
    </rPh>
    <rPh sb="9" eb="12">
      <t>ケイカクズ</t>
    </rPh>
    <phoneticPr fontId="2"/>
  </si>
  <si>
    <t>※　凡例等を記入して分かりやすく記載すること。</t>
    <phoneticPr fontId="2"/>
  </si>
  <si>
    <t>⑦　省エネルギー計算書：</t>
    <rPh sb="2" eb="3">
      <t>ショウ</t>
    </rPh>
    <rPh sb="8" eb="11">
      <t>ケイサンショ</t>
    </rPh>
    <phoneticPr fontId="2"/>
  </si>
  <si>
    <t>⑧　ZEBプランナー</t>
    <phoneticPr fontId="2"/>
  </si>
  <si>
    <t>登録名称</t>
    <rPh sb="0" eb="2">
      <t>トウロク</t>
    </rPh>
    <rPh sb="2" eb="4">
      <t>メイショウ</t>
    </rPh>
    <phoneticPr fontId="2"/>
  </si>
  <si>
    <t>登録証の添付</t>
    <rPh sb="0" eb="3">
      <t>トウロクショウ</t>
    </rPh>
    <rPh sb="4" eb="6">
      <t>テンプ</t>
    </rPh>
    <phoneticPr fontId="2"/>
  </si>
  <si>
    <t>有</t>
    <rPh sb="0" eb="1">
      <t>アリ</t>
    </rPh>
    <phoneticPr fontId="2"/>
  </si>
  <si>
    <t>⑨　その他事業内容の確認に必要な資料</t>
    <rPh sb="4" eb="5">
      <t>ホカ</t>
    </rPh>
    <rPh sb="5" eb="7">
      <t>ジギョウ</t>
    </rPh>
    <rPh sb="7" eb="9">
      <t>ナイヨウ</t>
    </rPh>
    <rPh sb="10" eb="12">
      <t>カクニン</t>
    </rPh>
    <rPh sb="13" eb="15">
      <t>ヒツヨウ</t>
    </rPh>
    <rPh sb="16" eb="18">
      <t>シリョウ</t>
    </rPh>
    <phoneticPr fontId="2"/>
  </si>
  <si>
    <t>２　使用電力を再生可能エネルギーで調達するために必要な設備等の設置事業</t>
  </si>
  <si>
    <t>（１）再生可能エネルギーへの転換に関する計画</t>
    <phoneticPr fontId="2"/>
  </si>
  <si>
    <t>参画団体名称</t>
    <rPh sb="0" eb="2">
      <t>サンカク</t>
    </rPh>
    <rPh sb="2" eb="4">
      <t>ダンタイ</t>
    </rPh>
    <rPh sb="4" eb="6">
      <t>メイショウ</t>
    </rPh>
    <phoneticPr fontId="2"/>
  </si>
  <si>
    <t>参画年月日</t>
    <rPh sb="0" eb="2">
      <t>サンカク</t>
    </rPh>
    <rPh sb="2" eb="5">
      <t>ネンガッピ</t>
    </rPh>
    <phoneticPr fontId="2"/>
  </si>
  <si>
    <t>団体からの参画承認通知等の添付の有無</t>
    <rPh sb="0" eb="2">
      <t>ダンタイ</t>
    </rPh>
    <rPh sb="5" eb="7">
      <t>サンカク</t>
    </rPh>
    <rPh sb="7" eb="9">
      <t>ショウニン</t>
    </rPh>
    <rPh sb="9" eb="11">
      <t>ツウチ</t>
    </rPh>
    <rPh sb="11" eb="12">
      <t>トウ</t>
    </rPh>
    <rPh sb="13" eb="15">
      <t>テンプ</t>
    </rPh>
    <rPh sb="16" eb="18">
      <t>ウム</t>
    </rPh>
    <phoneticPr fontId="2"/>
  </si>
  <si>
    <t>添付が無い場合の理由</t>
    <rPh sb="0" eb="2">
      <t>テンプ</t>
    </rPh>
    <rPh sb="3" eb="4">
      <t>ナ</t>
    </rPh>
    <rPh sb="5" eb="7">
      <t>バアイ</t>
    </rPh>
    <rPh sb="8" eb="10">
      <t>リユウ</t>
    </rPh>
    <phoneticPr fontId="2"/>
  </si>
  <si>
    <t>対象となる事業活動の範囲</t>
    <rPh sb="0" eb="2">
      <t>タイショウ</t>
    </rPh>
    <rPh sb="5" eb="7">
      <t>ジギョウ</t>
    </rPh>
    <rPh sb="7" eb="9">
      <t>カツドウ</t>
    </rPh>
    <rPh sb="10" eb="12">
      <t>ハンイ</t>
    </rPh>
    <phoneticPr fontId="2"/>
  </si>
  <si>
    <t>①イニシアティブへの参画</t>
  </si>
  <si>
    <t>②コミットメントの内容</t>
    <rPh sb="9" eb="11">
      <t>ナイヨウ</t>
    </rPh>
    <phoneticPr fontId="2"/>
  </si>
  <si>
    <t>・　全消費電力量、再エネ電力割合（直近３ヶ月）</t>
    <rPh sb="2" eb="5">
      <t>ゼンショウヒ</t>
    </rPh>
    <rPh sb="5" eb="8">
      <t>デンリョクリョウ</t>
    </rPh>
    <rPh sb="9" eb="10">
      <t>サイ</t>
    </rPh>
    <rPh sb="12" eb="14">
      <t>デンリョク</t>
    </rPh>
    <rPh sb="14" eb="16">
      <t>ワリアイ</t>
    </rPh>
    <rPh sb="17" eb="19">
      <t>チョッキン</t>
    </rPh>
    <rPh sb="21" eb="22">
      <t>ゲツ</t>
    </rPh>
    <phoneticPr fontId="2"/>
  </si>
  <si>
    <t>年度</t>
    <rPh sb="0" eb="2">
      <t>ネンド</t>
    </rPh>
    <phoneticPr fontId="2"/>
  </si>
  <si>
    <t>kWh</t>
    <phoneticPr fontId="2"/>
  </si>
  <si>
    <t>全消費電力量（A）</t>
    <rPh sb="0" eb="3">
      <t>ゼンショウヒ</t>
    </rPh>
    <rPh sb="3" eb="6">
      <t>デンリョクリョウ</t>
    </rPh>
    <phoneticPr fontId="2"/>
  </si>
  <si>
    <t>（Aのうちの）再エネ電力</t>
    <rPh sb="7" eb="8">
      <t>サイ</t>
    </rPh>
    <rPh sb="10" eb="12">
      <t>デンリョク</t>
    </rPh>
    <phoneticPr fontId="2"/>
  </si>
  <si>
    <t>・　達成目標</t>
    <rPh sb="2" eb="6">
      <t>タッセイモクヒョウ</t>
    </rPh>
    <phoneticPr fontId="2"/>
  </si>
  <si>
    <t>中間年度１</t>
    <rPh sb="0" eb="2">
      <t>チュウカン</t>
    </rPh>
    <rPh sb="2" eb="4">
      <t>ネンド</t>
    </rPh>
    <phoneticPr fontId="2"/>
  </si>
  <si>
    <t>中間年度２</t>
    <rPh sb="0" eb="4">
      <t>チュウカンネンド</t>
    </rPh>
    <phoneticPr fontId="2"/>
  </si>
  <si>
    <t>達成年度</t>
    <rPh sb="0" eb="2">
      <t>タッセイ</t>
    </rPh>
    <rPh sb="2" eb="4">
      <t>ネンド</t>
    </rPh>
    <phoneticPr fontId="2"/>
  </si>
  <si>
    <t>再エネ率</t>
    <rPh sb="0" eb="1">
      <t>サイ</t>
    </rPh>
    <rPh sb="3" eb="4">
      <t>リツ</t>
    </rPh>
    <phoneticPr fontId="2"/>
  </si>
  <si>
    <t>全電力量</t>
    <rPh sb="0" eb="4">
      <t>ゼンデンリョクリョウ</t>
    </rPh>
    <phoneticPr fontId="2"/>
  </si>
  <si>
    <t>％</t>
    <phoneticPr fontId="2"/>
  </si>
  <si>
    <t>うち再エネ電力</t>
    <rPh sb="2" eb="3">
      <t>サイ</t>
    </rPh>
    <rPh sb="5" eb="7">
      <t>デンリョク</t>
    </rPh>
    <phoneticPr fontId="2"/>
  </si>
  <si>
    <t>・再エネ調達方法、計画</t>
    <rPh sb="1" eb="2">
      <t>サイ</t>
    </rPh>
    <rPh sb="4" eb="6">
      <t>チョウタツ</t>
    </rPh>
    <rPh sb="6" eb="8">
      <t>ホウホウ</t>
    </rPh>
    <rPh sb="9" eb="11">
      <t>ケイカク</t>
    </rPh>
    <phoneticPr fontId="2"/>
  </si>
  <si>
    <t>※達成目標のうち、再エネの具体的な調達方法（再エネ発電、再エネ由来電力の購入、再エネ電力証書の購入等）と調達計画、取組等を記載すること。</t>
    <rPh sb="1" eb="5">
      <t>タッセイモクヒョウ</t>
    </rPh>
    <rPh sb="9" eb="10">
      <t>サイ</t>
    </rPh>
    <rPh sb="13" eb="16">
      <t>グタイテキ</t>
    </rPh>
    <rPh sb="17" eb="21">
      <t>チョウタツホウホウ</t>
    </rPh>
    <rPh sb="22" eb="23">
      <t>サイ</t>
    </rPh>
    <rPh sb="25" eb="27">
      <t>ハツデン</t>
    </rPh>
    <rPh sb="28" eb="29">
      <t>サイ</t>
    </rPh>
    <rPh sb="31" eb="33">
      <t>ユライ</t>
    </rPh>
    <rPh sb="33" eb="35">
      <t>デンリョク</t>
    </rPh>
    <rPh sb="36" eb="38">
      <t>コウニュウ</t>
    </rPh>
    <rPh sb="39" eb="40">
      <t>サイ</t>
    </rPh>
    <rPh sb="42" eb="44">
      <t>デンリョク</t>
    </rPh>
    <rPh sb="44" eb="46">
      <t>ショウショ</t>
    </rPh>
    <rPh sb="47" eb="50">
      <t>コウニュウトウ</t>
    </rPh>
    <rPh sb="52" eb="54">
      <t>チョウタツ</t>
    </rPh>
    <rPh sb="54" eb="56">
      <t>ケイカク</t>
    </rPh>
    <rPh sb="57" eb="59">
      <t>トリクミ</t>
    </rPh>
    <rPh sb="59" eb="60">
      <t>トウ</t>
    </rPh>
    <rPh sb="61" eb="63">
      <t>キサイ</t>
    </rPh>
    <phoneticPr fontId="2"/>
  </si>
  <si>
    <t>③その他</t>
    <rPh sb="3" eb="4">
      <t>ホカ</t>
    </rPh>
    <phoneticPr fontId="2"/>
  </si>
  <si>
    <t>・　再エネの導入促進に向けた取組</t>
    <rPh sb="2" eb="3">
      <t>サイ</t>
    </rPh>
    <rPh sb="6" eb="8">
      <t>ドウニュウ</t>
    </rPh>
    <rPh sb="8" eb="10">
      <t>ソクシン</t>
    </rPh>
    <rPh sb="11" eb="12">
      <t>ム</t>
    </rPh>
    <rPh sb="14" eb="16">
      <t>トリクミ</t>
    </rPh>
    <phoneticPr fontId="2"/>
  </si>
  <si>
    <t>スコープ　　</t>
    <phoneticPr fontId="2"/>
  </si>
  <si>
    <t>・</t>
    <phoneticPr fontId="2"/>
  </si>
  <si>
    <t>※概念図は別添のとおり</t>
    <rPh sb="1" eb="4">
      <t>ガイネンズ</t>
    </rPh>
    <rPh sb="5" eb="7">
      <t>ベッテン</t>
    </rPh>
    <phoneticPr fontId="2"/>
  </si>
  <si>
    <t>有</t>
    <rPh sb="0" eb="1">
      <t>アリ</t>
    </rPh>
    <phoneticPr fontId="2"/>
  </si>
  <si>
    <t>無</t>
    <rPh sb="0" eb="1">
      <t>ナシ</t>
    </rPh>
    <phoneticPr fontId="2"/>
  </si>
  <si>
    <t>３　SBTの達成に必要な設備等の設置事業</t>
    <rPh sb="6" eb="8">
      <t>タッセイ</t>
    </rPh>
    <rPh sb="9" eb="11">
      <t>ヒツヨウ</t>
    </rPh>
    <rPh sb="12" eb="14">
      <t>セツビ</t>
    </rPh>
    <rPh sb="14" eb="15">
      <t>トウ</t>
    </rPh>
    <rPh sb="16" eb="18">
      <t>セッチ</t>
    </rPh>
    <rPh sb="18" eb="20">
      <t>ジギョウ</t>
    </rPh>
    <phoneticPr fontId="2"/>
  </si>
  <si>
    <t>（１）再生可能エネルギーの導入に関する計画</t>
    <rPh sb="13" eb="15">
      <t>ドウニュウ</t>
    </rPh>
    <rPh sb="16" eb="17">
      <t>カン</t>
    </rPh>
    <rPh sb="19" eb="21">
      <t>ケイカク</t>
    </rPh>
    <phoneticPr fontId="2"/>
  </si>
  <si>
    <t>②コミットメントの内容</t>
    <rPh sb="9" eb="11">
      <t>ナイヨウ</t>
    </rPh>
    <phoneticPr fontId="2"/>
  </si>
  <si>
    <t>基準年</t>
    <rPh sb="0" eb="3">
      <t>キジュンネン</t>
    </rPh>
    <phoneticPr fontId="2"/>
  </si>
  <si>
    <t>スコープ１</t>
    <phoneticPr fontId="2"/>
  </si>
  <si>
    <t>基準年排出量</t>
    <rPh sb="0" eb="3">
      <t>キジュンネン</t>
    </rPh>
    <rPh sb="3" eb="6">
      <t>ハイシュツリョウ</t>
    </rPh>
    <phoneticPr fontId="2"/>
  </si>
  <si>
    <t>目標年排出量</t>
    <rPh sb="0" eb="3">
      <t>モクヒョウネン</t>
    </rPh>
    <rPh sb="3" eb="6">
      <t>ハイシュツリョウ</t>
    </rPh>
    <phoneticPr fontId="2"/>
  </si>
  <si>
    <t>取組内容</t>
    <rPh sb="0" eb="2">
      <t>トリクミ</t>
    </rPh>
    <rPh sb="2" eb="4">
      <t>ナイヨウ</t>
    </rPh>
    <phoneticPr fontId="2"/>
  </si>
  <si>
    <t>スコープ２</t>
    <phoneticPr fontId="2"/>
  </si>
  <si>
    <t>年</t>
    <rPh sb="0" eb="1">
      <t>ネン</t>
    </rPh>
    <phoneticPr fontId="2"/>
  </si>
  <si>
    <t>目標年</t>
    <phoneticPr fontId="2"/>
  </si>
  <si>
    <t>t-CO2</t>
    <phoneticPr fontId="2"/>
  </si>
  <si>
    <t>t-CO2（削減率</t>
    <rPh sb="6" eb="9">
      <t>サクゲンリツ</t>
    </rPh>
    <phoneticPr fontId="2"/>
  </si>
  <si>
    <t>％）</t>
    <phoneticPr fontId="2"/>
  </si>
  <si>
    <t>スコープ３</t>
    <phoneticPr fontId="2"/>
  </si>
  <si>
    <t>・　再エネの導入促進に向けた取組</t>
    <rPh sb="2" eb="3">
      <t>サイ</t>
    </rPh>
    <rPh sb="6" eb="10">
      <t>ドウニュウソクシン</t>
    </rPh>
    <rPh sb="11" eb="12">
      <t>ム</t>
    </rPh>
    <rPh sb="14" eb="16">
      <t>トリクミ</t>
    </rPh>
    <phoneticPr fontId="2"/>
  </si>
  <si>
    <t>自己所有</t>
    <rPh sb="0" eb="4">
      <t>ジコショユウ</t>
    </rPh>
    <phoneticPr fontId="2"/>
  </si>
  <si>
    <t>PPAモデル（オンサイト）</t>
    <phoneticPr fontId="2"/>
  </si>
  <si>
    <t>PPAモデル（オフサイト）</t>
    <phoneticPr fontId="2"/>
  </si>
  <si>
    <t>ファイナンスリース</t>
    <phoneticPr fontId="2"/>
  </si>
  <si>
    <t>需要家名（※１）</t>
    <rPh sb="0" eb="3">
      <t>ジュヨウカ</t>
    </rPh>
    <rPh sb="3" eb="4">
      <t>メイ</t>
    </rPh>
    <phoneticPr fontId="2"/>
  </si>
  <si>
    <t>利用施設の想定電力売電量（月毎の売電量及び年間売電量）※１</t>
    <rPh sb="0" eb="2">
      <t>リヨウ</t>
    </rPh>
    <rPh sb="2" eb="4">
      <t>シセツ</t>
    </rPh>
    <rPh sb="5" eb="7">
      <t>ソウテイ</t>
    </rPh>
    <rPh sb="7" eb="9">
      <t>デンリョク</t>
    </rPh>
    <rPh sb="9" eb="12">
      <t>バイデンリョウ</t>
    </rPh>
    <rPh sb="13" eb="15">
      <t>ツキゴト</t>
    </rPh>
    <rPh sb="16" eb="19">
      <t>バイデンリョウ</t>
    </rPh>
    <rPh sb="19" eb="20">
      <t>オヨ</t>
    </rPh>
    <rPh sb="21" eb="23">
      <t>ネンカン</t>
    </rPh>
    <rPh sb="23" eb="26">
      <t>バイデンリョウ</t>
    </rPh>
    <phoneticPr fontId="2"/>
  </si>
  <si>
    <t>想定電力売電量　合計※１</t>
    <rPh sb="0" eb="2">
      <t>ソウテイ</t>
    </rPh>
    <rPh sb="2" eb="4">
      <t>デンリョク</t>
    </rPh>
    <rPh sb="4" eb="7">
      <t>バイデンリョウ</t>
    </rPh>
    <rPh sb="8" eb="10">
      <t>ゴウケイ</t>
    </rPh>
    <phoneticPr fontId="2"/>
  </si>
  <si>
    <t>※１　売電を行う場合のみ記入してください。</t>
    <rPh sb="3" eb="5">
      <t>バイデン</t>
    </rPh>
    <rPh sb="6" eb="7">
      <t>オコナ</t>
    </rPh>
    <rPh sb="8" eb="10">
      <t>バアイ</t>
    </rPh>
    <rPh sb="12" eb="14">
      <t>キニュウ</t>
    </rPh>
    <phoneticPr fontId="2"/>
  </si>
  <si>
    <t>需要先概要※１</t>
    <rPh sb="0" eb="3">
      <t>ジュヨウサキ</t>
    </rPh>
    <rPh sb="3" eb="5">
      <t>ガイヨウ</t>
    </rPh>
    <phoneticPr fontId="2"/>
  </si>
  <si>
    <t>利用施設の契約容量・契約電力会社</t>
    <rPh sb="0" eb="2">
      <t>リヨウ</t>
    </rPh>
    <rPh sb="2" eb="4">
      <t>シセツ</t>
    </rPh>
    <rPh sb="5" eb="7">
      <t>ケイヤク</t>
    </rPh>
    <rPh sb="7" eb="9">
      <t>ヨウリョウ</t>
    </rPh>
    <rPh sb="10" eb="12">
      <t>ケイヤク</t>
    </rPh>
    <rPh sb="12" eb="14">
      <t>デンリョク</t>
    </rPh>
    <rPh sb="14" eb="16">
      <t>カイシャ</t>
    </rPh>
    <phoneticPr fontId="2"/>
  </si>
  <si>
    <t>契約期間（予定）</t>
    <rPh sb="0" eb="2">
      <t>ケイヤク</t>
    </rPh>
    <rPh sb="2" eb="4">
      <t>キカン</t>
    </rPh>
    <rPh sb="5" eb="7">
      <t>ヨテイ</t>
    </rPh>
    <phoneticPr fontId="2"/>
  </si>
  <si>
    <t>契約終了後の設備譲渡の有無（予定）</t>
    <rPh sb="0" eb="2">
      <t>ケイヤク</t>
    </rPh>
    <rPh sb="2" eb="5">
      <t>シュウリョウゴ</t>
    </rPh>
    <rPh sb="6" eb="8">
      <t>セツビ</t>
    </rPh>
    <rPh sb="8" eb="10">
      <t>ジョウト</t>
    </rPh>
    <rPh sb="11" eb="13">
      <t>ウム</t>
    </rPh>
    <rPh sb="14" eb="16">
      <t>ヨテイ</t>
    </rPh>
    <phoneticPr fontId="2"/>
  </si>
  <si>
    <t>譲渡する場合の時期（予定）</t>
    <rPh sb="0" eb="2">
      <t>ジョウト</t>
    </rPh>
    <rPh sb="4" eb="6">
      <t>バアイ</t>
    </rPh>
    <rPh sb="7" eb="9">
      <t>ジキ</t>
    </rPh>
    <rPh sb="10" eb="12">
      <t>ヨテイ</t>
    </rPh>
    <phoneticPr fontId="2"/>
  </si>
  <si>
    <t>月</t>
    <rPh sb="0" eb="1">
      <t>ガツ</t>
    </rPh>
    <phoneticPr fontId="2"/>
  </si>
  <si>
    <t>日から</t>
    <rPh sb="0" eb="1">
      <t>ニチ</t>
    </rPh>
    <phoneticPr fontId="2"/>
  </si>
  <si>
    <t>日まで</t>
    <rPh sb="0" eb="1">
      <t>ニチ</t>
    </rPh>
    <phoneticPr fontId="2"/>
  </si>
  <si>
    <t>か月間）</t>
    <rPh sb="1" eb="2">
      <t>ゲツ</t>
    </rPh>
    <rPh sb="2" eb="3">
      <t>カン</t>
    </rPh>
    <phoneticPr fontId="2"/>
  </si>
  <si>
    <t>（</t>
    <phoneticPr fontId="2"/>
  </si>
  <si>
    <t>※導入方法が「自己所有」以外の場合は記入してください。</t>
    <rPh sb="1" eb="3">
      <t>ドウニュウ</t>
    </rPh>
    <rPh sb="3" eb="5">
      <t>ホウホウ</t>
    </rPh>
    <rPh sb="7" eb="11">
      <t>ジコショユウ</t>
    </rPh>
    <rPh sb="12" eb="14">
      <t>イガイ</t>
    </rPh>
    <rPh sb="15" eb="17">
      <t>バアイ</t>
    </rPh>
    <rPh sb="18" eb="20">
      <t>キニュウ</t>
    </rPh>
    <phoneticPr fontId="2"/>
  </si>
  <si>
    <t>＜PPA・ファイナンスリースの契約内容＞※</t>
    <rPh sb="15" eb="17">
      <t>ケイヤク</t>
    </rPh>
    <rPh sb="17" eb="19">
      <t>ナイヨウ</t>
    </rPh>
    <phoneticPr fontId="2"/>
  </si>
  <si>
    <t>※以下は「有」の場合のみ入力してください。</t>
    <rPh sb="1" eb="3">
      <t>イカ</t>
    </rPh>
    <rPh sb="5" eb="6">
      <t>アリ</t>
    </rPh>
    <rPh sb="8" eb="10">
      <t>バアイ</t>
    </rPh>
    <rPh sb="12" eb="14">
      <t>ニュウリョク</t>
    </rPh>
    <phoneticPr fontId="2"/>
  </si>
  <si>
    <t>型式（メーカー）</t>
    <rPh sb="0" eb="2">
      <t>カタシキ</t>
    </rPh>
    <phoneticPr fontId="2"/>
  </si>
  <si>
    <t>EV等（EV、PHEV）の導入の有無</t>
    <rPh sb="2" eb="3">
      <t>トウ</t>
    </rPh>
    <rPh sb="13" eb="15">
      <t>ドウニュウ</t>
    </rPh>
    <rPh sb="16" eb="18">
      <t>ウム</t>
    </rPh>
    <phoneticPr fontId="2"/>
  </si>
  <si>
    <t>V2H充放電設備</t>
    <rPh sb="3" eb="6">
      <t>ジュウホウデン</t>
    </rPh>
    <rPh sb="6" eb="8">
      <t>セツビ</t>
    </rPh>
    <phoneticPr fontId="2"/>
  </si>
  <si>
    <t>充放電量の確認</t>
    <rPh sb="0" eb="4">
      <t>ジュウホウデンリョウ</t>
    </rPh>
    <rPh sb="5" eb="7">
      <t>カクニン</t>
    </rPh>
    <phoneticPr fontId="2"/>
  </si>
  <si>
    <t>車両燃料消費削減量</t>
    <rPh sb="0" eb="2">
      <t>シャリョウ</t>
    </rPh>
    <rPh sb="2" eb="4">
      <t>ネンリョウ</t>
    </rPh>
    <rPh sb="4" eb="6">
      <t>ショウヒ</t>
    </rPh>
    <rPh sb="6" eb="9">
      <t>サクゲンリョウ</t>
    </rPh>
    <phoneticPr fontId="2"/>
  </si>
  <si>
    <t>※EV等を導入する場合のみ記入してください。</t>
    <rPh sb="3" eb="4">
      <t>トウ</t>
    </rPh>
    <rPh sb="5" eb="7">
      <t>ドウニュウ</t>
    </rPh>
    <rPh sb="9" eb="11">
      <t>バアイ</t>
    </rPh>
    <rPh sb="13" eb="15">
      <t>キニュウ</t>
    </rPh>
    <phoneticPr fontId="2"/>
  </si>
  <si>
    <t>リットル／年</t>
    <rPh sb="5" eb="6">
      <t>ネン</t>
    </rPh>
    <phoneticPr fontId="2"/>
  </si>
  <si>
    <t>※車両燃料消費削減量の算定根拠を添付してください。</t>
    <rPh sb="1" eb="3">
      <t>シャリョウ</t>
    </rPh>
    <rPh sb="3" eb="5">
      <t>ネンリョウ</t>
    </rPh>
    <rPh sb="5" eb="7">
      <t>ショウヒ</t>
    </rPh>
    <rPh sb="7" eb="10">
      <t>サクゲンリョウ</t>
    </rPh>
    <rPh sb="11" eb="13">
      <t>サンテイ</t>
    </rPh>
    <rPh sb="13" eb="15">
      <t>コンキョ</t>
    </rPh>
    <rPh sb="16" eb="18">
      <t>テンプ</t>
    </rPh>
    <phoneticPr fontId="2"/>
  </si>
  <si>
    <t>別添「事業の実施体制」のとおり</t>
    <rPh sb="0" eb="2">
      <t>ベッテン</t>
    </rPh>
    <rPh sb="3" eb="5">
      <t>ジギョウ</t>
    </rPh>
    <rPh sb="6" eb="8">
      <t>ジッシ</t>
    </rPh>
    <rPh sb="8" eb="10">
      <t>タイセイ</t>
    </rPh>
    <phoneticPr fontId="2"/>
  </si>
  <si>
    <t>※申請代表者、主担当者、副担当者の所属部署が簡潔に記載された申請事業の実施体制を任意様式により作成し、添付すること。</t>
    <rPh sb="2" eb="4">
      <t>シンセイ</t>
    </rPh>
    <rPh sb="4" eb="7">
      <t>ダイヒョウシャ</t>
    </rPh>
    <rPh sb="8" eb="9">
      <t>シュ</t>
    </rPh>
    <rPh sb="9" eb="12">
      <t>タントウシャ</t>
    </rPh>
    <rPh sb="13" eb="14">
      <t>フク</t>
    </rPh>
    <rPh sb="14" eb="17">
      <t>タントウシャ</t>
    </rPh>
    <rPh sb="18" eb="20">
      <t>ショゾク</t>
    </rPh>
    <rPh sb="20" eb="22">
      <t>ブショ</t>
    </rPh>
    <rPh sb="22" eb="24">
      <t>カンケツ</t>
    </rPh>
    <rPh sb="26" eb="28">
      <t>キサイ</t>
    </rPh>
    <rPh sb="31" eb="33">
      <t>シンセイ</t>
    </rPh>
    <rPh sb="33" eb="35">
      <t>ジギョウ</t>
    </rPh>
    <rPh sb="36" eb="38">
      <t>ジッシ</t>
    </rPh>
    <rPh sb="40" eb="44">
      <t>ニンイヨウシキ</t>
    </rPh>
    <rPh sb="47" eb="49">
      <t>サクセイ</t>
    </rPh>
    <rPh sb="51" eb="53">
      <t>テンプ</t>
    </rPh>
    <rPh sb="52" eb="54">
      <t>テンプ</t>
    </rPh>
    <phoneticPr fontId="2"/>
  </si>
  <si>
    <t>ロ　導入方法</t>
    <rPh sb="2" eb="4">
      <t>ドウニュウ</t>
    </rPh>
    <rPh sb="4" eb="6">
      <t>ホウホウ</t>
    </rPh>
    <phoneticPr fontId="2"/>
  </si>
  <si>
    <t>２　補助事業の区分（以下（１）又は（２）のいずれかを記載してください）</t>
    <rPh sb="2" eb="4">
      <t>ホジョ</t>
    </rPh>
    <rPh sb="4" eb="6">
      <t>ジギョウ</t>
    </rPh>
    <rPh sb="7" eb="9">
      <t>クブン</t>
    </rPh>
    <rPh sb="10" eb="12">
      <t>イカ</t>
    </rPh>
    <rPh sb="15" eb="16">
      <t>マタ</t>
    </rPh>
    <rPh sb="26" eb="28">
      <t>キサイ</t>
    </rPh>
    <phoneticPr fontId="2"/>
  </si>
  <si>
    <t>イ</t>
    <phoneticPr fontId="2"/>
  </si>
  <si>
    <t>申請枠の別（①から⑤の重複可）</t>
    <rPh sb="0" eb="3">
      <t>シンセイワク</t>
    </rPh>
    <rPh sb="4" eb="5">
      <t>ベツ</t>
    </rPh>
    <rPh sb="11" eb="13">
      <t>チョウフク</t>
    </rPh>
    <rPh sb="13" eb="14">
      <t>カ</t>
    </rPh>
    <phoneticPr fontId="2"/>
  </si>
  <si>
    <t>ロ　断熱改修等枠との併用</t>
    <phoneticPr fontId="2"/>
  </si>
  <si>
    <t>イ　交付申請枠（重複不可）</t>
    <rPh sb="2" eb="7">
      <t>コウフシンセイワク</t>
    </rPh>
    <rPh sb="8" eb="10">
      <t>チョウフク</t>
    </rPh>
    <rPh sb="10" eb="12">
      <t>フカ</t>
    </rPh>
    <phoneticPr fontId="2"/>
  </si>
  <si>
    <t>５　高効率設備</t>
    <rPh sb="2" eb="5">
      <t>コウコウリツ</t>
    </rPh>
    <rPh sb="5" eb="7">
      <t>セツビ</t>
    </rPh>
    <phoneticPr fontId="2"/>
  </si>
  <si>
    <t>（１）主たる補助対象設備（該当する箇所に〇印を付してください）</t>
    <rPh sb="3" eb="4">
      <t>シュ</t>
    </rPh>
    <rPh sb="6" eb="10">
      <t>ホジョタイショウ</t>
    </rPh>
    <rPh sb="10" eb="12">
      <t>セツビ</t>
    </rPh>
    <rPh sb="13" eb="15">
      <t>ガイトウ</t>
    </rPh>
    <rPh sb="17" eb="19">
      <t>カショ</t>
    </rPh>
    <rPh sb="21" eb="22">
      <t>シルシ</t>
    </rPh>
    <rPh sb="23" eb="24">
      <t>フ</t>
    </rPh>
    <phoneticPr fontId="2"/>
  </si>
  <si>
    <t>ボイラ</t>
    <phoneticPr fontId="2"/>
  </si>
  <si>
    <t>⑦</t>
    <phoneticPr fontId="2"/>
  </si>
  <si>
    <t>⑩</t>
    <phoneticPr fontId="2"/>
  </si>
  <si>
    <t>ヒートポンプ</t>
    <phoneticPr fontId="2"/>
  </si>
  <si>
    <t>LED照明</t>
    <rPh sb="3" eb="5">
      <t>ショウメイ</t>
    </rPh>
    <phoneticPr fontId="2"/>
  </si>
  <si>
    <t>その他（</t>
    <rPh sb="2" eb="3">
      <t>ホカ</t>
    </rPh>
    <phoneticPr fontId="2"/>
  </si>
  <si>
    <t>⑧</t>
    <phoneticPr fontId="2"/>
  </si>
  <si>
    <t>空調機</t>
    <rPh sb="0" eb="3">
      <t>クウチョウキ</t>
    </rPh>
    <phoneticPr fontId="2"/>
  </si>
  <si>
    <t>給湯器</t>
    <rPh sb="0" eb="3">
      <t>キュウトウキ</t>
    </rPh>
    <phoneticPr fontId="2"/>
  </si>
  <si>
    <t>コンプレッサー</t>
    <phoneticPr fontId="2"/>
  </si>
  <si>
    <t>⑨</t>
    <phoneticPr fontId="2"/>
  </si>
  <si>
    <t>冷凍冷蔵庫</t>
    <rPh sb="0" eb="5">
      <t>レイトウレイゾウコ</t>
    </rPh>
    <phoneticPr fontId="2"/>
  </si>
  <si>
    <t>変圧器</t>
    <rPh sb="0" eb="3">
      <t>ヘンアツキ</t>
    </rPh>
    <phoneticPr fontId="2"/>
  </si>
  <si>
    <t>射出成形機</t>
    <rPh sb="0" eb="2">
      <t>シャシュツ</t>
    </rPh>
    <rPh sb="2" eb="4">
      <t>セイケイ</t>
    </rPh>
    <rPh sb="4" eb="5">
      <t>キ</t>
    </rPh>
    <phoneticPr fontId="2"/>
  </si>
  <si>
    <t>）</t>
    <phoneticPr fontId="2"/>
  </si>
  <si>
    <t>（２）上記②の対象設備と併せて実施する断熱改修等</t>
    <rPh sb="3" eb="5">
      <t>ジョウキ</t>
    </rPh>
    <rPh sb="7" eb="9">
      <t>タイショウ</t>
    </rPh>
    <rPh sb="9" eb="11">
      <t>セツビ</t>
    </rPh>
    <rPh sb="12" eb="13">
      <t>アワ</t>
    </rPh>
    <rPh sb="15" eb="17">
      <t>ジッシ</t>
    </rPh>
    <rPh sb="19" eb="21">
      <t>ダンネツ</t>
    </rPh>
    <rPh sb="21" eb="23">
      <t>カイシュウ</t>
    </rPh>
    <rPh sb="23" eb="24">
      <t>トウ</t>
    </rPh>
    <phoneticPr fontId="2"/>
  </si>
  <si>
    <t>躯体（外皮）の断熱改修工事</t>
    <rPh sb="0" eb="2">
      <t>クタイ</t>
    </rPh>
    <rPh sb="3" eb="5">
      <t>ガイヒ</t>
    </rPh>
    <rPh sb="7" eb="9">
      <t>ダンネツ</t>
    </rPh>
    <rPh sb="9" eb="13">
      <t>カイシュウコウジ</t>
    </rPh>
    <phoneticPr fontId="2"/>
  </si>
  <si>
    <t>複層ガラス等への更新・追加工事</t>
    <rPh sb="0" eb="2">
      <t>フクソウ</t>
    </rPh>
    <rPh sb="5" eb="6">
      <t>トウ</t>
    </rPh>
    <rPh sb="8" eb="10">
      <t>コウシン</t>
    </rPh>
    <rPh sb="11" eb="13">
      <t>ツイカ</t>
    </rPh>
    <rPh sb="13" eb="15">
      <t>コウジ</t>
    </rPh>
    <phoneticPr fontId="2"/>
  </si>
  <si>
    <t>遮熱シートの導入工事</t>
    <rPh sb="0" eb="2">
      <t>シャネツ</t>
    </rPh>
    <rPh sb="6" eb="8">
      <t>ドウニュウ</t>
    </rPh>
    <rPh sb="8" eb="10">
      <t>コウジ</t>
    </rPh>
    <phoneticPr fontId="2"/>
  </si>
  <si>
    <t>フリークーリング</t>
    <phoneticPr fontId="2"/>
  </si>
  <si>
    <t>全熱交換器</t>
    <rPh sb="0" eb="2">
      <t>ゼンネツ</t>
    </rPh>
    <phoneticPr fontId="2"/>
  </si>
  <si>
    <t>（３）省エネルギー効果等について</t>
    <rPh sb="3" eb="4">
      <t>ショウ</t>
    </rPh>
    <rPh sb="9" eb="11">
      <t>コウカ</t>
    </rPh>
    <rPh sb="11" eb="12">
      <t>トウ</t>
    </rPh>
    <phoneticPr fontId="2"/>
  </si>
  <si>
    <t>別紙「二酸化炭素排出量簡易換算シート」及び「省エネルギー効果の根拠」のとおり</t>
    <rPh sb="0" eb="2">
      <t>ベッシ</t>
    </rPh>
    <rPh sb="3" eb="6">
      <t>ニサンカ</t>
    </rPh>
    <rPh sb="6" eb="8">
      <t>タンソ</t>
    </rPh>
    <rPh sb="8" eb="10">
      <t>ハイシュツ</t>
    </rPh>
    <rPh sb="10" eb="11">
      <t>リョウ</t>
    </rPh>
    <rPh sb="11" eb="13">
      <t>カンイ</t>
    </rPh>
    <rPh sb="13" eb="15">
      <t>カンサン</t>
    </rPh>
    <rPh sb="19" eb="20">
      <t>オヨ</t>
    </rPh>
    <rPh sb="22" eb="23">
      <t>ショウ</t>
    </rPh>
    <rPh sb="28" eb="30">
      <t>コウカ</t>
    </rPh>
    <rPh sb="31" eb="33">
      <t>コンキョ</t>
    </rPh>
    <phoneticPr fontId="2"/>
  </si>
  <si>
    <t>※省エネルギー効果や投資回収年数の根拠を、計算に用いた定数や式等を具体的に示して、詳しく記載すること。</t>
    <rPh sb="1" eb="2">
      <t>ショウ</t>
    </rPh>
    <rPh sb="7" eb="9">
      <t>コウカ</t>
    </rPh>
    <rPh sb="10" eb="14">
      <t>トウシカイシュウ</t>
    </rPh>
    <rPh sb="14" eb="16">
      <t>ネンスウ</t>
    </rPh>
    <rPh sb="17" eb="19">
      <t>コンキョ</t>
    </rPh>
    <rPh sb="21" eb="23">
      <t>ケイサン</t>
    </rPh>
    <rPh sb="24" eb="25">
      <t>モチ</t>
    </rPh>
    <rPh sb="27" eb="29">
      <t>テイスウ</t>
    </rPh>
    <rPh sb="30" eb="31">
      <t>シキ</t>
    </rPh>
    <rPh sb="31" eb="32">
      <t>トウ</t>
    </rPh>
    <rPh sb="33" eb="36">
      <t>グタイテキ</t>
    </rPh>
    <rPh sb="37" eb="38">
      <t>シメ</t>
    </rPh>
    <rPh sb="41" eb="42">
      <t>クワ</t>
    </rPh>
    <rPh sb="44" eb="46">
      <t>キサイ</t>
    </rPh>
    <phoneticPr fontId="2"/>
  </si>
  <si>
    <t>※原則として、一般社団法人環境共創イニシアチブ（SII）様の作成した手引きを使用し、計算根拠を明確にすること。なお、手引きを使用する際の不明点等は、宮城県環境政策課に問い合わせること。</t>
    <rPh sb="1" eb="3">
      <t>ゲンソク</t>
    </rPh>
    <rPh sb="7" eb="13">
      <t>イッパンシャダンホウジン</t>
    </rPh>
    <rPh sb="13" eb="15">
      <t>カンキョウ</t>
    </rPh>
    <rPh sb="15" eb="17">
      <t>キョウソウ</t>
    </rPh>
    <rPh sb="28" eb="29">
      <t>サマ</t>
    </rPh>
    <rPh sb="30" eb="32">
      <t>サクセイ</t>
    </rPh>
    <rPh sb="34" eb="36">
      <t>テビ</t>
    </rPh>
    <rPh sb="38" eb="40">
      <t>シヨウ</t>
    </rPh>
    <rPh sb="42" eb="46">
      <t>ケイサンコンキョ</t>
    </rPh>
    <rPh sb="47" eb="49">
      <t>メイカク</t>
    </rPh>
    <rPh sb="58" eb="60">
      <t>テビ</t>
    </rPh>
    <rPh sb="62" eb="64">
      <t>シヨウ</t>
    </rPh>
    <rPh sb="66" eb="67">
      <t>サイ</t>
    </rPh>
    <rPh sb="68" eb="72">
      <t>フメイテントウ</t>
    </rPh>
    <rPh sb="74" eb="82">
      <t>ミヤギケンカンキョウセイサクカ</t>
    </rPh>
    <rPh sb="83" eb="84">
      <t>ト</t>
    </rPh>
    <rPh sb="85" eb="86">
      <t>ア</t>
    </rPh>
    <phoneticPr fontId="2"/>
  </si>
  <si>
    <t>（２）設備設置工事の概要【高効率設備導入事業は記載不要】</t>
    <rPh sb="3" eb="5">
      <t>セツビ</t>
    </rPh>
    <rPh sb="5" eb="7">
      <t>セッチ</t>
    </rPh>
    <rPh sb="7" eb="9">
      <t>コウジ</t>
    </rPh>
    <rPh sb="10" eb="12">
      <t>ガイヨウ</t>
    </rPh>
    <rPh sb="13" eb="16">
      <t>コウコウリツ</t>
    </rPh>
    <rPh sb="16" eb="18">
      <t>セツビ</t>
    </rPh>
    <rPh sb="18" eb="20">
      <t>ドウニュウ</t>
    </rPh>
    <rPh sb="20" eb="22">
      <t>ジギョウ</t>
    </rPh>
    <rPh sb="23" eb="25">
      <t>キサイ</t>
    </rPh>
    <rPh sb="25" eb="27">
      <t>フヨウ</t>
    </rPh>
    <phoneticPr fontId="2"/>
  </si>
  <si>
    <t>イ　電力系統連系の準備状況（電力会社との連系協議）について【高効率設備導入事業は記載不要】</t>
    <rPh sb="2" eb="4">
      <t>デンリョク</t>
    </rPh>
    <rPh sb="4" eb="6">
      <t>ケイトウ</t>
    </rPh>
    <rPh sb="6" eb="8">
      <t>レンケイ</t>
    </rPh>
    <rPh sb="9" eb="11">
      <t>ジュンビ</t>
    </rPh>
    <rPh sb="11" eb="13">
      <t>ジョウキョウ</t>
    </rPh>
    <rPh sb="14" eb="16">
      <t>デンリョク</t>
    </rPh>
    <rPh sb="16" eb="18">
      <t>カイシャ</t>
    </rPh>
    <rPh sb="20" eb="22">
      <t>レンケイ</t>
    </rPh>
    <rPh sb="22" eb="24">
      <t>キョウギ</t>
    </rPh>
    <phoneticPr fontId="2"/>
  </si>
  <si>
    <t>ニ　周辺環境への影響の有無の確認【高効率設備導入事業は記載不要】</t>
    <rPh sb="2" eb="4">
      <t>シュウヘン</t>
    </rPh>
    <rPh sb="4" eb="6">
      <t>カンキョウ</t>
    </rPh>
    <rPh sb="8" eb="10">
      <t>エイキョウ</t>
    </rPh>
    <rPh sb="11" eb="13">
      <t>ウム</t>
    </rPh>
    <rPh sb="14" eb="16">
      <t>カクニン</t>
    </rPh>
    <phoneticPr fontId="2"/>
  </si>
  <si>
    <t>ホ　地域住民への説明【高効率設備導入事業は記載不要】</t>
    <rPh sb="2" eb="4">
      <t>チイキ</t>
    </rPh>
    <rPh sb="4" eb="6">
      <t>ジュウミン</t>
    </rPh>
    <rPh sb="8" eb="10">
      <t>セツメイ</t>
    </rPh>
    <phoneticPr fontId="2"/>
  </si>
  <si>
    <t>（６）再生可能エネルギー等設備の導入意図【高効率設備導入事業は記載不要】</t>
    <rPh sb="3" eb="5">
      <t>サイセイ</t>
    </rPh>
    <rPh sb="5" eb="7">
      <t>カノウ</t>
    </rPh>
    <rPh sb="12" eb="13">
      <t>トウ</t>
    </rPh>
    <rPh sb="13" eb="15">
      <t>セツビ</t>
    </rPh>
    <rPh sb="16" eb="18">
      <t>ドウニュウ</t>
    </rPh>
    <rPh sb="18" eb="20">
      <t>イト</t>
    </rPh>
    <phoneticPr fontId="2"/>
  </si>
  <si>
    <t>申請者名：</t>
    <rPh sb="0" eb="3">
      <t>シンセイシャ</t>
    </rPh>
    <rPh sb="3" eb="4">
      <t>メイ</t>
    </rPh>
    <phoneticPr fontId="2"/>
  </si>
  <si>
    <t>チェック欄</t>
    <rPh sb="4" eb="5">
      <t>ラン</t>
    </rPh>
    <phoneticPr fontId="2"/>
  </si>
  <si>
    <t>提出書類</t>
    <rPh sb="0" eb="2">
      <t>テイシュツ</t>
    </rPh>
    <rPh sb="2" eb="4">
      <t>ショルイ</t>
    </rPh>
    <phoneticPr fontId="2"/>
  </si>
  <si>
    <t>補足</t>
    <rPh sb="0" eb="2">
      <t>ホソク</t>
    </rPh>
    <phoneticPr fontId="2"/>
  </si>
  <si>
    <t>―</t>
    <phoneticPr fontId="2"/>
  </si>
  <si>
    <t>EVの導入台数</t>
  </si>
  <si>
    <t>太陽発電モジュール公称最大出力合計</t>
  </si>
  <si>
    <t>パワーコンディショナ定格出力合計</t>
    <phoneticPr fontId="2"/>
  </si>
  <si>
    <t>ａ</t>
    <phoneticPr fontId="2"/>
  </si>
  <si>
    <t>ｂ</t>
    <phoneticPr fontId="2"/>
  </si>
  <si>
    <t>メーカー名</t>
    <rPh sb="4" eb="5">
      <t>メイ</t>
    </rPh>
    <phoneticPr fontId="2"/>
  </si>
  <si>
    <t>型式名</t>
    <rPh sb="0" eb="2">
      <t>カタシキ</t>
    </rPh>
    <rPh sb="2" eb="3">
      <t>メイ</t>
    </rPh>
    <phoneticPr fontId="2"/>
  </si>
  <si>
    <t>PHEVの導入台数</t>
    <rPh sb="5" eb="7">
      <t>ドウニュウ</t>
    </rPh>
    <rPh sb="7" eb="9">
      <t>ダイスウ</t>
    </rPh>
    <phoneticPr fontId="2"/>
  </si>
  <si>
    <t>※以下は「有」の場合のみ入力してください。</t>
    <phoneticPr fontId="2"/>
  </si>
  <si>
    <t>※メーカー名及び型式名は、複数台導入の場合全て記入してください。</t>
    <rPh sb="5" eb="6">
      <t>メイ</t>
    </rPh>
    <rPh sb="6" eb="7">
      <t>オヨ</t>
    </rPh>
    <rPh sb="8" eb="10">
      <t>カタシキ</t>
    </rPh>
    <rPh sb="10" eb="11">
      <t>メイ</t>
    </rPh>
    <rPh sb="13" eb="15">
      <t>フクスウ</t>
    </rPh>
    <rPh sb="15" eb="16">
      <t>ダイ</t>
    </rPh>
    <rPh sb="16" eb="18">
      <t>ドウニュウ</t>
    </rPh>
    <rPh sb="19" eb="21">
      <t>バアイ</t>
    </rPh>
    <rPh sb="21" eb="22">
      <t>スベ</t>
    </rPh>
    <rPh sb="23" eb="25">
      <t>キニュウ</t>
    </rPh>
    <phoneticPr fontId="2"/>
  </si>
  <si>
    <t>申請枠　：</t>
    <rPh sb="0" eb="2">
      <t>シンセイ</t>
    </rPh>
    <rPh sb="2" eb="3">
      <t>ワク</t>
    </rPh>
    <phoneticPr fontId="2"/>
  </si>
  <si>
    <t>提出日　：</t>
    <rPh sb="0" eb="2">
      <t>テイシュツ</t>
    </rPh>
    <rPh sb="2" eb="3">
      <t>ビ</t>
    </rPh>
    <phoneticPr fontId="2"/>
  </si>
  <si>
    <t>No.</t>
    <phoneticPr fontId="2"/>
  </si>
  <si>
    <t>実施計画書</t>
    <rPh sb="0" eb="2">
      <t>ジッシ</t>
    </rPh>
    <rPh sb="2" eb="5">
      <t>ケイカクショ</t>
    </rPh>
    <phoneticPr fontId="2"/>
  </si>
  <si>
    <t>収支予算書</t>
    <rPh sb="0" eb="2">
      <t>シュウシ</t>
    </rPh>
    <rPh sb="2" eb="5">
      <t>ヨサンショ</t>
    </rPh>
    <phoneticPr fontId="2"/>
  </si>
  <si>
    <t>二酸化炭素排出量簡易換算シート</t>
    <rPh sb="0" eb="3">
      <t>ニサンカ</t>
    </rPh>
    <rPh sb="3" eb="5">
      <t>タンソ</t>
    </rPh>
    <rPh sb="5" eb="8">
      <t>ハイシュツリョウ</t>
    </rPh>
    <rPh sb="8" eb="10">
      <t>カンイ</t>
    </rPh>
    <rPh sb="10" eb="12">
      <t>カンサン</t>
    </rPh>
    <phoneticPr fontId="2"/>
  </si>
  <si>
    <t>機器構成図</t>
    <rPh sb="0" eb="2">
      <t>キキ</t>
    </rPh>
    <rPh sb="2" eb="5">
      <t>コウセイズ</t>
    </rPh>
    <phoneticPr fontId="2"/>
  </si>
  <si>
    <t>単線結線図</t>
    <rPh sb="0" eb="2">
      <t>タンセン</t>
    </rPh>
    <rPh sb="2" eb="5">
      <t>ケッセンズ</t>
    </rPh>
    <phoneticPr fontId="2"/>
  </si>
  <si>
    <t>補助対象設備の仕様書類</t>
    <rPh sb="0" eb="2">
      <t>ホジョ</t>
    </rPh>
    <rPh sb="2" eb="4">
      <t>タイショウ</t>
    </rPh>
    <rPh sb="4" eb="6">
      <t>セツビ</t>
    </rPh>
    <rPh sb="7" eb="9">
      <t>シヨウ</t>
    </rPh>
    <rPh sb="9" eb="11">
      <t>ショルイ</t>
    </rPh>
    <phoneticPr fontId="2"/>
  </si>
  <si>
    <t>参考図面</t>
    <rPh sb="0" eb="2">
      <t>サンコウ</t>
    </rPh>
    <rPh sb="2" eb="4">
      <t>ズメン</t>
    </rPh>
    <phoneticPr fontId="2"/>
  </si>
  <si>
    <t>想定発電量の算出根拠</t>
    <rPh sb="0" eb="2">
      <t>ソウテイ</t>
    </rPh>
    <rPh sb="2" eb="5">
      <t>ハツデンリョウ</t>
    </rPh>
    <rPh sb="6" eb="8">
      <t>サンシュツ</t>
    </rPh>
    <rPh sb="8" eb="10">
      <t>コンキョ</t>
    </rPh>
    <phoneticPr fontId="2"/>
  </si>
  <si>
    <t>事業に関する参考見積書</t>
    <rPh sb="0" eb="2">
      <t>ジギョウ</t>
    </rPh>
    <rPh sb="3" eb="4">
      <t>カン</t>
    </rPh>
    <rPh sb="6" eb="8">
      <t>サンコウ</t>
    </rPh>
    <rPh sb="8" eb="11">
      <t>ミツモリショ</t>
    </rPh>
    <phoneticPr fontId="2"/>
  </si>
  <si>
    <t>導入設備の耐用年数期間中、設備の稼働が可能であることを確認できる書類</t>
    <rPh sb="0" eb="2">
      <t>ドウニュウ</t>
    </rPh>
    <rPh sb="2" eb="4">
      <t>セツビ</t>
    </rPh>
    <rPh sb="5" eb="7">
      <t>タイヨウ</t>
    </rPh>
    <rPh sb="7" eb="9">
      <t>ネンスウ</t>
    </rPh>
    <rPh sb="9" eb="12">
      <t>キカンチュウ</t>
    </rPh>
    <rPh sb="13" eb="15">
      <t>セツビ</t>
    </rPh>
    <rPh sb="16" eb="18">
      <t>カドウ</t>
    </rPh>
    <rPh sb="19" eb="21">
      <t>カノウ</t>
    </rPh>
    <rPh sb="27" eb="29">
      <t>カクニン</t>
    </rPh>
    <rPh sb="32" eb="34">
      <t>ショルイ</t>
    </rPh>
    <phoneticPr fontId="2"/>
  </si>
  <si>
    <t>知事が別に定める経営診断ツールによる診断結果</t>
    <rPh sb="0" eb="2">
      <t>チジ</t>
    </rPh>
    <rPh sb="3" eb="4">
      <t>ベツ</t>
    </rPh>
    <rPh sb="5" eb="6">
      <t>サダ</t>
    </rPh>
    <rPh sb="8" eb="10">
      <t>ケイエイ</t>
    </rPh>
    <rPh sb="10" eb="12">
      <t>シンダン</t>
    </rPh>
    <rPh sb="18" eb="20">
      <t>シンダン</t>
    </rPh>
    <rPh sb="20" eb="22">
      <t>ケッカ</t>
    </rPh>
    <phoneticPr fontId="2"/>
  </si>
  <si>
    <t>事業実施場所の位置図及び現地写真</t>
    <rPh sb="0" eb="2">
      <t>ジギョウ</t>
    </rPh>
    <rPh sb="2" eb="4">
      <t>ジッシ</t>
    </rPh>
    <rPh sb="4" eb="6">
      <t>バショ</t>
    </rPh>
    <rPh sb="7" eb="10">
      <t>イチズ</t>
    </rPh>
    <rPh sb="10" eb="11">
      <t>オヨ</t>
    </rPh>
    <rPh sb="12" eb="14">
      <t>ゲンチ</t>
    </rPh>
    <rPh sb="14" eb="16">
      <t>シャシン</t>
    </rPh>
    <phoneticPr fontId="2"/>
  </si>
  <si>
    <t>系統連系申込書等の写し</t>
    <rPh sb="0" eb="2">
      <t>ケイトウ</t>
    </rPh>
    <rPh sb="2" eb="4">
      <t>レンケイ</t>
    </rPh>
    <rPh sb="4" eb="7">
      <t>モウシコミショ</t>
    </rPh>
    <rPh sb="7" eb="8">
      <t>トウ</t>
    </rPh>
    <rPh sb="9" eb="10">
      <t>ウツ</t>
    </rPh>
    <phoneticPr fontId="2"/>
  </si>
  <si>
    <t>発電量の５割以上を売電しない旨の念書</t>
    <rPh sb="0" eb="3">
      <t>ハツデンリョウ</t>
    </rPh>
    <rPh sb="5" eb="6">
      <t>ワリ</t>
    </rPh>
    <rPh sb="6" eb="8">
      <t>イジョウ</t>
    </rPh>
    <rPh sb="9" eb="11">
      <t>バイデン</t>
    </rPh>
    <rPh sb="14" eb="15">
      <t>ムネ</t>
    </rPh>
    <rPh sb="16" eb="18">
      <t>ネンショ</t>
    </rPh>
    <phoneticPr fontId="2"/>
  </si>
  <si>
    <t>関係法令手続状況報告書</t>
    <rPh sb="0" eb="2">
      <t>カンケイ</t>
    </rPh>
    <rPh sb="2" eb="4">
      <t>ホウレイ</t>
    </rPh>
    <rPh sb="4" eb="6">
      <t>テツヅ</t>
    </rPh>
    <rPh sb="6" eb="8">
      <t>ジョウキョウ</t>
    </rPh>
    <rPh sb="8" eb="11">
      <t>ホウコクショ</t>
    </rPh>
    <phoneticPr fontId="2"/>
  </si>
  <si>
    <t>暴力団排除に関する誓約書</t>
    <rPh sb="0" eb="3">
      <t>ボウリョクダン</t>
    </rPh>
    <rPh sb="3" eb="5">
      <t>ハイジョ</t>
    </rPh>
    <rPh sb="6" eb="7">
      <t>カン</t>
    </rPh>
    <rPh sb="9" eb="12">
      <t>セイヤクショ</t>
    </rPh>
    <phoneticPr fontId="2"/>
  </si>
  <si>
    <t>自認書</t>
    <rPh sb="0" eb="2">
      <t>ジニン</t>
    </rPh>
    <rPh sb="2" eb="3">
      <t>ショ</t>
    </rPh>
    <phoneticPr fontId="2"/>
  </si>
  <si>
    <t>県税納税証明書</t>
    <rPh sb="0" eb="2">
      <t>ケンゼイ</t>
    </rPh>
    <rPh sb="2" eb="4">
      <t>ノウゼイ</t>
    </rPh>
    <rPh sb="4" eb="7">
      <t>ショウメイショ</t>
    </rPh>
    <phoneticPr fontId="2"/>
  </si>
  <si>
    <t>法人にあっては法人の登記簿謄本又は現在事項全部証明書、個人事業者にあっては住民票の写し（発行から３ヶ月以内のもの。）及び青色申告に係る納税地が県内の住所地、居所地又は事業場等の所在地であることを証する書面（事業所得に係る納税通知書等。写し可）</t>
    <rPh sb="0" eb="2">
      <t>ホウジン</t>
    </rPh>
    <rPh sb="7" eb="9">
      <t>ホウジン</t>
    </rPh>
    <rPh sb="10" eb="13">
      <t>トウキボ</t>
    </rPh>
    <rPh sb="13" eb="15">
      <t>トウホン</t>
    </rPh>
    <rPh sb="15" eb="16">
      <t>マタ</t>
    </rPh>
    <rPh sb="17" eb="19">
      <t>ゲンザイ</t>
    </rPh>
    <rPh sb="19" eb="21">
      <t>ジコウ</t>
    </rPh>
    <rPh sb="21" eb="23">
      <t>ゼンブ</t>
    </rPh>
    <rPh sb="23" eb="26">
      <t>ショウメイショ</t>
    </rPh>
    <phoneticPr fontId="2"/>
  </si>
  <si>
    <t>直近１年間の財務諸表（ただし、直近１年間の決算が赤字の場合は、直近３年間の財務諸表。個人事業主の場合は確定申告書の写し）（別表２の事業区分欄（２）の実施区分欄（イ）に掲げる設備等の場合又は新規設立法人の場合は除く。）</t>
    <phoneticPr fontId="2"/>
  </si>
  <si>
    <t>法人にあっては会社概要（会社案内のパンフレット等）。個人事業者にあっては営む事業の概要</t>
    <phoneticPr fontId="2"/>
  </si>
  <si>
    <t>設備設置承諾書</t>
    <phoneticPr fontId="2"/>
  </si>
  <si>
    <t>PPA、ファイナンス・リースに関する契約書の案</t>
    <phoneticPr fontId="2"/>
  </si>
  <si>
    <t>その他知事が特に必要と認めるもの</t>
    <phoneticPr fontId="2"/>
  </si>
  <si>
    <t>対象施設が、建築物エネルギー消費性能の向上に関する法律第30条に規定する「外皮性能基準」に適合していることを証明するもの。</t>
    <phoneticPr fontId="2"/>
  </si>
  <si>
    <t>登記事項証明書（新築の場合は建築確認済証等）</t>
    <phoneticPr fontId="2"/>
  </si>
  <si>
    <t>その他知事が必要と認めるもの。</t>
    <phoneticPr fontId="2"/>
  </si>
  <si>
    <t>ＲＥ１００又は再エネ１００宣言ReActionに参加していることを証明するもの</t>
    <phoneticPr fontId="2"/>
  </si>
  <si>
    <t>参加を申し込んでいる場合は、その事実を証明するもの。</t>
    <phoneticPr fontId="2"/>
  </si>
  <si>
    <t>スコープ１、２及び３（該当する場合）の設定⽬標が分かる資料</t>
    <phoneticPr fontId="2"/>
  </si>
  <si>
    <t>初度登録日を確認できる書類（車検証の写し等）</t>
    <phoneticPr fontId="2"/>
  </si>
  <si>
    <t>特別加算として中古のBEVまたは中古のPHEVを導入する事業</t>
    <phoneticPr fontId="2"/>
  </si>
  <si>
    <t>ＳＢＴの達成に必要な設備等を設置する事業</t>
    <phoneticPr fontId="2"/>
  </si>
  <si>
    <t>ＲＥ１００等の達成に必要な設備等を設置する事業</t>
    <phoneticPr fontId="2"/>
  </si>
  <si>
    <t>ＺＥＢの実現に必要な設備等を設置する事業</t>
    <phoneticPr fontId="2"/>
  </si>
  <si>
    <t>ＰＰＡまたはリースの場合、ＰＰＡまたはリース料金から補助金額相当分（ＰＰＡ事業者であって、県内に本社を有する企業の場合は、控除額を交付金額相当分の５分の４とすることができる）が控除されていることを証明できる内容とすること。なお、ＰＰＡとファイナンス・リースの両方に該当する場合（ファイナンス・リースした設備をＰＰＡに活用する場合等）は、ＰＰＡの契約書およびファイナンス・リースの契約書の両方を提出すること。</t>
    <phoneticPr fontId="2"/>
  </si>
  <si>
    <t>Excel様式</t>
    <rPh sb="5" eb="7">
      <t>ヨウシキ</t>
    </rPh>
    <phoneticPr fontId="2"/>
  </si>
  <si>
    <t>構成機器と容量等</t>
    <rPh sb="0" eb="2">
      <t>コウセイ</t>
    </rPh>
    <rPh sb="2" eb="4">
      <t>キキ</t>
    </rPh>
    <rPh sb="5" eb="7">
      <t>ヨウリョウ</t>
    </rPh>
    <rPh sb="7" eb="8">
      <t>トウ</t>
    </rPh>
    <phoneticPr fontId="2"/>
  </si>
  <si>
    <t>太陽光発電設備の場合はモジュールの配置図</t>
    <rPh sb="0" eb="3">
      <t>タイヨウコウ</t>
    </rPh>
    <rPh sb="3" eb="5">
      <t>ハツデン</t>
    </rPh>
    <rPh sb="5" eb="7">
      <t>セツビ</t>
    </rPh>
    <rPh sb="8" eb="10">
      <t>バアイ</t>
    </rPh>
    <rPh sb="17" eb="20">
      <t>ハイチズ</t>
    </rPh>
    <phoneticPr fontId="2"/>
  </si>
  <si>
    <t>メーカー等による発電シミュレーション等</t>
    <rPh sb="4" eb="5">
      <t>トウ</t>
    </rPh>
    <rPh sb="8" eb="10">
      <t>ハツデン</t>
    </rPh>
    <rPh sb="18" eb="19">
      <t>トウ</t>
    </rPh>
    <phoneticPr fontId="2"/>
  </si>
  <si>
    <t>施設利用許可書、賃貸借契約書等の写し</t>
    <rPh sb="0" eb="2">
      <t>シセツ</t>
    </rPh>
    <rPh sb="2" eb="4">
      <t>リヨウ</t>
    </rPh>
    <rPh sb="4" eb="6">
      <t>キョカ</t>
    </rPh>
    <rPh sb="6" eb="7">
      <t>ショ</t>
    </rPh>
    <rPh sb="8" eb="11">
      <t>チンタイシャク</t>
    </rPh>
    <rPh sb="11" eb="14">
      <t>ケイヤクショ</t>
    </rPh>
    <rPh sb="14" eb="15">
      <t>トウ</t>
    </rPh>
    <rPh sb="16" eb="17">
      <t>ウツ</t>
    </rPh>
    <phoneticPr fontId="2"/>
  </si>
  <si>
    <t>新規設立法人の場合は不要</t>
    <rPh sb="0" eb="2">
      <t>シンキ</t>
    </rPh>
    <rPh sb="2" eb="4">
      <t>セツリツ</t>
    </rPh>
    <rPh sb="4" eb="6">
      <t>ホウジン</t>
    </rPh>
    <rPh sb="7" eb="9">
      <t>バアイ</t>
    </rPh>
    <rPh sb="10" eb="12">
      <t>フヨウ</t>
    </rPh>
    <phoneticPr fontId="2"/>
  </si>
  <si>
    <t>発電設備の場合のみ。電力会社へ提出予定のもの等。</t>
    <rPh sb="0" eb="2">
      <t>ハツデン</t>
    </rPh>
    <rPh sb="2" eb="4">
      <t>セツビ</t>
    </rPh>
    <rPh sb="5" eb="7">
      <t>バアイ</t>
    </rPh>
    <rPh sb="10" eb="12">
      <t>デンリョク</t>
    </rPh>
    <rPh sb="12" eb="14">
      <t>カイシャ</t>
    </rPh>
    <rPh sb="15" eb="17">
      <t>テイシュツ</t>
    </rPh>
    <rPh sb="17" eb="19">
      <t>ヨテイ</t>
    </rPh>
    <rPh sb="22" eb="23">
      <t>トウ</t>
    </rPh>
    <phoneticPr fontId="2"/>
  </si>
  <si>
    <t>該当する場合のみ</t>
    <rPh sb="0" eb="2">
      <t>ガイトウ</t>
    </rPh>
    <rPh sb="4" eb="6">
      <t>バアイ</t>
    </rPh>
    <phoneticPr fontId="2"/>
  </si>
  <si>
    <t>発行から３ヶ月以内のもので、全ての県税に未納がないことを証明するもの</t>
    <rPh sb="0" eb="2">
      <t>ハッコウ</t>
    </rPh>
    <rPh sb="6" eb="7">
      <t>ゲツ</t>
    </rPh>
    <rPh sb="7" eb="9">
      <t>イナイ</t>
    </rPh>
    <rPh sb="14" eb="15">
      <t>スベ</t>
    </rPh>
    <rPh sb="17" eb="19">
      <t>ケンゼイ</t>
    </rPh>
    <rPh sb="20" eb="22">
      <t>ミノウ</t>
    </rPh>
    <rPh sb="28" eb="30">
      <t>ショウメイ</t>
    </rPh>
    <phoneticPr fontId="2"/>
  </si>
  <si>
    <t>見積書のすべての項目について、収支予算書（別紙１）の区分毎に作成する支出明細の項目番号（設備費１、工事費１、等）又は補助対象外の経費である旨を明記すること。</t>
    <phoneticPr fontId="2"/>
  </si>
  <si>
    <t>３　補助金交付申請額</t>
    <rPh sb="2" eb="5">
      <t>ホジョキン</t>
    </rPh>
    <rPh sb="5" eb="7">
      <t>コウフ</t>
    </rPh>
    <rPh sb="7" eb="10">
      <t>シンセイガク</t>
    </rPh>
    <phoneticPr fontId="2"/>
  </si>
  <si>
    <t>総事業費（税込）</t>
    <rPh sb="0" eb="1">
      <t>ソウ</t>
    </rPh>
    <rPh sb="1" eb="4">
      <t>ジギョウヒ</t>
    </rPh>
    <rPh sb="5" eb="7">
      <t>ゼイコ</t>
    </rPh>
    <phoneticPr fontId="2"/>
  </si>
  <si>
    <t>申請者名称（社名）</t>
    <rPh sb="0" eb="3">
      <t>シンセイシャ</t>
    </rPh>
    <rPh sb="3" eb="5">
      <t>メイショウ</t>
    </rPh>
    <rPh sb="6" eb="8">
      <t>シャメイシャメイ</t>
    </rPh>
    <phoneticPr fontId="2"/>
  </si>
  <si>
    <t>←会計処理を行う主体を記入すること</t>
    <rPh sb="1" eb="3">
      <t>カイケイ</t>
    </rPh>
    <rPh sb="3" eb="5">
      <t>ショリ</t>
    </rPh>
    <rPh sb="6" eb="7">
      <t>オコナ</t>
    </rPh>
    <rPh sb="8" eb="10">
      <t>シュタイ</t>
    </rPh>
    <rPh sb="11" eb="13">
      <t>キニュウ</t>
    </rPh>
    <phoneticPr fontId="2"/>
  </si>
  <si>
    <t>※補助事業の会計処理を行う主体の情報を記入すること。</t>
    <rPh sb="1" eb="3">
      <t>ホジョ</t>
    </rPh>
    <rPh sb="3" eb="5">
      <t>ジギョウ</t>
    </rPh>
    <rPh sb="6" eb="8">
      <t>カイケイ</t>
    </rPh>
    <rPh sb="8" eb="10">
      <t>ショリ</t>
    </rPh>
    <rPh sb="11" eb="12">
      <t>オコナ</t>
    </rPh>
    <rPh sb="13" eb="15">
      <t>シュタイ</t>
    </rPh>
    <rPh sb="16" eb="18">
      <t>ジョウホウ</t>
    </rPh>
    <rPh sb="19" eb="21">
      <t>キニュウ</t>
    </rPh>
    <phoneticPr fontId="2"/>
  </si>
  <si>
    <t>＜通知送付先＞</t>
    <rPh sb="1" eb="3">
      <t>ツウチ</t>
    </rPh>
    <rPh sb="2" eb="3">
      <t>コウツウ</t>
    </rPh>
    <rPh sb="3" eb="5">
      <t>ソウフ</t>
    </rPh>
    <rPh sb="5" eb="6">
      <t>サキ</t>
    </rPh>
    <phoneticPr fontId="2"/>
  </si>
  <si>
    <t>（２）業種及び規模（主たる業種を日本標準産業分類の中分類で記入すること。）</t>
    <rPh sb="3" eb="5">
      <t>ギョウシュ</t>
    </rPh>
    <rPh sb="5" eb="6">
      <t>オヨ</t>
    </rPh>
    <rPh sb="7" eb="9">
      <t>キボ</t>
    </rPh>
    <rPh sb="10" eb="11">
      <t>シュ</t>
    </rPh>
    <rPh sb="13" eb="15">
      <t>ギョウシュ</t>
    </rPh>
    <rPh sb="16" eb="18">
      <t>ニホン</t>
    </rPh>
    <rPh sb="18" eb="20">
      <t>ヒョウジュン</t>
    </rPh>
    <rPh sb="20" eb="22">
      <t>サンギョウ</t>
    </rPh>
    <rPh sb="22" eb="24">
      <t>ブンルイ</t>
    </rPh>
    <rPh sb="25" eb="28">
      <t>チュウブンルイ</t>
    </rPh>
    <rPh sb="29" eb="31">
      <t>キニュウ</t>
    </rPh>
    <phoneticPr fontId="2"/>
  </si>
  <si>
    <t>ヘ　設備導入後の保守計画【高効率設備導入事業は記載不要】</t>
    <rPh sb="2" eb="4">
      <t>セツビ</t>
    </rPh>
    <rPh sb="4" eb="7">
      <t>ドウニュウゴ</t>
    </rPh>
    <rPh sb="8" eb="10">
      <t>ホシュ</t>
    </rPh>
    <rPh sb="10" eb="12">
      <t>ケイカク</t>
    </rPh>
    <phoneticPr fontId="2"/>
  </si>
  <si>
    <t>その他収入
（具体的に記載）</t>
    <rPh sb="7" eb="10">
      <t>グタイテキ</t>
    </rPh>
    <rPh sb="11" eb="13">
      <t>キサイ</t>
    </rPh>
    <phoneticPr fontId="5"/>
  </si>
  <si>
    <t>合計（税抜）</t>
    <rPh sb="3" eb="5">
      <t>ゼイヌキ</t>
    </rPh>
    <phoneticPr fontId="2"/>
  </si>
  <si>
    <t>総計（税込）</t>
    <rPh sb="3" eb="5">
      <t>ゼイコ</t>
    </rPh>
    <phoneticPr fontId="2"/>
  </si>
  <si>
    <t>見積書の写し</t>
    <rPh sb="0" eb="3">
      <t>ミツモリショ</t>
    </rPh>
    <rPh sb="4" eb="5">
      <t>ウツ</t>
    </rPh>
    <phoneticPr fontId="2"/>
  </si>
  <si>
    <t>・新旧設備の能力を比較すること
（「省エネ診断結果を参照」等不可）</t>
    <rPh sb="1" eb="3">
      <t>シンキュウ</t>
    </rPh>
    <rPh sb="3" eb="5">
      <t>セツビ</t>
    </rPh>
    <rPh sb="6" eb="8">
      <t>ノウリョク</t>
    </rPh>
    <rPh sb="9" eb="11">
      <t>ヒカク</t>
    </rPh>
    <rPh sb="18" eb="19">
      <t>ショウ</t>
    </rPh>
    <rPh sb="21" eb="23">
      <t>シンダン</t>
    </rPh>
    <rPh sb="23" eb="25">
      <t>ケッカ</t>
    </rPh>
    <rPh sb="26" eb="28">
      <t>サンショウ</t>
    </rPh>
    <rPh sb="29" eb="30">
      <t>トウ</t>
    </rPh>
    <rPh sb="30" eb="32">
      <t>フカ</t>
    </rPh>
    <phoneticPr fontId="2"/>
  </si>
  <si>
    <t>エネルギー使用量実績の根拠書類</t>
    <rPh sb="5" eb="8">
      <t>シヨウリョウ</t>
    </rPh>
    <rPh sb="8" eb="10">
      <t>ジッセキ</t>
    </rPh>
    <rPh sb="11" eb="15">
      <t>コンキョショルイ</t>
    </rPh>
    <phoneticPr fontId="2"/>
  </si>
  <si>
    <t>直近１年分の電気・ガス等の領収書（使用量記載）の写し</t>
    <rPh sb="0" eb="2">
      <t>チョッキン</t>
    </rPh>
    <rPh sb="3" eb="5">
      <t>ネンブン</t>
    </rPh>
    <rPh sb="6" eb="8">
      <t>デンキ</t>
    </rPh>
    <rPh sb="11" eb="12">
      <t>トウ</t>
    </rPh>
    <rPh sb="13" eb="16">
      <t>リョウシュウショ</t>
    </rPh>
    <rPh sb="17" eb="20">
      <t>シヨウリョウ</t>
    </rPh>
    <rPh sb="20" eb="22">
      <t>キサイ</t>
    </rPh>
    <rPh sb="24" eb="25">
      <t>ウツ</t>
    </rPh>
    <phoneticPr fontId="2"/>
  </si>
  <si>
    <t>自己評価票</t>
    <rPh sb="0" eb="5">
      <t>ジコヒョウカヒョウ</t>
    </rPh>
    <phoneticPr fontId="2"/>
  </si>
  <si>
    <t>・原則２社以上による相見積もり
・見積書のすべての項目について、収支予算書（別紙１）の区分毎に作成する支出明細の項目番号（設備費１、工事費１、等）又は補助対象外の経費である旨を明記すること。</t>
    <rPh sb="1" eb="3">
      <t>ゲンソク</t>
    </rPh>
    <rPh sb="4" eb="5">
      <t>シャ</t>
    </rPh>
    <rPh sb="5" eb="7">
      <t>イジョウ</t>
    </rPh>
    <rPh sb="10" eb="13">
      <t>アイミツ</t>
    </rPh>
    <rPh sb="88" eb="90">
      <t>メイキ</t>
    </rPh>
    <phoneticPr fontId="2"/>
  </si>
  <si>
    <t>設備の配置図、システム図</t>
    <rPh sb="0" eb="2">
      <t>セツビ</t>
    </rPh>
    <rPh sb="3" eb="6">
      <t>ハイチズ</t>
    </rPh>
    <rPh sb="11" eb="12">
      <t>ズ</t>
    </rPh>
    <phoneticPr fontId="2"/>
  </si>
  <si>
    <t>設備の配置等を詳細に記載したもの</t>
    <rPh sb="0" eb="2">
      <t>セツビ</t>
    </rPh>
    <rPh sb="3" eb="5">
      <t>ハイチ</t>
    </rPh>
    <rPh sb="5" eb="6">
      <t>トウ</t>
    </rPh>
    <rPh sb="7" eb="9">
      <t>ショウサイ</t>
    </rPh>
    <rPh sb="10" eb="12">
      <t>キサイ</t>
    </rPh>
    <phoneticPr fontId="2"/>
  </si>
  <si>
    <t>補助対象設備の機能、仕様、機構図等</t>
    <phoneticPr fontId="5"/>
  </si>
  <si>
    <t>・仕様書、カタログ等　
（該当の型番等をマーカーで示す）</t>
    <phoneticPr fontId="5"/>
  </si>
  <si>
    <t>補助対象として申請する設備の名称・型式・台数
を整理した一覧表を作成すること</t>
    <phoneticPr fontId="5"/>
  </si>
  <si>
    <t>ＳＢＴへの参加を申し込んでいる場合は、その事実を証明するもの</t>
    <phoneticPr fontId="5"/>
  </si>
  <si>
    <t>＜脱炭素化枠＞
ＳＢＴ事業</t>
    <rPh sb="1" eb="5">
      <t>ダツタンソカ</t>
    </rPh>
    <rPh sb="5" eb="6">
      <t>ワク</t>
    </rPh>
    <phoneticPr fontId="2"/>
  </si>
  <si>
    <t>スコープ１、２及び３（該当する場合）の設定目標の内容が分かる資料</t>
    <phoneticPr fontId="5"/>
  </si>
  <si>
    <t>省エネルギー診断結果</t>
    <rPh sb="0" eb="1">
      <t>ショウ</t>
    </rPh>
    <rPh sb="6" eb="8">
      <t>シンダン</t>
    </rPh>
    <rPh sb="8" eb="10">
      <t>ケッカ</t>
    </rPh>
    <phoneticPr fontId="5"/>
  </si>
  <si>
    <t>＜診断枠＞</t>
    <rPh sb="1" eb="4">
      <t>シンダンワク</t>
    </rPh>
    <phoneticPr fontId="5"/>
  </si>
  <si>
    <t>＜ＥＭＳ枠＞</t>
    <phoneticPr fontId="5"/>
  </si>
  <si>
    <t>エネマネ事業者における補助対象システム・機器等であることを証明するもの</t>
    <phoneticPr fontId="5"/>
  </si>
  <si>
    <t>エネルギー管理支援サービス契約書案</t>
    <phoneticPr fontId="5"/>
  </si>
  <si>
    <t>「『新商品』特定随意契約制度」における認定商品として認定されたことがある設備、「宮城県グリーン製品認定制度」における認定製品である設備、「みやぎ優れMONO」として認定されたことがある設備であることを証明するもの。</t>
    <phoneticPr fontId="5"/>
  </si>
  <si>
    <t>＜県産ものづくり振興枠＞</t>
    <rPh sb="1" eb="3">
      <t>ケンサン</t>
    </rPh>
    <rPh sb="8" eb="11">
      <t>シンコウワク</t>
    </rPh>
    <phoneticPr fontId="5"/>
  </si>
  <si>
    <t>個別に指示があった場合のみ</t>
    <rPh sb="0" eb="2">
      <t>コベツ</t>
    </rPh>
    <rPh sb="3" eb="5">
      <t>シジ</t>
    </rPh>
    <rPh sb="9" eb="11">
      <t>バアイ</t>
    </rPh>
    <phoneticPr fontId="5"/>
  </si>
  <si>
    <t>Excel様式</t>
    <phoneticPr fontId="5"/>
  </si>
  <si>
    <t>省エネルギー効果の根拠（省エネルギー効果の算出過程）※原則として一般社団法人環境共創イニシアチブ（SII）様の作成した手引きを使用し、計算根拠を明確にしてください。</t>
    <rPh sb="0" eb="1">
      <t>ショウ</t>
    </rPh>
    <rPh sb="6" eb="8">
      <t>コウカ</t>
    </rPh>
    <rPh sb="9" eb="11">
      <t>コンキョ</t>
    </rPh>
    <phoneticPr fontId="2"/>
  </si>
  <si>
    <t>一次消費エネルギー消費量が，要件を満たしていることを証明するもの</t>
    <phoneticPr fontId="5"/>
  </si>
  <si>
    <t>補助対象設備の一覧表</t>
    <rPh sb="7" eb="9">
      <t>イチラン</t>
    </rPh>
    <rPh sb="9" eb="10">
      <t>ヒョウ</t>
    </rPh>
    <phoneticPr fontId="5"/>
  </si>
  <si>
    <t>事業所が賃貸である等申請者の所有物でない場合には、所有者の同意書</t>
    <phoneticPr fontId="2"/>
  </si>
  <si>
    <t>令和７年度みやぎ二酸化炭素排出削減支援事業（再生可能エネルギー等設備導入事業）
提出書類確認チェックシート</t>
    <rPh sb="0" eb="2">
      <t>レイワ</t>
    </rPh>
    <rPh sb="3" eb="5">
      <t>ネンド</t>
    </rPh>
    <rPh sb="8" eb="11">
      <t>ニサンカ</t>
    </rPh>
    <rPh sb="11" eb="13">
      <t>タンソ</t>
    </rPh>
    <rPh sb="13" eb="15">
      <t>ハイシュツ</t>
    </rPh>
    <rPh sb="15" eb="17">
      <t>サクゲン</t>
    </rPh>
    <rPh sb="17" eb="19">
      <t>シエン</t>
    </rPh>
    <rPh sb="19" eb="21">
      <t>ジギョウ</t>
    </rPh>
    <rPh sb="40" eb="42">
      <t>テイシュツ</t>
    </rPh>
    <rPh sb="42" eb="44">
      <t>ショルイ</t>
    </rPh>
    <rPh sb="44" eb="46">
      <t>カクニン</t>
    </rPh>
    <phoneticPr fontId="2"/>
  </si>
  <si>
    <t>令和７年度みやぎ二酸化炭素排出削減支援事業（高効率設備等導入事業）
提出書類確認チェックシート</t>
    <rPh sb="0" eb="2">
      <t>レイワ</t>
    </rPh>
    <rPh sb="3" eb="5">
      <t>ネンド</t>
    </rPh>
    <rPh sb="8" eb="11">
      <t>ニサンカ</t>
    </rPh>
    <rPh sb="11" eb="13">
      <t>タンソ</t>
    </rPh>
    <rPh sb="13" eb="15">
      <t>ハイシュツ</t>
    </rPh>
    <rPh sb="15" eb="17">
      <t>サクゲン</t>
    </rPh>
    <rPh sb="17" eb="19">
      <t>シエン</t>
    </rPh>
    <rPh sb="19" eb="21">
      <t>ジギョウ</t>
    </rPh>
    <rPh sb="34" eb="36">
      <t>テイシュツ</t>
    </rPh>
    <rPh sb="36" eb="38">
      <t>ショルイ</t>
    </rPh>
    <rPh sb="38" eb="40">
      <t>カクニン</t>
    </rPh>
    <phoneticPr fontId="2"/>
  </si>
  <si>
    <t>様式第１号</t>
    <rPh sb="0" eb="2">
      <t>ヨウシキ</t>
    </rPh>
    <rPh sb="2" eb="3">
      <t>ダイ</t>
    </rPh>
    <rPh sb="4" eb="5">
      <t>ゴウ</t>
    </rPh>
    <phoneticPr fontId="2"/>
  </si>
  <si>
    <t>点</t>
    <rPh sb="0" eb="1">
      <t>テン</t>
    </rPh>
    <phoneticPr fontId="2"/>
  </si>
  <si>
    <t>合計</t>
    <rPh sb="0" eb="2">
      <t>ゴウケイ</t>
    </rPh>
    <phoneticPr fontId="2"/>
  </si>
  <si>
    <t>-</t>
    <phoneticPr fontId="2"/>
  </si>
  <si>
    <t>公式web サイトに登録されていることが確認できるもの
契約書等，該当企業と取引していることが客観的にわかるもの</t>
    <rPh sb="0" eb="2">
      <t>コウシキ</t>
    </rPh>
    <rPh sb="20" eb="22">
      <t>カクニン</t>
    </rPh>
    <rPh sb="28" eb="31">
      <t>ケイヤクショ</t>
    </rPh>
    <rPh sb="31" eb="32">
      <t>ナド</t>
    </rPh>
    <rPh sb="33" eb="35">
      <t>ガイトウ</t>
    </rPh>
    <rPh sb="38" eb="40">
      <t>トリヒキ</t>
    </rPh>
    <rPh sb="47" eb="50">
      <t>キャッカンテキ</t>
    </rPh>
    <phoneticPr fontId="2"/>
  </si>
  <si>
    <t>グリーン化の取組例：脱・低炭素化技術の共同開発、省エネ診断に係る助言・支援、生産工程等の脱・低炭素化、グリーン調達　等
https://www.biz-partnership.jp/</t>
    <rPh sb="8" eb="9">
      <t>レイ</t>
    </rPh>
    <phoneticPr fontId="2"/>
  </si>
  <si>
    <t>自社または取引先の企業がグリーンに係るパートナーシップ構築宣言をしている</t>
    <rPh sb="0" eb="2">
      <t>ジシャ</t>
    </rPh>
    <rPh sb="5" eb="7">
      <t>トリヒキ</t>
    </rPh>
    <rPh sb="7" eb="8">
      <t>サキ</t>
    </rPh>
    <rPh sb="9" eb="11">
      <t>キギョウ</t>
    </rPh>
    <rPh sb="17" eb="18">
      <t>カカ</t>
    </rPh>
    <rPh sb="27" eb="29">
      <t>コウチク</t>
    </rPh>
    <rPh sb="29" eb="31">
      <t>センゲン</t>
    </rPh>
    <phoneticPr fontId="2"/>
  </si>
  <si>
    <t>その他</t>
    <rPh sb="2" eb="3">
      <t>タ</t>
    </rPh>
    <phoneticPr fontId="2"/>
  </si>
  <si>
    <t>簡易換算シート，
及び，省エネルギー効果の根拠</t>
    <rPh sb="0" eb="4">
      <t>カンイカンサン</t>
    </rPh>
    <rPh sb="9" eb="10">
      <t>オヨ</t>
    </rPh>
    <phoneticPr fontId="2"/>
  </si>
  <si>
    <t>ＣＯ２削減量を補助対象経費で除したもの</t>
  </si>
  <si>
    <t>費用対効果※が
0.002t・CO2・年/千円以上
0.003t・CO2・年/千円未満</t>
    <rPh sb="0" eb="5">
      <t>ヒヨウタイコウカ</t>
    </rPh>
    <rPh sb="23" eb="25">
      <t>イジョウ</t>
    </rPh>
    <rPh sb="41" eb="43">
      <t>ミマン</t>
    </rPh>
    <phoneticPr fontId="2"/>
  </si>
  <si>
    <r>
      <t>ＣＯ</t>
    </r>
    <r>
      <rPr>
        <vertAlign val="subscript"/>
        <sz val="11"/>
        <color theme="1"/>
        <rFont val="BIZ UDPゴシック"/>
        <family val="3"/>
        <charset val="128"/>
      </rPr>
      <t>２</t>
    </r>
    <r>
      <rPr>
        <sz val="11"/>
        <color theme="1"/>
        <rFont val="BIZ UDPゴシック"/>
        <family val="3"/>
        <charset val="128"/>
      </rPr>
      <t>削減量を補助対象経費で除したもの</t>
    </r>
    <phoneticPr fontId="2"/>
  </si>
  <si>
    <t>費用対効果※が
0.003t・CO2・年/千円_以上</t>
    <rPh sb="0" eb="5">
      <t>ヒヨウタイコウカ</t>
    </rPh>
    <rPh sb="24" eb="26">
      <t>イジョウ</t>
    </rPh>
    <phoneticPr fontId="2"/>
  </si>
  <si>
    <t>費用対効果</t>
    <rPh sb="0" eb="5">
      <t>ヒヨウタイコウカ</t>
    </rPh>
    <phoneticPr fontId="2"/>
  </si>
  <si>
    <t>製品カタログ</t>
    <rPh sb="0" eb="2">
      <t>セイヒン</t>
    </rPh>
    <phoneticPr fontId="2"/>
  </si>
  <si>
    <t>・「『新商品』特定随意契約制度における認定製品として認定されたことがある設備、「宮城県グリーン製品認定制度」における認定製品である設備、「みやぎ優れMONO」として認定されたことがある設備
・「宮城県新エネルギー等環境関連設備開発支援事業」、「宮城県新規参入・新産業創出等支援事業」を活用して開発し、既に製品化されている省エネルギー設備かつ上市している設備</t>
    <rPh sb="3" eb="6">
      <t>シンショウヒン</t>
    </rPh>
    <rPh sb="7" eb="11">
      <t>トクテイズイイ</t>
    </rPh>
    <rPh sb="11" eb="15">
      <t>ケイヤクセイド</t>
    </rPh>
    <rPh sb="19" eb="21">
      <t>ニンテイ</t>
    </rPh>
    <rPh sb="21" eb="23">
      <t>セイヒン</t>
    </rPh>
    <rPh sb="26" eb="28">
      <t>ニンテイ</t>
    </rPh>
    <rPh sb="36" eb="38">
      <t>セツビ</t>
    </rPh>
    <rPh sb="40" eb="43">
      <t>ミヤギケン</t>
    </rPh>
    <rPh sb="47" eb="53">
      <t>セイヒンニンテイセイド</t>
    </rPh>
    <rPh sb="58" eb="62">
      <t>ニンテイセイヒン</t>
    </rPh>
    <rPh sb="65" eb="67">
      <t>セツビ</t>
    </rPh>
    <rPh sb="72" eb="73">
      <t>スグ</t>
    </rPh>
    <rPh sb="82" eb="84">
      <t>ニンテイ</t>
    </rPh>
    <rPh sb="92" eb="94">
      <t>セツビ</t>
    </rPh>
    <rPh sb="97" eb="100">
      <t>ミヤギケン</t>
    </rPh>
    <rPh sb="100" eb="101">
      <t>シン</t>
    </rPh>
    <rPh sb="106" eb="117">
      <t>トウカンキョウカンレンセツビカイハツシエン</t>
    </rPh>
    <rPh sb="117" eb="119">
      <t>ジギョウ</t>
    </rPh>
    <rPh sb="122" eb="125">
      <t>ミヤギケン</t>
    </rPh>
    <rPh sb="125" eb="129">
      <t>シンキサンニュウ</t>
    </rPh>
    <rPh sb="130" eb="133">
      <t>シンサンギョウ</t>
    </rPh>
    <rPh sb="133" eb="136">
      <t>ソウシュツトウ</t>
    </rPh>
    <rPh sb="136" eb="138">
      <t>シエン</t>
    </rPh>
    <rPh sb="138" eb="140">
      <t>ジギョウ</t>
    </rPh>
    <rPh sb="142" eb="144">
      <t>カツヨウ</t>
    </rPh>
    <rPh sb="146" eb="148">
      <t>カイハツ</t>
    </rPh>
    <rPh sb="150" eb="151">
      <t>スデ</t>
    </rPh>
    <rPh sb="152" eb="155">
      <t>セイヒンカ</t>
    </rPh>
    <rPh sb="160" eb="161">
      <t>ショウ</t>
    </rPh>
    <rPh sb="166" eb="168">
      <t>セツビ</t>
    </rPh>
    <rPh sb="170" eb="172">
      <t>ジョウシ</t>
    </rPh>
    <rPh sb="176" eb="178">
      <t>セツビ</t>
    </rPh>
    <phoneticPr fontId="2"/>
  </si>
  <si>
    <t>県産枠の利用</t>
    <rPh sb="0" eb="3">
      <t>ケンサンワク</t>
    </rPh>
    <rPh sb="4" eb="6">
      <t>リヨウ</t>
    </rPh>
    <phoneticPr fontId="2"/>
  </si>
  <si>
    <t>診断書</t>
    <rPh sb="0" eb="3">
      <t>シンダンショ</t>
    </rPh>
    <phoneticPr fontId="2"/>
  </si>
  <si>
    <t xml:space="preserve">
①各民間団体等が独自に実施しているエネルギーに関する診断</t>
    <rPh sb="2" eb="3">
      <t>カク</t>
    </rPh>
    <rPh sb="3" eb="5">
      <t>ミンカン</t>
    </rPh>
    <rPh sb="5" eb="7">
      <t>ダンタイ</t>
    </rPh>
    <rPh sb="7" eb="8">
      <t>ナド</t>
    </rPh>
    <rPh sb="9" eb="11">
      <t>ドクジ</t>
    </rPh>
    <rPh sb="12" eb="14">
      <t>ジッシ</t>
    </rPh>
    <rPh sb="24" eb="25">
      <t>カン</t>
    </rPh>
    <rPh sb="27" eb="29">
      <t>シンダン</t>
    </rPh>
    <phoneticPr fontId="2"/>
  </si>
  <si>
    <t>省エネ診断に類する制度の受診
※R3.4.1～R7.3.31</t>
    <rPh sb="0" eb="1">
      <t>ショウ</t>
    </rPh>
    <rPh sb="3" eb="5">
      <t>シンダン</t>
    </rPh>
    <rPh sb="6" eb="7">
      <t>ルイ</t>
    </rPh>
    <rPh sb="9" eb="11">
      <t>セイド</t>
    </rPh>
    <rPh sb="12" eb="14">
      <t>ジュシン</t>
    </rPh>
    <phoneticPr fontId="2"/>
  </si>
  <si>
    <t>省エネ診断の受診（診断枠の利用）
※R3.4.1～R7.3.31</t>
    <rPh sb="0" eb="1">
      <t>ショウ</t>
    </rPh>
    <rPh sb="3" eb="5">
      <t>シンダン</t>
    </rPh>
    <rPh sb="6" eb="8">
      <t>ジュシン</t>
    </rPh>
    <rPh sb="9" eb="12">
      <t>シンダンワク</t>
    </rPh>
    <rPh sb="13" eb="15">
      <t>リヨウ</t>
    </rPh>
    <phoneticPr fontId="2"/>
  </si>
  <si>
    <t>省エネ診断</t>
    <rPh sb="0" eb="1">
      <t>ショウ</t>
    </rPh>
    <rPh sb="3" eb="5">
      <t>シンダン</t>
    </rPh>
    <phoneticPr fontId="2"/>
  </si>
  <si>
    <t>実施計画書</t>
    <rPh sb="0" eb="5">
      <t>ジッシケイカクショ</t>
    </rPh>
    <phoneticPr fontId="2"/>
  </si>
  <si>
    <t xml:space="preserve">・補助対象事業所及び導入設備におけるエネルギー使用量の可視化及び集計ができるもの。 
・経済産業省のエネルギー使用合理化等事業者支援補助金に係るエネマネ事業者における補助対象設備等。 
・エネマネ事業者との間で，１年以上のエネルギー管理 支援サービス契約が締結されている。 </t>
    <phoneticPr fontId="2"/>
  </si>
  <si>
    <t>EMSの設置</t>
    <rPh sb="4" eb="6">
      <t>セッチ</t>
    </rPh>
    <phoneticPr fontId="2"/>
  </si>
  <si>
    <t>EMS</t>
    <phoneticPr fontId="2"/>
  </si>
  <si>
    <r>
      <t>当補助事業におけるCO</t>
    </r>
    <r>
      <rPr>
        <vertAlign val="subscript"/>
        <sz val="11"/>
        <color theme="1"/>
        <rFont val="BIZ UDPゴシック"/>
        <family val="3"/>
        <charset val="128"/>
      </rPr>
      <t>2</t>
    </r>
    <r>
      <rPr>
        <sz val="11"/>
        <color theme="1"/>
        <rFont val="BIZ UDPゴシック"/>
        <family val="3"/>
        <charset val="128"/>
      </rPr>
      <t>削減量が100t・CO</t>
    </r>
    <r>
      <rPr>
        <vertAlign val="subscript"/>
        <sz val="11"/>
        <color theme="1"/>
        <rFont val="BIZ UDPゴシック"/>
        <family val="3"/>
        <charset val="128"/>
      </rPr>
      <t>2</t>
    </r>
    <r>
      <rPr>
        <sz val="11"/>
        <color theme="1"/>
        <rFont val="BIZ UDPゴシック"/>
        <family val="3"/>
        <charset val="128"/>
      </rPr>
      <t>・年以上</t>
    </r>
    <phoneticPr fontId="2"/>
  </si>
  <si>
    <t>大規模削減枠の利用</t>
    <rPh sb="0" eb="3">
      <t>ダイキボ</t>
    </rPh>
    <rPh sb="3" eb="6">
      <t>サクゲンワク</t>
    </rPh>
    <rPh sb="7" eb="9">
      <t>リヨウ</t>
    </rPh>
    <phoneticPr fontId="2"/>
  </si>
  <si>
    <t>大規模削減</t>
    <phoneticPr fontId="2"/>
  </si>
  <si>
    <t>設備の種別・発電量・外観写真等</t>
    <rPh sb="0" eb="2">
      <t>セツビ</t>
    </rPh>
    <rPh sb="3" eb="5">
      <t>シュベツ</t>
    </rPh>
    <rPh sb="6" eb="9">
      <t>ハツデンリョウ</t>
    </rPh>
    <rPh sb="10" eb="12">
      <t>ガイカン</t>
    </rPh>
    <rPh sb="12" eb="14">
      <t>シャシン</t>
    </rPh>
    <rPh sb="14" eb="15">
      <t>ナド</t>
    </rPh>
    <phoneticPr fontId="2"/>
  </si>
  <si>
    <t>再生可能エネルギー等設備導入事業の補助対象としている設備</t>
    <rPh sb="0" eb="4">
      <t>サイセイカノウ</t>
    </rPh>
    <rPh sb="9" eb="10">
      <t>ナド</t>
    </rPh>
    <rPh sb="10" eb="12">
      <t>セツビ</t>
    </rPh>
    <rPh sb="12" eb="16">
      <t>ドウニュウジギョウ</t>
    </rPh>
    <rPh sb="17" eb="21">
      <t>ホジョタイショウ</t>
    </rPh>
    <rPh sb="26" eb="28">
      <t>セツビ</t>
    </rPh>
    <phoneticPr fontId="2"/>
  </si>
  <si>
    <t>自社で再生可能エネルギー設備の導入を
行っている</t>
    <rPh sb="0" eb="2">
      <t>ジシャ</t>
    </rPh>
    <rPh sb="3" eb="7">
      <t>サイセイカノウ</t>
    </rPh>
    <rPh sb="12" eb="14">
      <t>セツビ</t>
    </rPh>
    <rPh sb="15" eb="17">
      <t>ドウニュウ</t>
    </rPh>
    <rPh sb="19" eb="20">
      <t>オコナ</t>
    </rPh>
    <phoneticPr fontId="2"/>
  </si>
  <si>
    <t>グリーン電力環境価値売買契約書や
グリーン電力証書の写し</t>
    <rPh sb="4" eb="6">
      <t>デンリョク</t>
    </rPh>
    <rPh sb="6" eb="8">
      <t>カンキョウ</t>
    </rPh>
    <rPh sb="8" eb="10">
      <t>カチ</t>
    </rPh>
    <rPh sb="10" eb="12">
      <t>バイバイ</t>
    </rPh>
    <rPh sb="12" eb="15">
      <t>ケイヤクショ</t>
    </rPh>
    <phoneticPr fontId="2"/>
  </si>
  <si>
    <t>-</t>
  </si>
  <si>
    <t>一部でも再生可能エネルギー電気メニューを利用している</t>
    <rPh sb="0" eb="2">
      <t>イチブ</t>
    </rPh>
    <rPh sb="4" eb="8">
      <t>サイセイカノウ</t>
    </rPh>
    <rPh sb="13" eb="15">
      <t>デンキ</t>
    </rPh>
    <rPh sb="20" eb="22">
      <t>リヨウ</t>
    </rPh>
    <phoneticPr fontId="2"/>
  </si>
  <si>
    <t>再エネの取組</t>
  </si>
  <si>
    <t>公式 web サイトの登録企業リストに掲載されていることがわかるもの</t>
    <rPh sb="0" eb="2">
      <t>コウシキ</t>
    </rPh>
    <phoneticPr fontId="2"/>
  </si>
  <si>
    <t>The Climate Groupが運営する「ＲＥ１００」，又は，再エネ100宣言 RE Action協議会が運営する「再エネ100宣言 RE Action」に参加し，遅くとも２０５０年までに使用電力を１００％再エネに転換する目標を対外的に公表していること。</t>
    <phoneticPr fontId="2"/>
  </si>
  <si>
    <t>RE100
再エネ100宣⾔ RE Action</t>
    <phoneticPr fontId="2"/>
  </si>
  <si>
    <t>ＣＤＰ等が運営する「ＳＢＴ」イニシアティブに参加（温室効果ガス削減目標を設定し，認定を取得すること）し，設定した目標等を対外的に公表していること。</t>
    <phoneticPr fontId="2"/>
  </si>
  <si>
    <t>SBT
中小企業版SBT</t>
    <rPh sb="4" eb="8">
      <t>チュウショウキギョウ</t>
    </rPh>
    <rPh sb="8" eb="9">
      <t>バン</t>
    </rPh>
    <phoneticPr fontId="2"/>
  </si>
  <si>
    <t>達成していること，又は，当事業で達成することがわかるもの</t>
    <rPh sb="0" eb="2">
      <t>タッセイ</t>
    </rPh>
    <rPh sb="9" eb="10">
      <t>マタ</t>
    </rPh>
    <rPh sb="12" eb="15">
      <t>トウジギョウ</t>
    </rPh>
    <rPh sb="16" eb="18">
      <t>タッセイ</t>
    </rPh>
    <phoneticPr fontId="2"/>
  </si>
  <si>
    <t>設計一次エネルギー消費量（再生可能エネルギーを除く）が基準一次エネルギー消費量より５０％以上低減し，かつ，設計一次エネルギー消費量（再生可能エネルギーを含む）が基準一次エネルギー消費量より５０％以上７５％未満低減すること。</t>
    <phoneticPr fontId="2"/>
  </si>
  <si>
    <t>ZEB ready</t>
    <phoneticPr fontId="2"/>
  </si>
  <si>
    <t>設計一次エネルギー消費量（再生可能エネルギーを除く）が基準一次エネルギー消費量より５０％以上低減し，かつ，設計一次エネルギー消費量（再生可能エネルギーを含む）が基準一次エネルギー消費量より７５％以上１００％未満低減すること。</t>
    <phoneticPr fontId="2"/>
  </si>
  <si>
    <t>nealy ZEB</t>
    <phoneticPr fontId="2"/>
  </si>
  <si>
    <t>設計一次エネルギー消費量（再生可能エネルギーを除く）が基準一次エネルギー消費量より５０％以上低減し，かつ，設計一次エネルギー消費量（再生可能エネルギーを含む）が基準一次エネルギー消費量より１００％以上低減すること。</t>
    <phoneticPr fontId="2"/>
  </si>
  <si>
    <t>『ZEB』</t>
    <phoneticPr fontId="2"/>
  </si>
  <si>
    <t>脱炭素の取組</t>
    <rPh sb="0" eb="3">
      <t>ダツタンソ</t>
    </rPh>
    <rPh sb="4" eb="6">
      <t>トリクミ</t>
    </rPh>
    <phoneticPr fontId="2"/>
  </si>
  <si>
    <t>断熱等改修枠の利用</t>
    <rPh sb="0" eb="2">
      <t>ダンネツ</t>
    </rPh>
    <rPh sb="2" eb="3">
      <t>ナド</t>
    </rPh>
    <rPh sb="3" eb="5">
      <t>カイシュウ</t>
    </rPh>
    <rPh sb="5" eb="6">
      <t>ワク</t>
    </rPh>
    <rPh sb="7" eb="9">
      <t>リヨウ</t>
    </rPh>
    <phoneticPr fontId="2"/>
  </si>
  <si>
    <t>配点</t>
    <rPh sb="0" eb="2">
      <t>ハイテン</t>
    </rPh>
    <phoneticPr fontId="2"/>
  </si>
  <si>
    <t>添付資料</t>
    <rPh sb="0" eb="4">
      <t>テンプシリョウ</t>
    </rPh>
    <phoneticPr fontId="2"/>
  </si>
  <si>
    <t>該当する項目に〇を記入</t>
    <rPh sb="0" eb="2">
      <t>ガイトウ</t>
    </rPh>
    <rPh sb="4" eb="6">
      <t>コウモク</t>
    </rPh>
    <rPh sb="9" eb="11">
      <t>キニュウ</t>
    </rPh>
    <phoneticPr fontId="2"/>
  </si>
  <si>
    <t>事業名称　　　</t>
    <rPh sb="0" eb="2">
      <t>ジギョウ</t>
    </rPh>
    <rPh sb="2" eb="4">
      <t>メイショウ</t>
    </rPh>
    <phoneticPr fontId="5"/>
  </si>
  <si>
    <t>評価者氏名（評価を行った担当者名）</t>
    <rPh sb="0" eb="3">
      <t>ヒョウカシャ</t>
    </rPh>
    <rPh sb="3" eb="5">
      <t>シメイ</t>
    </rPh>
    <rPh sb="6" eb="8">
      <t>ヒョウカ</t>
    </rPh>
    <rPh sb="9" eb="10">
      <t>オコナ</t>
    </rPh>
    <rPh sb="12" eb="16">
      <t>タントウシャメイ</t>
    </rPh>
    <phoneticPr fontId="5"/>
  </si>
  <si>
    <t>申請者氏名（法人名）</t>
    <rPh sb="0" eb="3">
      <t>シンセイシャ</t>
    </rPh>
    <rPh sb="3" eb="5">
      <t>シメイ</t>
    </rPh>
    <rPh sb="6" eb="9">
      <t>ホウジンメイ</t>
    </rPh>
    <phoneticPr fontId="5"/>
  </si>
  <si>
    <t>自己評価票（高効率）</t>
    <rPh sb="0" eb="2">
      <t>ジコ</t>
    </rPh>
    <rPh sb="2" eb="4">
      <t>ヒョウカ</t>
    </rPh>
    <rPh sb="4" eb="5">
      <t>ヒョウ</t>
    </rPh>
    <rPh sb="6" eb="9">
      <t>コウコウリツ</t>
    </rPh>
    <phoneticPr fontId="55"/>
  </si>
  <si>
    <t>Excel様式
ＰＰＡまたはファイナンス・リースの場合、電力使用者（需要家）分と併せて、ＰＰＡ事業者またはファイナンス・リース事業者分についても提出すること。</t>
    <rPh sb="5" eb="7">
      <t>ヨウシキ</t>
    </rPh>
    <phoneticPr fontId="2"/>
  </si>
  <si>
    <t>Excel様式</t>
    <rPh sb="5" eb="7">
      <t>ヨウシキ</t>
    </rPh>
    <phoneticPr fontId="2"/>
  </si>
  <si>
    <t>様式第１号別添１－３</t>
    <rPh sb="0" eb="2">
      <t>ヨウシキ</t>
    </rPh>
    <rPh sb="2" eb="3">
      <t>ダイ</t>
    </rPh>
    <rPh sb="4" eb="5">
      <t>ゴウ</t>
    </rPh>
    <rPh sb="5" eb="7">
      <t>ベッテン</t>
    </rPh>
    <phoneticPr fontId="2"/>
  </si>
  <si>
    <t>誓 約 書</t>
    <phoneticPr fontId="2"/>
  </si>
  <si>
    <t>私</t>
    <rPh sb="0" eb="1">
      <t>ワタシ</t>
    </rPh>
    <phoneticPr fontId="2"/>
  </si>
  <si>
    <t>当社</t>
    <rPh sb="0" eb="2">
      <t>トウシャ</t>
    </rPh>
    <phoneticPr fontId="2"/>
  </si>
  <si>
    <t xml:space="preserve">　は、下記１及び２のいずれにも該当せず、将来においても該当しないことを誓約します。
　この誓約が虚偽であり、又はこの誓約に反したことにより、当方が不利益を被ることとなっても、異議は一切申し立てません。
　また、貴職において必要と判断した場合に、別紙「役員等名簿」により提出する当方の個人情報を警察に提供することについて同意します。
　　　　　　　　　　　　　　　　　　　　　　　記
１　補助事業者として不適当な者
　(1)　暴力団（暴力団排除条例（平成２２年宮城県条例第６７号）第２条第２号に規定する暴力団をいう。以下同
　　じ。）又は暴力団員等（同条例第２条第４号に規定する暴力団員等をいう。以下同じ。）であるとき。
　(2)　事業者（暴力団排除条例（平成２２年宮城県条例第６７号）第２条第７号に規定する事業者をいう。以下同
　　じ。）の役員等（個人である場合はその者、法人その他の団体である場合は役員（業務を執行する社員、取締
　　役、執行役又はこれらに準ずる者をいい、相談役、顧問その他いかなる名称を有する者であるかを問わず、当
　　該団体に対し業務を執行する社員、取締役、執行役又はこれらに準ずる者と同等以上の支配力を有するものと
　　認められる者を含む。)をいう。以下同じ。）が自己、自社若しくは第三者の不正の利益を図る目的又は第三
　　者に損害を加える目的をもって、暴力団又は暴力団員等を利用するなどしているとき。
　(3)　事業者の役員等が、暴力団又は暴力団員等に対して、資金等を供給し、又は便宜を供与するなど直接的ある
　　いは積極的に暴力団の維持、運営に協力し、若しくは関与しているとき。
　(4)　事業者の役員等が、暴力団又は暴力団員等であることを知りながらこれを不当に利用するなどしているとき。
　(5)　事業者の役員等が、暴力団又は暴力団員等と社会的に非難されるべき関係を有しているとき。
２　補助事業者の相手方として不適当な行為をする者
　(1)　暴力的な要求行為を行う者
　(2)　法的な責任を超えた不当な要求行為を行う者
　(3)　取引に関して脅迫的な言動をし、又は暴力を用いる行為を行う者
　(4)　偽計又は威力を用いて補助事業を担当する県職員等の業務を妨害する行為を行う者
　(5)　その他前各号に準ずる行為を行う者
</t>
    <phoneticPr fontId="2"/>
  </si>
  <si>
    <t>宮城県知事　　　　　　　　　　　　　　殿</t>
    <phoneticPr fontId="2"/>
  </si>
  <si>
    <t>住所（又は所在地）</t>
  </si>
  <si>
    <t>社名及び代表者名　　　　　　　　　　　　　</t>
  </si>
  <si>
    <t>様式第１号別添１－４</t>
    <rPh sb="0" eb="2">
      <t>ヨウシキ</t>
    </rPh>
    <rPh sb="2" eb="3">
      <t>ダイ</t>
    </rPh>
    <rPh sb="4" eb="5">
      <t>ゴウ</t>
    </rPh>
    <rPh sb="5" eb="7">
      <t>ベッテン</t>
    </rPh>
    <phoneticPr fontId="2"/>
  </si>
  <si>
    <t xml:space="preserve">自 認 書 </t>
    <rPh sb="0" eb="1">
      <t>ジ</t>
    </rPh>
    <rPh sb="2" eb="3">
      <t>ニン</t>
    </rPh>
    <rPh sb="4" eb="5">
      <t>ショ</t>
    </rPh>
    <phoneticPr fontId="2"/>
  </si>
  <si>
    <t>　は、補助金の交付申請日の３年前から交付決定日までの間に、下記法令に違反し、これらの法令に基づく処罰又は命令その他不利益処分を受けていないことを自認します。
　　　　　　　　　　　　　　　　　　　　　　　　記
　１　大気汚染防止法（昭和４３年法律第９７号）
　２　騒音規制法（昭和４３年法律第９８号）
　３　廃棄物の処理及び清掃に関する法律（昭和４５年法律第１３７号）
　４　水質汚濁防止法（昭和４５年法律第１３８号）
　５　悪臭防止法（昭和４６年法律第９１号）
　６　振動規制法（昭和５１年法律第６４号） 
　７　資源の有効な利用の促進に関する法律（平成３年法律第４８号）
　８　容器包装に係る分別収集及び再商品化の促進等に関する法律（平成７年法律第１１２号）
　９　特定家庭用機器再商品化法（平成１０年法律第９７号）
　10　ダイオキシン類対策特別措置法（平成１１年法律第１０５号）
　11　建設工事に係る資材の再資源化等に関する法律（平成１２年法律第１０４号）
　12　食品循環資源の再生利用等の促進に関する法律（平成１２年法律第１１６号）
　13　土壌汚染対策法（平成１４年法律第５３号）
　14　使用済自動車の再資源化等に関する法律（平成１４年法律第８７号）
　15　使用済小型電子機器等の再資源化の促進に関する法律（平成２４年法律第５７号）
　16　公害防止条例（昭和４６年宮城県条例第１２号）
　17　廃棄物の処理及び清掃に関する法律施行条例（平成１２年宮城県条例第４４号）
　18　産業廃棄物の処理の適正化等に関する条例（平成１７年宮城県条例第１５１号）
　19　フロン類の使用の合理化及び管理の適正化に関する法律（平成１３年法律第６４号）
　20　プラスチックに係る資源循環の促進等に関する法律（令和３年法律第６０号）
　21　太陽光発電施設の設置等に関する条例（令和４年宮城県条例第３９号）
　22　１から21までに掲げるもののほか、関係法令及び事業所が所在する地方公共団体における
　　　環境保全等に関する条例</t>
    <phoneticPr fontId="2"/>
  </si>
  <si>
    <t>※aとbのいずれか低い方の小数切捨の値</t>
    <rPh sb="9" eb="10">
      <t>ヒク</t>
    </rPh>
    <rPh sb="11" eb="12">
      <t>ホウ</t>
    </rPh>
    <rPh sb="13" eb="15">
      <t>ショウスウ</t>
    </rPh>
    <rPh sb="15" eb="16">
      <t>キ</t>
    </rPh>
    <rPh sb="16" eb="17">
      <t>ス</t>
    </rPh>
    <rPh sb="18" eb="19">
      <t>アタイ</t>
    </rPh>
    <phoneticPr fontId="2"/>
  </si>
  <si>
    <t>「宮城県新規参入・新産業創出等支援事業」又は「宮城県新エネルギー等環境関連設備開発支援事業」を活用して開発し，既に製品化されている設備であり上市していることを証明するもの。</t>
    <phoneticPr fontId="5"/>
  </si>
  <si>
    <t>※１　再エネ等設備導入事業で導入方法が「自己所有」又高効率設備導入事業の場合は記入不要です。</t>
    <rPh sb="3" eb="4">
      <t>サイ</t>
    </rPh>
    <rPh sb="6" eb="7">
      <t>トウ</t>
    </rPh>
    <rPh sb="7" eb="9">
      <t>セツビ</t>
    </rPh>
    <rPh sb="9" eb="11">
      <t>ドウニュウ</t>
    </rPh>
    <rPh sb="11" eb="13">
      <t>ジギョウ</t>
    </rPh>
    <rPh sb="14" eb="16">
      <t>ドウニュウ</t>
    </rPh>
    <rPh sb="16" eb="18">
      <t>ホウホウ</t>
    </rPh>
    <rPh sb="20" eb="24">
      <t>ジコショユウ</t>
    </rPh>
    <rPh sb="25" eb="26">
      <t>マタ</t>
    </rPh>
    <rPh sb="26" eb="29">
      <t>コウコウリツ</t>
    </rPh>
    <rPh sb="29" eb="31">
      <t>セツビ</t>
    </rPh>
    <rPh sb="31" eb="33">
      <t>ドウニュウ</t>
    </rPh>
    <rPh sb="33" eb="35">
      <t>ジギョウ</t>
    </rPh>
    <rPh sb="36" eb="38">
      <t>バアイ</t>
    </rPh>
    <rPh sb="39" eb="41">
      <t>キニュウ</t>
    </rPh>
    <rPh sb="41" eb="43">
      <t>フヨウ</t>
    </rPh>
    <phoneticPr fontId="2"/>
  </si>
  <si>
    <t>・電波障害（現況測定結果、予測結果）※風力発電のみ</t>
    <rPh sb="1" eb="3">
      <t>デンパ</t>
    </rPh>
    <rPh sb="3" eb="5">
      <t>ショウガイ</t>
    </rPh>
    <rPh sb="6" eb="8">
      <t>ゲンキョウ</t>
    </rPh>
    <rPh sb="8" eb="10">
      <t>ソクテイ</t>
    </rPh>
    <rPh sb="10" eb="12">
      <t>ケッカ</t>
    </rPh>
    <rPh sb="13" eb="15">
      <t>ヨソク</t>
    </rPh>
    <rPh sb="15" eb="17">
      <t>ケッカ</t>
    </rPh>
    <rPh sb="19" eb="21">
      <t>フウリョク</t>
    </rPh>
    <rPh sb="21" eb="23">
      <t>ハツデン</t>
    </rPh>
    <phoneticPr fontId="2"/>
  </si>
  <si>
    <t xml:space="preserve">①一般財団法人省エネルギーセンターによる診断 
②中小企業等に対する省エネルギー診断事業　(資源エネルギー庁「地域エネルギー利用最適化取組支援事業」で採択された省エネ支援団体「省エネお助け隊」)による診断
③資源エネルギー庁「地域エネルギー利用最適化取組支援事業」で採択された登録診断機関による省エネクイック診断
④エネルギーの使用の合理化等に関する法律に基づく特定事象者等における、エネルギー管理士が行う診断 </t>
    <phoneticPr fontId="2"/>
  </si>
  <si>
    <t>その他知事が必要と認めるもの</t>
    <phoneticPr fontId="2"/>
  </si>
  <si>
    <t>＜脱炭素化枠＞ＺＥＢの実現に必要な設備等を設置する事業</t>
    <rPh sb="1" eb="5">
      <t>ダツタンソカ</t>
    </rPh>
    <rPh sb="5" eb="6">
      <t>ワク</t>
    </rPh>
    <phoneticPr fontId="2"/>
  </si>
  <si>
    <t>ＰＰＡ、ファイナンス・リース、または申請者と設置場所の所有者が異なる場合に提出すること。なお、設置場所の所有者から承諾を受けたものを提出すること。また、補助事業により導入した設備等について法定耐用年数期間満了まで継続的に使用するために必要な措置等を証明する内容となっていること。</t>
    <rPh sb="47" eb="51">
      <t>セッチバショ</t>
    </rPh>
    <rPh sb="52" eb="55">
      <t>ショユウシャ</t>
    </rPh>
    <phoneticPr fontId="2"/>
  </si>
  <si>
    <t>太陽光以外_売電</t>
    <rPh sb="0" eb="3">
      <t>タイヨウコウ</t>
    </rPh>
    <rPh sb="3" eb="5">
      <t>イガイ</t>
    </rPh>
    <rPh sb="6" eb="8">
      <t>バイデン</t>
    </rPh>
    <phoneticPr fontId="2"/>
  </si>
  <si>
    <t>太陽光以外_自家</t>
    <rPh sb="0" eb="3">
      <t>タイヨウコウ</t>
    </rPh>
    <rPh sb="3" eb="5">
      <t>イガイ</t>
    </rPh>
    <rPh sb="6" eb="8">
      <t>ジカ</t>
    </rPh>
    <phoneticPr fontId="2"/>
  </si>
  <si>
    <t>・V2H</t>
    <phoneticPr fontId="2"/>
  </si>
  <si>
    <t>・PHEV</t>
    <phoneticPr fontId="2"/>
  </si>
  <si>
    <t>・BEV</t>
    <phoneticPr fontId="2"/>
  </si>
  <si>
    <t>・蓄電池</t>
    <rPh sb="1" eb="4">
      <t>チクデンチ</t>
    </rPh>
    <phoneticPr fontId="2"/>
  </si>
  <si>
    <t>・太陽光パネル</t>
    <rPh sb="1" eb="4">
      <t>タイヨウコウ</t>
    </rPh>
    <phoneticPr fontId="2"/>
  </si>
  <si>
    <t>太陽光_一般</t>
    <rPh sb="0" eb="3">
      <t>タイヨウコウ</t>
    </rPh>
    <rPh sb="4" eb="6">
      <t>イッパン</t>
    </rPh>
    <phoneticPr fontId="2"/>
  </si>
  <si>
    <t>SBT</t>
    <phoneticPr fontId="2"/>
  </si>
  <si>
    <t>RE100</t>
    <phoneticPr fontId="2"/>
  </si>
  <si>
    <t>ZEB</t>
    <phoneticPr fontId="2"/>
  </si>
  <si>
    <t>申請額</t>
    <rPh sb="0" eb="3">
      <t>シンセイガク</t>
    </rPh>
    <phoneticPr fontId="2"/>
  </si>
  <si>
    <t>補助率</t>
    <rPh sb="0" eb="3">
      <t>ホジョリツ</t>
    </rPh>
    <phoneticPr fontId="2"/>
  </si>
  <si>
    <t>対象経費</t>
    <rPh sb="0" eb="2">
      <t>タイショウ</t>
    </rPh>
    <rPh sb="2" eb="4">
      <t>ケイヒ</t>
    </rPh>
    <phoneticPr fontId="2"/>
  </si>
  <si>
    <t>申請枠</t>
    <rPh sb="0" eb="2">
      <t>シンセイ</t>
    </rPh>
    <rPh sb="2" eb="3">
      <t>ワク</t>
    </rPh>
    <phoneticPr fontId="2"/>
  </si>
  <si>
    <t>再エネ</t>
    <rPh sb="0" eb="1">
      <t>サイ</t>
    </rPh>
    <phoneticPr fontId="2"/>
  </si>
  <si>
    <t>申請額合計</t>
    <rPh sb="0" eb="3">
      <t>シンセイガク</t>
    </rPh>
    <rPh sb="3" eb="5">
      <t>ゴウケイ</t>
    </rPh>
    <phoneticPr fontId="2"/>
  </si>
  <si>
    <t>断熱改修</t>
    <rPh sb="0" eb="2">
      <t>ダンネツ</t>
    </rPh>
    <rPh sb="2" eb="4">
      <t>カイシュウ</t>
    </rPh>
    <phoneticPr fontId="2"/>
  </si>
  <si>
    <t>脱炭素化枠</t>
    <rPh sb="0" eb="1">
      <t>ダツ</t>
    </rPh>
    <rPh sb="1" eb="4">
      <t>タンソカ</t>
    </rPh>
    <rPh sb="4" eb="5">
      <t>ワク</t>
    </rPh>
    <phoneticPr fontId="2"/>
  </si>
  <si>
    <t>高効率</t>
    <rPh sb="0" eb="3">
      <t>コウコウリツ</t>
    </rPh>
    <phoneticPr fontId="2"/>
  </si>
  <si>
    <r>
      <t>補助金交付申請額計算用シート</t>
    </r>
    <r>
      <rPr>
        <b/>
        <sz val="11"/>
        <color rgb="FFFF0000"/>
        <rFont val="游ゴシック"/>
        <family val="3"/>
        <charset val="128"/>
        <scheme val="minor"/>
      </rPr>
      <t>※ＨＰ公表時には非表示にする。</t>
    </r>
    <rPh sb="0" eb="3">
      <t>ホジョキン</t>
    </rPh>
    <rPh sb="3" eb="5">
      <t>コウフ</t>
    </rPh>
    <rPh sb="5" eb="8">
      <t>シンセイガク</t>
    </rPh>
    <rPh sb="8" eb="10">
      <t>ケイサン</t>
    </rPh>
    <rPh sb="10" eb="11">
      <t>ヨウ</t>
    </rPh>
    <rPh sb="17" eb="19">
      <t>コウヒョウ</t>
    </rPh>
    <rPh sb="19" eb="20">
      <t>ジ</t>
    </rPh>
    <rPh sb="22" eb="25">
      <t>ヒヒョウジ</t>
    </rPh>
    <phoneticPr fontId="2"/>
  </si>
  <si>
    <t>申請有無</t>
    <rPh sb="0" eb="2">
      <t>シンセイ</t>
    </rPh>
    <rPh sb="2" eb="4">
      <t>ウム</t>
    </rPh>
    <phoneticPr fontId="2"/>
  </si>
  <si>
    <t>収支予算書入力用</t>
    <rPh sb="0" eb="2">
      <t>シュウシ</t>
    </rPh>
    <rPh sb="2" eb="5">
      <t>ヨサンショ</t>
    </rPh>
    <rPh sb="5" eb="7">
      <t>ニュウリョク</t>
    </rPh>
    <rPh sb="7" eb="8">
      <t>ヨウ</t>
    </rPh>
    <phoneticPr fontId="2"/>
  </si>
  <si>
    <t>区分</t>
    <rPh sb="0" eb="2">
      <t>クブン</t>
    </rPh>
    <phoneticPr fontId="2"/>
  </si>
  <si>
    <t>高効率内訳</t>
    <rPh sb="0" eb="3">
      <t>コウコウリツ</t>
    </rPh>
    <rPh sb="3" eb="5">
      <t>ウチワケ</t>
    </rPh>
    <phoneticPr fontId="2"/>
  </si>
  <si>
    <t>大規模削減枠</t>
    <rPh sb="0" eb="6">
      <t>ダイキボサクゲンワク</t>
    </rPh>
    <phoneticPr fontId="2"/>
  </si>
  <si>
    <t>EMS枠</t>
    <rPh sb="3" eb="4">
      <t>ワク</t>
    </rPh>
    <phoneticPr fontId="2"/>
  </si>
  <si>
    <t>診断枠</t>
    <rPh sb="0" eb="2">
      <t>シンダン</t>
    </rPh>
    <rPh sb="2" eb="3">
      <t>ワク</t>
    </rPh>
    <phoneticPr fontId="2"/>
  </si>
  <si>
    <t>県産枠</t>
    <rPh sb="0" eb="2">
      <t>ケンサン</t>
    </rPh>
    <rPh sb="2" eb="3">
      <t>ワク</t>
    </rPh>
    <phoneticPr fontId="2"/>
  </si>
  <si>
    <t>一般枠</t>
    <rPh sb="0" eb="2">
      <t>イッパン</t>
    </rPh>
    <rPh sb="2" eb="3">
      <t>ワク</t>
    </rPh>
    <phoneticPr fontId="2"/>
  </si>
  <si>
    <t>断熱改修枠</t>
    <rPh sb="0" eb="2">
      <t>ダンネツ</t>
    </rPh>
    <rPh sb="2" eb="4">
      <t>カイシュウ</t>
    </rPh>
    <rPh sb="4" eb="5">
      <t>ワク</t>
    </rPh>
    <phoneticPr fontId="2"/>
  </si>
  <si>
    <t>脱炭素</t>
    <rPh sb="0" eb="1">
      <t>ダツ</t>
    </rPh>
    <rPh sb="1" eb="3">
      <t>タンソ</t>
    </rPh>
    <phoneticPr fontId="2"/>
  </si>
  <si>
    <t>大規模</t>
    <rPh sb="0" eb="3">
      <t>ダイキボ</t>
    </rPh>
    <phoneticPr fontId="2"/>
  </si>
  <si>
    <t>EMS</t>
    <phoneticPr fontId="2"/>
  </si>
  <si>
    <t>診断</t>
    <rPh sb="0" eb="2">
      <t>シンダン</t>
    </rPh>
    <phoneticPr fontId="2"/>
  </si>
  <si>
    <t>県産</t>
    <rPh sb="0" eb="2">
      <t>ケンサン</t>
    </rPh>
    <phoneticPr fontId="2"/>
  </si>
  <si>
    <t>一般</t>
    <rPh sb="0" eb="2">
      <t>イッパン</t>
    </rPh>
    <phoneticPr fontId="2"/>
  </si>
  <si>
    <t>併用計算用</t>
    <rPh sb="0" eb="2">
      <t>ヘイヨウ</t>
    </rPh>
    <rPh sb="2" eb="5">
      <t>ケイサンヨウ</t>
    </rPh>
    <phoneticPr fontId="2"/>
  </si>
  <si>
    <t>※　熱源（冷凍機、ヒートポンプ、冷却塔等）、ポンプ、空調、照明、給湯、昇降機、創エネ、その他（コンセント等）の計量区分ごとにエネルギー計量ができること。</t>
    <phoneticPr fontId="2"/>
  </si>
  <si>
    <t>※　WEBプログラムのPAL、一次エネルギー消費量計算書、根拠となるデータ等、必要な資料を別紙で添付すること。</t>
    <phoneticPr fontId="2"/>
  </si>
  <si>
    <t>※　既築での設備更新の場合も、更新前の設備の一次エネルギー消費量ではなく、各室用途ごとの基準一次エネルギー消費量を求めること。</t>
    <phoneticPr fontId="2"/>
  </si>
  <si>
    <t>※高効率設備のみ「区分」を選択してください。</t>
    <rPh sb="1" eb="4">
      <t>コウコウリツ</t>
    </rPh>
    <rPh sb="4" eb="6">
      <t>セツビ</t>
    </rPh>
    <rPh sb="9" eb="11">
      <t>クブン</t>
    </rPh>
    <rPh sb="13" eb="15">
      <t>センタク</t>
    </rPh>
    <phoneticPr fontId="2"/>
  </si>
  <si>
    <t>※２　高効率設備等導入事業の場合は記入不要です。</t>
    <rPh sb="3" eb="6">
      <t>コウコウリツ</t>
    </rPh>
    <rPh sb="6" eb="9">
      <t>セツビトウ</t>
    </rPh>
    <rPh sb="9" eb="13">
      <t>ドウニュウジギョウ</t>
    </rPh>
    <rPh sb="14" eb="16">
      <t>バアイ</t>
    </rPh>
    <rPh sb="17" eb="21">
      <t>キニュウフヨウ</t>
    </rPh>
    <phoneticPr fontId="2"/>
  </si>
  <si>
    <t>設置場所の対象面積、地目（※２）</t>
    <rPh sb="10" eb="12">
      <t>チモク</t>
    </rPh>
    <phoneticPr fontId="2"/>
  </si>
  <si>
    <t>都市計画の区画指定状況（※２）</t>
    <phoneticPr fontId="2"/>
  </si>
  <si>
    <t>設備設置用地の確保状況（※２）</t>
    <phoneticPr fontId="2"/>
  </si>
  <si>
    <t>対象地点の土地所有者（※２）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</si>
</sst>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_ "/>
    <numFmt numFmtId="178" formatCode="0;&quot;▲ &quot;0"/>
    <numFmt numFmtId="179" formatCode="#,##0.00_ "/>
    <numFmt numFmtId="180" formatCode="0.00000_ "/>
    <numFmt numFmtId="181" formatCode="#,##0.00;&quot;△ &quot;#,##0.00"/>
    <numFmt numFmtId="182" formatCode="0.00;&quot;△ &quot;0.00"/>
    <numFmt numFmtId="183" formatCode="#,##0.000000_ "/>
    <numFmt numFmtId="184" formatCode="#,##0;&quot;▲ &quot;#,##0"/>
    <numFmt numFmtId="185" formatCode="#,##0.0_ "/>
    <numFmt numFmtId="186" formatCode="0_ "/>
    <numFmt numFmtId="187" formatCode="#,##0.0"/>
    <numFmt numFmtId="188" formatCode="0.000_);[Red]\(0.000\)"/>
  </numFmts>
  <fonts count="6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2"/>
      <color theme="1"/>
      <name val="游ゴシック"/>
      <family val="2"/>
      <scheme val="minor"/>
    </font>
    <font>
      <sz val="6"/>
      <name val="游ゴシック"/>
      <family val="3"/>
      <charset val="128"/>
      <scheme val="minor"/>
    </font>
    <font>
      <sz val="12"/>
      <color theme="1"/>
      <name val="ＭＳ 明朝"/>
      <family val="1"/>
      <charset val="128"/>
    </font>
    <font>
      <sz val="11"/>
      <color theme="1"/>
      <name val="ＭＳ 明朝"/>
      <family val="1"/>
      <charset val="128"/>
    </font>
    <font>
      <sz val="10"/>
      <color theme="2" tint="-0.499984740745262"/>
      <name val="ＭＳ 明朝"/>
      <family val="1"/>
      <charset val="128"/>
    </font>
    <font>
      <sz val="11"/>
      <color theme="1"/>
      <name val="游ゴシック"/>
      <family val="3"/>
      <charset val="128"/>
      <scheme val="minor"/>
    </font>
    <font>
      <b/>
      <sz val="16"/>
      <color theme="1"/>
      <name val="游ゴシック"/>
      <family val="3"/>
      <charset val="128"/>
      <scheme val="minor"/>
    </font>
    <font>
      <sz val="6"/>
      <name val="ＭＳ Ｐゴシック"/>
      <family val="3"/>
      <charset val="128"/>
    </font>
    <font>
      <sz val="20"/>
      <color theme="1"/>
      <name val="游ゴシック"/>
      <family val="3"/>
      <charset val="128"/>
      <scheme val="minor"/>
    </font>
    <font>
      <b/>
      <sz val="14"/>
      <color theme="1"/>
      <name val="游ゴシック"/>
      <family val="3"/>
      <charset val="128"/>
      <scheme val="minor"/>
    </font>
    <font>
      <sz val="16"/>
      <color theme="1"/>
      <name val="游ゴシック"/>
      <family val="3"/>
      <charset val="128"/>
      <scheme val="minor"/>
    </font>
    <font>
      <sz val="11"/>
      <color indexed="8"/>
      <name val="ＭＳ Ｐゴシック"/>
      <family val="3"/>
      <charset val="128"/>
    </font>
    <font>
      <sz val="12"/>
      <color theme="1"/>
      <name val="游ゴシック"/>
      <family val="3"/>
      <charset val="128"/>
      <scheme val="minor"/>
    </font>
    <font>
      <sz val="12"/>
      <color indexed="8"/>
      <name val="游ゴシック"/>
      <family val="3"/>
      <charset val="128"/>
      <scheme val="minor"/>
    </font>
    <font>
      <vertAlign val="superscript"/>
      <sz val="12"/>
      <color indexed="8"/>
      <name val="ＭＳ Ｐゴシック"/>
      <family val="3"/>
      <charset val="128"/>
    </font>
    <font>
      <sz val="14"/>
      <color theme="1"/>
      <name val="游ゴシック"/>
      <family val="3"/>
      <charset val="128"/>
      <scheme val="minor"/>
    </font>
    <font>
      <sz val="16"/>
      <color theme="1"/>
      <name val="ＭＳ ゴシック"/>
      <family val="3"/>
      <charset val="128"/>
    </font>
    <font>
      <sz val="11"/>
      <color theme="1"/>
      <name val="ＭＳ ゴシック"/>
      <family val="3"/>
      <charset val="128"/>
    </font>
    <font>
      <sz val="14"/>
      <color theme="1"/>
      <name val="ＭＳ ゴシック"/>
      <family val="3"/>
      <charset val="128"/>
    </font>
    <font>
      <vertAlign val="subscript"/>
      <sz val="11"/>
      <color indexed="8"/>
      <name val="ＭＳ ゴシック"/>
      <family val="3"/>
      <charset val="128"/>
    </font>
    <font>
      <sz val="14"/>
      <color theme="1"/>
      <name val="ＭＳ Ｐゴシック"/>
      <family val="3"/>
      <charset val="128"/>
    </font>
    <font>
      <vertAlign val="subscript"/>
      <sz val="11"/>
      <color theme="1"/>
      <name val="ＭＳ ゴシック"/>
      <family val="3"/>
      <charset val="128"/>
    </font>
    <font>
      <b/>
      <sz val="11"/>
      <color theme="1"/>
      <name val="ＭＳ ゴシック"/>
      <family val="3"/>
      <charset val="128"/>
    </font>
    <font>
      <b/>
      <sz val="18"/>
      <color indexed="8"/>
      <name val="游ゴシック"/>
      <family val="3"/>
      <charset val="128"/>
      <scheme val="minor"/>
    </font>
    <font>
      <b/>
      <vertAlign val="subscript"/>
      <sz val="18"/>
      <color indexed="8"/>
      <name val="ＭＳ Ｐゴシック"/>
      <family val="3"/>
      <charset val="128"/>
    </font>
    <font>
      <b/>
      <sz val="18"/>
      <color indexed="8"/>
      <name val="ＭＳ Ｐゴシック"/>
      <family val="3"/>
      <charset val="128"/>
    </font>
    <font>
      <b/>
      <sz val="18"/>
      <color theme="1"/>
      <name val="游ゴシック"/>
      <family val="3"/>
      <charset val="128"/>
      <scheme val="minor"/>
    </font>
    <font>
      <sz val="14"/>
      <color indexed="8"/>
      <name val="游ゴシック"/>
      <family val="3"/>
      <charset val="128"/>
      <scheme val="minor"/>
    </font>
    <font>
      <sz val="11"/>
      <color indexed="8"/>
      <name val="游ゴシック"/>
      <family val="3"/>
      <charset val="128"/>
      <scheme val="minor"/>
    </font>
    <font>
      <vertAlign val="subscript"/>
      <sz val="11"/>
      <color indexed="8"/>
      <name val="ＭＳ Ｐゴシック"/>
      <family val="3"/>
      <charset val="128"/>
    </font>
    <font>
      <vertAlign val="superscript"/>
      <sz val="10"/>
      <color indexed="8"/>
      <name val="ＭＳ 明朝"/>
      <family val="1"/>
      <charset val="128"/>
    </font>
    <font>
      <b/>
      <sz val="11"/>
      <color indexed="8"/>
      <name val="游ゴシック"/>
      <family val="3"/>
      <charset val="128"/>
      <scheme val="minor"/>
    </font>
    <font>
      <b/>
      <vertAlign val="subscript"/>
      <sz val="11"/>
      <color indexed="8"/>
      <name val="ＭＳ Ｐゴシック"/>
      <family val="3"/>
      <charset val="128"/>
    </font>
    <font>
      <sz val="9"/>
      <color theme="1"/>
      <name val="HGP教科書体"/>
      <family val="1"/>
      <charset val="128"/>
    </font>
    <font>
      <u/>
      <sz val="11"/>
      <color indexed="12"/>
      <name val="ＭＳ Ｐゴシック"/>
      <family val="3"/>
      <charset val="128"/>
    </font>
    <font>
      <sz val="18"/>
      <color indexed="8"/>
      <name val="游ゴシック"/>
      <family val="3"/>
      <charset val="128"/>
      <scheme val="minor"/>
    </font>
    <font>
      <sz val="18"/>
      <color theme="1"/>
      <name val="游ゴシック"/>
      <family val="3"/>
      <charset val="128"/>
      <scheme val="minor"/>
    </font>
    <font>
      <sz val="10.5"/>
      <color theme="1"/>
      <name val="游ゴシック"/>
      <family val="2"/>
      <charset val="128"/>
      <scheme val="minor"/>
    </font>
    <font>
      <sz val="10.5"/>
      <color theme="1"/>
      <name val="ＭＳ 明朝"/>
      <family val="1"/>
      <charset val="128"/>
    </font>
    <font>
      <sz val="10"/>
      <color theme="1"/>
      <name val="ＭＳ 明朝"/>
      <family val="1"/>
      <charset val="128"/>
    </font>
    <font>
      <sz val="10.5"/>
      <color rgb="FF000000"/>
      <name val="ＭＳ 明朝"/>
      <family val="1"/>
      <charset val="128"/>
    </font>
    <font>
      <sz val="10"/>
      <color theme="1"/>
      <name val="游ゴシック"/>
      <family val="2"/>
      <charset val="128"/>
      <scheme val="minor"/>
    </font>
    <font>
      <sz val="10"/>
      <color theme="1"/>
      <name val="游ゴシック"/>
      <family val="3"/>
      <charset val="128"/>
      <scheme val="minor"/>
    </font>
    <font>
      <sz val="14"/>
      <color theme="1"/>
      <name val="ＭＳ 明朝"/>
      <family val="1"/>
      <charset val="128"/>
    </font>
    <font>
      <sz val="6"/>
      <color theme="1"/>
      <name val="ＭＳ 明朝"/>
      <family val="1"/>
      <charset val="128"/>
    </font>
    <font>
      <sz val="9"/>
      <name val="ＭＳ 明朝"/>
      <family val="1"/>
      <charset val="128"/>
    </font>
    <font>
      <sz val="8"/>
      <name val="ＭＳ 明朝"/>
      <family val="1"/>
      <charset val="128"/>
    </font>
    <font>
      <sz val="7"/>
      <name val="ＭＳ 明朝"/>
      <family val="1"/>
      <charset val="128"/>
    </font>
    <font>
      <sz val="11"/>
      <name val="ＭＳ 明朝"/>
      <family val="1"/>
      <charset val="128"/>
    </font>
    <font>
      <sz val="8"/>
      <color theme="1"/>
      <name val="游ゴシック"/>
      <family val="3"/>
      <charset val="128"/>
      <scheme val="minor"/>
    </font>
    <font>
      <sz val="10.5"/>
      <color theme="1"/>
      <name val="游ゴシック"/>
      <family val="3"/>
      <charset val="128"/>
      <scheme val="minor"/>
    </font>
    <font>
      <sz val="11"/>
      <color theme="1"/>
      <name val="BIZ UDPゴシック"/>
      <family val="3"/>
      <charset val="128"/>
    </font>
    <font>
      <vertAlign val="subscript"/>
      <sz val="11"/>
      <color theme="1"/>
      <name val="BIZ UDPゴシック"/>
      <family val="3"/>
      <charset val="128"/>
    </font>
    <font>
      <sz val="11"/>
      <color rgb="FFFF0000"/>
      <name val="BIZ UDPゴシック"/>
      <family val="3"/>
      <charset val="128"/>
    </font>
    <font>
      <sz val="12"/>
      <color theme="1"/>
      <name val="BIZ UDPゴシック"/>
      <family val="3"/>
      <charset val="128"/>
    </font>
    <font>
      <sz val="9"/>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9"/>
      <color theme="1"/>
      <name val="ＭＳ 明朝"/>
      <family val="1"/>
      <charset val="128"/>
    </font>
  </fonts>
  <fills count="13">
    <fill>
      <patternFill patternType="none"/>
    </fill>
    <fill>
      <patternFill patternType="gray125"/>
    </fill>
    <fill>
      <patternFill patternType="solid">
        <fgColor rgb="FFFDE9D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33CC"/>
        <bgColor indexed="64"/>
      </patternFill>
    </fill>
    <fill>
      <patternFill patternType="solid">
        <fgColor rgb="FF92D05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0" fontId="9" fillId="0" borderId="0">
      <alignment vertical="center"/>
    </xf>
    <xf numFmtId="38" fontId="15" fillId="0" borderId="0" applyFont="0" applyFill="0" applyBorder="0" applyAlignment="0" applyProtection="0">
      <alignment vertical="center"/>
    </xf>
    <xf numFmtId="0" fontId="38" fillId="0" borderId="0" applyNumberFormat="0" applyFill="0" applyBorder="0" applyAlignment="0" applyProtection="0">
      <alignment vertical="top"/>
      <protection locked="0"/>
    </xf>
  </cellStyleXfs>
  <cellXfs count="775">
    <xf numFmtId="0" fontId="0" fillId="0" borderId="0" xfId="0">
      <alignment vertical="center"/>
    </xf>
    <xf numFmtId="0" fontId="4" fillId="0" borderId="0" xfId="2" applyFont="1"/>
    <xf numFmtId="0" fontId="4" fillId="0" borderId="0" xfId="2" applyFont="1" applyAlignment="1">
      <alignment vertical="center"/>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0" xfId="2" applyFont="1" applyAlignment="1">
      <alignment horizontal="left" vertical="center"/>
    </xf>
    <xf numFmtId="0" fontId="7" fillId="2" borderId="1" xfId="2" applyFont="1" applyFill="1" applyBorder="1" applyAlignment="1">
      <alignment horizontal="center" vertical="center" wrapText="1"/>
    </xf>
    <xf numFmtId="0" fontId="7" fillId="2" borderId="1" xfId="2" applyFont="1" applyFill="1" applyBorder="1" applyAlignment="1">
      <alignment horizontal="center" vertical="center" shrinkToFit="1"/>
    </xf>
    <xf numFmtId="0" fontId="4" fillId="0" borderId="1" xfId="2" applyFont="1" applyBorder="1"/>
    <xf numFmtId="0" fontId="4" fillId="3" borderId="1" xfId="2" applyFont="1" applyFill="1" applyBorder="1"/>
    <xf numFmtId="0" fontId="0" fillId="0" borderId="0" xfId="0" applyAlignment="1">
      <alignment horizontal="center" vertical="center"/>
    </xf>
    <xf numFmtId="38" fontId="6" fillId="0" borderId="2" xfId="1" applyFont="1" applyBorder="1" applyAlignment="1">
      <alignment horizontal="center" vertical="center" wrapText="1"/>
    </xf>
    <xf numFmtId="0" fontId="10" fillId="0" borderId="0" xfId="3" applyFont="1">
      <alignment vertical="center"/>
    </xf>
    <xf numFmtId="0" fontId="9" fillId="0" borderId="0" xfId="3">
      <alignment vertical="center"/>
    </xf>
    <xf numFmtId="0" fontId="12" fillId="0" borderId="0" xfId="3" applyFont="1">
      <alignment vertical="center"/>
    </xf>
    <xf numFmtId="0" fontId="21" fillId="0" borderId="0" xfId="3" applyFont="1">
      <alignment vertical="center"/>
    </xf>
    <xf numFmtId="0" fontId="22" fillId="6" borderId="42" xfId="3" applyFont="1" applyFill="1" applyBorder="1" applyAlignment="1">
      <alignment horizontal="center" vertical="center"/>
    </xf>
    <xf numFmtId="0" fontId="22" fillId="7" borderId="43" xfId="3" applyFont="1" applyFill="1" applyBorder="1" applyAlignment="1">
      <alignment horizontal="center" vertical="center"/>
    </xf>
    <xf numFmtId="0" fontId="21" fillId="0" borderId="44" xfId="3" applyFont="1" applyBorder="1" applyAlignment="1">
      <alignment horizontal="center" vertical="center"/>
    </xf>
    <xf numFmtId="0" fontId="21" fillId="0" borderId="39" xfId="3" applyFont="1" applyBorder="1" applyAlignment="1">
      <alignment vertical="center" wrapText="1"/>
    </xf>
    <xf numFmtId="179" fontId="24" fillId="5" borderId="4" xfId="3" applyNumberFormat="1" applyFont="1" applyFill="1" applyBorder="1">
      <alignment vertical="center"/>
    </xf>
    <xf numFmtId="179" fontId="24" fillId="5" borderId="45" xfId="3" applyNumberFormat="1" applyFont="1" applyFill="1" applyBorder="1">
      <alignment vertical="center"/>
    </xf>
    <xf numFmtId="0" fontId="21" fillId="0" borderId="46" xfId="3" applyFont="1" applyBorder="1" applyAlignment="1">
      <alignment horizontal="center" vertical="center"/>
    </xf>
    <xf numFmtId="0" fontId="21" fillId="0" borderId="34" xfId="3" applyFont="1" applyBorder="1" applyAlignment="1">
      <alignment vertical="center" wrapText="1"/>
    </xf>
    <xf numFmtId="0" fontId="21" fillId="0" borderId="49" xfId="3" applyFont="1" applyBorder="1" applyAlignment="1">
      <alignment vertical="center" wrapText="1"/>
    </xf>
    <xf numFmtId="0" fontId="21" fillId="0" borderId="34" xfId="3" applyFont="1" applyBorder="1">
      <alignment vertical="center"/>
    </xf>
    <xf numFmtId="180" fontId="24" fillId="5" borderId="47" xfId="3" applyNumberFormat="1" applyFont="1" applyFill="1" applyBorder="1">
      <alignment vertical="center"/>
    </xf>
    <xf numFmtId="180" fontId="24" fillId="5" borderId="48" xfId="3" applyNumberFormat="1" applyFont="1" applyFill="1" applyBorder="1">
      <alignment vertical="center"/>
    </xf>
    <xf numFmtId="0" fontId="21" fillId="0" borderId="52" xfId="3" applyFont="1" applyBorder="1" applyAlignment="1">
      <alignment horizontal="center" vertical="center"/>
    </xf>
    <xf numFmtId="181" fontId="24" fillId="5" borderId="55" xfId="3" applyNumberFormat="1" applyFont="1" applyFill="1" applyBorder="1">
      <alignment vertical="center"/>
    </xf>
    <xf numFmtId="0" fontId="21" fillId="0" borderId="56" xfId="3" applyFont="1" applyBorder="1" applyAlignment="1">
      <alignment horizontal="center" vertical="center"/>
    </xf>
    <xf numFmtId="182" fontId="24" fillId="5" borderId="59" xfId="3" applyNumberFormat="1" applyFont="1" applyFill="1" applyBorder="1">
      <alignment vertical="center"/>
    </xf>
    <xf numFmtId="0" fontId="21" fillId="0" borderId="36" xfId="3" applyFont="1" applyBorder="1" applyAlignment="1">
      <alignment horizontal="left" vertical="center"/>
    </xf>
    <xf numFmtId="0" fontId="26" fillId="0" borderId="0" xfId="3" applyFont="1">
      <alignment vertical="center"/>
    </xf>
    <xf numFmtId="0" fontId="21" fillId="0" borderId="0" xfId="3" applyFont="1" applyAlignment="1">
      <alignment horizontal="center" vertical="center"/>
    </xf>
    <xf numFmtId="183" fontId="24" fillId="5" borderId="48" xfId="3" applyNumberFormat="1" applyFont="1" applyFill="1" applyBorder="1">
      <alignment vertical="center"/>
    </xf>
    <xf numFmtId="0" fontId="21" fillId="0" borderId="61" xfId="3" applyFont="1" applyBorder="1" applyAlignment="1">
      <alignment horizontal="center" vertical="center"/>
    </xf>
    <xf numFmtId="185" fontId="24" fillId="5" borderId="59" xfId="3" applyNumberFormat="1" applyFont="1" applyFill="1" applyBorder="1">
      <alignment vertical="center"/>
    </xf>
    <xf numFmtId="0" fontId="31" fillId="0" borderId="0" xfId="3" applyFont="1" applyAlignment="1">
      <alignment horizontal="center" vertical="center"/>
    </xf>
    <xf numFmtId="0" fontId="9" fillId="0" borderId="0" xfId="3" applyAlignment="1">
      <alignment horizontal="center" vertical="center"/>
    </xf>
    <xf numFmtId="0" fontId="32" fillId="0" borderId="64" xfId="3" applyFont="1" applyBorder="1" applyAlignment="1">
      <alignment horizontal="center" vertical="center" wrapText="1"/>
    </xf>
    <xf numFmtId="0" fontId="32" fillId="0" borderId="44" xfId="3" applyFont="1" applyBorder="1" applyAlignment="1">
      <alignment horizontal="center" vertical="center" wrapText="1"/>
    </xf>
    <xf numFmtId="187" fontId="32" fillId="5" borderId="69" xfId="3" applyNumberFormat="1" applyFont="1" applyFill="1" applyBorder="1" applyAlignment="1">
      <alignment horizontal="center" vertical="center" wrapText="1"/>
    </xf>
    <xf numFmtId="0" fontId="32" fillId="0" borderId="55" xfId="3" applyFont="1" applyBorder="1" applyAlignment="1">
      <alignment horizontal="center" vertical="center" wrapText="1"/>
    </xf>
    <xf numFmtId="0" fontId="9" fillId="0" borderId="38" xfId="3" applyBorder="1">
      <alignment vertical="center"/>
    </xf>
    <xf numFmtId="0" fontId="9" fillId="0" borderId="39" xfId="3" applyBorder="1" applyAlignment="1">
      <alignment horizontal="center" vertical="center"/>
    </xf>
    <xf numFmtId="40" fontId="32" fillId="5" borderId="37" xfId="4" applyNumberFormat="1" applyFont="1" applyFill="1" applyBorder="1" applyProtection="1">
      <alignment vertical="center"/>
    </xf>
    <xf numFmtId="0" fontId="9" fillId="0" borderId="37" xfId="3" applyBorder="1">
      <alignment vertical="center"/>
    </xf>
    <xf numFmtId="0" fontId="9" fillId="0" borderId="38" xfId="3" applyBorder="1" applyAlignment="1">
      <alignment horizontal="center" vertical="center"/>
    </xf>
    <xf numFmtId="40" fontId="32" fillId="5" borderId="69" xfId="4" applyNumberFormat="1" applyFont="1" applyFill="1" applyBorder="1" applyProtection="1">
      <alignment vertical="center"/>
    </xf>
    <xf numFmtId="0" fontId="9" fillId="0" borderId="70" xfId="3" applyBorder="1">
      <alignment vertical="center"/>
    </xf>
    <xf numFmtId="187" fontId="32" fillId="5" borderId="61" xfId="3" applyNumberFormat="1" applyFont="1" applyFill="1" applyBorder="1" applyAlignment="1">
      <alignment horizontal="center" vertical="center" wrapText="1"/>
    </xf>
    <xf numFmtId="0" fontId="32" fillId="0" borderId="45" xfId="3" applyFont="1" applyBorder="1" applyAlignment="1">
      <alignment horizontal="center" vertical="center" wrapText="1"/>
    </xf>
    <xf numFmtId="0" fontId="9" fillId="0" borderId="6" xfId="3" applyBorder="1">
      <alignment vertical="center"/>
    </xf>
    <xf numFmtId="0" fontId="9" fillId="0" borderId="7" xfId="3" applyBorder="1" applyAlignment="1">
      <alignment horizontal="center" vertical="center"/>
    </xf>
    <xf numFmtId="40" fontId="32" fillId="5" borderId="5" xfId="4" applyNumberFormat="1" applyFont="1" applyFill="1" applyBorder="1" applyProtection="1">
      <alignment vertical="center"/>
    </xf>
    <xf numFmtId="0" fontId="9" fillId="0" borderId="5" xfId="3" applyBorder="1">
      <alignment vertical="center"/>
    </xf>
    <xf numFmtId="0" fontId="9" fillId="0" borderId="6" xfId="3" applyBorder="1" applyAlignment="1">
      <alignment horizontal="center" vertical="center"/>
    </xf>
    <xf numFmtId="40" fontId="32" fillId="5" borderId="46" xfId="4" applyNumberFormat="1" applyFont="1" applyFill="1" applyBorder="1" applyProtection="1">
      <alignment vertical="center"/>
    </xf>
    <xf numFmtId="0" fontId="9" fillId="0" borderId="71" xfId="3" applyBorder="1">
      <alignment vertical="center"/>
    </xf>
    <xf numFmtId="0" fontId="32" fillId="0" borderId="61" xfId="3" applyFont="1" applyBorder="1" applyAlignment="1">
      <alignment horizontal="center" vertical="center" wrapText="1"/>
    </xf>
    <xf numFmtId="0" fontId="32" fillId="0" borderId="62" xfId="3" applyFont="1" applyBorder="1" applyAlignment="1">
      <alignment horizontal="center" vertical="center" wrapText="1"/>
    </xf>
    <xf numFmtId="40" fontId="32" fillId="5" borderId="61" xfId="4" applyNumberFormat="1" applyFont="1" applyFill="1" applyBorder="1" applyProtection="1">
      <alignment vertical="center"/>
    </xf>
    <xf numFmtId="0" fontId="9" fillId="0" borderId="72" xfId="3" applyBorder="1">
      <alignment vertical="center"/>
    </xf>
    <xf numFmtId="0" fontId="32" fillId="0" borderId="46" xfId="3" applyFont="1" applyBorder="1" applyAlignment="1">
      <alignment horizontal="center" vertical="center" wrapText="1"/>
    </xf>
    <xf numFmtId="0" fontId="9" fillId="0" borderId="33" xfId="3" applyBorder="1">
      <alignment vertical="center"/>
    </xf>
    <xf numFmtId="0" fontId="9" fillId="0" borderId="34" xfId="3" applyBorder="1" applyAlignment="1">
      <alignment horizontal="center" vertical="center"/>
    </xf>
    <xf numFmtId="40" fontId="32" fillId="5" borderId="32" xfId="4" applyNumberFormat="1" applyFont="1" applyFill="1" applyBorder="1" applyProtection="1">
      <alignment vertical="center"/>
    </xf>
    <xf numFmtId="0" fontId="9" fillId="0" borderId="32" xfId="3" applyBorder="1">
      <alignment vertical="center"/>
    </xf>
    <xf numFmtId="0" fontId="9" fillId="0" borderId="33" xfId="3" applyBorder="1" applyAlignment="1">
      <alignment horizontal="center" vertical="center"/>
    </xf>
    <xf numFmtId="0" fontId="32" fillId="0" borderId="73" xfId="3" applyFont="1" applyBorder="1" applyAlignment="1">
      <alignment horizontal="center" vertical="center" wrapText="1"/>
    </xf>
    <xf numFmtId="187" fontId="32" fillId="5" borderId="73" xfId="3" applyNumberFormat="1" applyFont="1" applyFill="1" applyBorder="1" applyAlignment="1">
      <alignment horizontal="center" vertical="center" wrapText="1"/>
    </xf>
    <xf numFmtId="0" fontId="9" fillId="0" borderId="76" xfId="3" applyBorder="1" applyAlignment="1">
      <alignment horizontal="center" vertical="center"/>
    </xf>
    <xf numFmtId="40" fontId="32" fillId="5" borderId="77" xfId="4" applyNumberFormat="1" applyFont="1" applyFill="1" applyBorder="1" applyProtection="1">
      <alignment vertical="center"/>
    </xf>
    <xf numFmtId="0" fontId="9" fillId="0" borderId="75" xfId="3" applyBorder="1" applyAlignment="1">
      <alignment horizontal="center" vertical="center"/>
    </xf>
    <xf numFmtId="40" fontId="32" fillId="5" borderId="73" xfId="4" applyNumberFormat="1" applyFont="1" applyFill="1" applyBorder="1" applyProtection="1">
      <alignment vertical="center"/>
    </xf>
    <xf numFmtId="0" fontId="9" fillId="0" borderId="78" xfId="3" applyBorder="1">
      <alignment vertical="center"/>
    </xf>
    <xf numFmtId="38" fontId="35" fillId="5" borderId="80" xfId="4" applyFont="1" applyFill="1" applyBorder="1" applyProtection="1">
      <alignment vertical="center"/>
    </xf>
    <xf numFmtId="0" fontId="35" fillId="0" borderId="81" xfId="3" applyFont="1" applyBorder="1" applyAlignment="1">
      <alignment horizontal="center" vertical="center"/>
    </xf>
    <xf numFmtId="40" fontId="35" fillId="5" borderId="80" xfId="3" applyNumberFormat="1" applyFont="1" applyFill="1" applyBorder="1">
      <alignment vertical="center"/>
    </xf>
    <xf numFmtId="0" fontId="35" fillId="0" borderId="81" xfId="3" applyFont="1" applyBorder="1">
      <alignment vertical="center"/>
    </xf>
    <xf numFmtId="0" fontId="9" fillId="0" borderId="63" xfId="3" applyBorder="1">
      <alignment vertical="center"/>
    </xf>
    <xf numFmtId="0" fontId="9" fillId="0" borderId="83" xfId="3" applyBorder="1" applyAlignment="1">
      <alignment horizontal="center" vertical="center"/>
    </xf>
    <xf numFmtId="38" fontId="35" fillId="5" borderId="60" xfId="4" applyFont="1" applyFill="1" applyBorder="1" applyProtection="1">
      <alignment vertical="center"/>
    </xf>
    <xf numFmtId="0" fontId="35" fillId="0" borderId="84" xfId="3" applyFont="1" applyBorder="1" applyAlignment="1">
      <alignment horizontal="center" vertical="center"/>
    </xf>
    <xf numFmtId="0" fontId="37" fillId="0" borderId="0" xfId="3" applyFont="1">
      <alignment vertical="center"/>
    </xf>
    <xf numFmtId="0" fontId="32" fillId="0" borderId="0" xfId="3" applyFont="1" applyAlignment="1">
      <alignment horizontal="left" vertical="center" wrapText="1"/>
    </xf>
    <xf numFmtId="0" fontId="9" fillId="0" borderId="0" xfId="3" applyAlignment="1">
      <alignment horizontal="right" vertical="center"/>
    </xf>
    <xf numFmtId="0" fontId="38" fillId="0" borderId="0" xfId="5" applyAlignment="1" applyProtection="1">
      <alignment vertical="center"/>
    </xf>
    <xf numFmtId="0" fontId="9" fillId="0" borderId="0" xfId="3" applyAlignment="1">
      <alignment horizontal="left" vertical="center"/>
    </xf>
    <xf numFmtId="0" fontId="38" fillId="0" borderId="0" xfId="5" applyAlignment="1" applyProtection="1">
      <alignment horizontal="left" vertical="center"/>
    </xf>
    <xf numFmtId="0" fontId="38" fillId="0" borderId="0" xfId="5" applyAlignment="1" applyProtection="1">
      <alignment horizontal="right" vertical="center"/>
    </xf>
    <xf numFmtId="0" fontId="39" fillId="0" borderId="0" xfId="3" applyFont="1" applyAlignment="1">
      <alignment horizontal="center" vertical="center"/>
    </xf>
    <xf numFmtId="0" fontId="40" fillId="0" borderId="0" xfId="3" applyFont="1" applyAlignment="1">
      <alignment horizontal="center" vertical="center"/>
    </xf>
    <xf numFmtId="187" fontId="32" fillId="5" borderId="85" xfId="3" applyNumberFormat="1" applyFont="1" applyFill="1" applyBorder="1" applyAlignment="1">
      <alignment horizontal="center" vertical="center" wrapText="1"/>
    </xf>
    <xf numFmtId="0" fontId="32" fillId="0" borderId="74" xfId="3" applyFont="1" applyBorder="1" applyAlignment="1">
      <alignment horizontal="center" vertical="center" wrapText="1"/>
    </xf>
    <xf numFmtId="0" fontId="9" fillId="0" borderId="75" xfId="3" applyBorder="1">
      <alignment vertical="center"/>
    </xf>
    <xf numFmtId="0" fontId="9" fillId="0" borderId="77" xfId="3" applyBorder="1">
      <alignment vertical="center"/>
    </xf>
    <xf numFmtId="40" fontId="35" fillId="5" borderId="87" xfId="3" applyNumberFormat="1" applyFont="1" applyFill="1" applyBorder="1">
      <alignment vertical="center"/>
    </xf>
    <xf numFmtId="0" fontId="35" fillId="0" borderId="88" xfId="3" applyFont="1" applyBorder="1">
      <alignment vertical="center"/>
    </xf>
    <xf numFmtId="40" fontId="9" fillId="0" borderId="0" xfId="3" applyNumberFormat="1">
      <alignment vertical="center"/>
    </xf>
    <xf numFmtId="0" fontId="41" fillId="0" borderId="0" xfId="0" applyFont="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0" xfId="0" applyAlignment="1">
      <alignment horizontal="centerContinuous" vertical="center"/>
    </xf>
    <xf numFmtId="0" fontId="7" fillId="0" borderId="0" xfId="0" applyFont="1">
      <alignment vertical="center"/>
    </xf>
    <xf numFmtId="0" fontId="0" fillId="0" borderId="0" xfId="0" applyAlignment="1">
      <alignment horizontal="left" vertical="center"/>
    </xf>
    <xf numFmtId="0" fontId="41" fillId="0" borderId="0" xfId="0" applyFont="1" applyAlignment="1">
      <alignment horizontal="left" vertical="center"/>
    </xf>
    <xf numFmtId="0" fontId="0" fillId="0" borderId="0" xfId="0" applyAlignment="1">
      <alignment horizontal="left"/>
    </xf>
    <xf numFmtId="0" fontId="0" fillId="0" borderId="93" xfId="0" applyBorder="1" applyAlignment="1">
      <alignment horizontal="left" vertical="center"/>
    </xf>
    <xf numFmtId="0" fontId="0" fillId="0" borderId="94"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9" borderId="32" xfId="0" applyFill="1" applyBorder="1" applyAlignment="1">
      <alignment horizontal="left" vertical="center"/>
    </xf>
    <xf numFmtId="0" fontId="0" fillId="9" borderId="33" xfId="0" applyFill="1" applyBorder="1" applyAlignment="1">
      <alignment horizontal="left" vertical="center"/>
    </xf>
    <xf numFmtId="0" fontId="0" fillId="9" borderId="37" xfId="0" applyFill="1" applyBorder="1">
      <alignment vertical="center"/>
    </xf>
    <xf numFmtId="0" fontId="0" fillId="9" borderId="38" xfId="0" applyFill="1" applyBorder="1" applyAlignment="1">
      <alignment horizontal="left" vertical="center"/>
    </xf>
    <xf numFmtId="0" fontId="0" fillId="9" borderId="90" xfId="0" applyFill="1" applyBorder="1" applyAlignment="1">
      <alignment horizontal="left" vertical="center"/>
    </xf>
    <xf numFmtId="0" fontId="0" fillId="9" borderId="91" xfId="0" applyFill="1" applyBorder="1" applyAlignment="1">
      <alignment horizontal="left" vertical="center"/>
    </xf>
    <xf numFmtId="0" fontId="0" fillId="9" borderId="93" xfId="0" applyFill="1" applyBorder="1" applyAlignment="1">
      <alignment horizontal="left" vertical="center"/>
    </xf>
    <xf numFmtId="0" fontId="0" fillId="9" borderId="94" xfId="0" applyFill="1" applyBorder="1" applyAlignment="1">
      <alignment horizontal="left" vertical="center"/>
    </xf>
    <xf numFmtId="0" fontId="0" fillId="9" borderId="94" xfId="0" applyFill="1" applyBorder="1">
      <alignment vertical="center"/>
    </xf>
    <xf numFmtId="0" fontId="0" fillId="9" borderId="96" xfId="0" applyFill="1" applyBorder="1" applyAlignment="1">
      <alignment horizontal="left" vertical="center"/>
    </xf>
    <xf numFmtId="0" fontId="0" fillId="9" borderId="97" xfId="0" applyFill="1" applyBorder="1" applyAlignment="1">
      <alignment horizontal="left" vertical="center"/>
    </xf>
    <xf numFmtId="0" fontId="0" fillId="9" borderId="97" xfId="0" applyFill="1" applyBorder="1">
      <alignment vertical="center"/>
    </xf>
    <xf numFmtId="0" fontId="41" fillId="9" borderId="94" xfId="0" applyFont="1" applyFill="1" applyBorder="1" applyAlignment="1">
      <alignment horizontal="left" vertical="center"/>
    </xf>
    <xf numFmtId="0" fontId="0" fillId="9" borderId="34" xfId="0" applyFill="1" applyBorder="1" applyAlignment="1">
      <alignment horizontal="left" vertical="center"/>
    </xf>
    <xf numFmtId="0" fontId="0" fillId="9" borderId="35" xfId="0" applyFill="1" applyBorder="1">
      <alignment vertical="center"/>
    </xf>
    <xf numFmtId="0" fontId="0" fillId="9" borderId="92" xfId="0" applyFill="1" applyBorder="1" applyAlignment="1">
      <alignment horizontal="left" vertical="center"/>
    </xf>
    <xf numFmtId="0" fontId="0" fillId="9" borderId="95" xfId="0" applyFill="1" applyBorder="1" applyAlignment="1">
      <alignment horizontal="left" vertical="center"/>
    </xf>
    <xf numFmtId="0" fontId="0" fillId="9" borderId="98" xfId="0" applyFill="1" applyBorder="1" applyAlignment="1">
      <alignment horizontal="left" vertical="center"/>
    </xf>
    <xf numFmtId="0" fontId="0" fillId="9" borderId="94" xfId="0" applyFill="1" applyBorder="1" applyAlignment="1">
      <alignment horizontal="left"/>
    </xf>
    <xf numFmtId="0" fontId="0" fillId="9" borderId="95" xfId="0" applyFill="1" applyBorder="1" applyAlignment="1">
      <alignment horizontal="left"/>
    </xf>
    <xf numFmtId="0" fontId="0" fillId="9" borderId="91" xfId="0" applyFill="1" applyBorder="1" applyAlignment="1">
      <alignment horizontal="left"/>
    </xf>
    <xf numFmtId="0" fontId="0" fillId="9" borderId="92" xfId="0" applyFill="1" applyBorder="1" applyAlignment="1">
      <alignment horizontal="left"/>
    </xf>
    <xf numFmtId="0" fontId="0" fillId="9" borderId="5" xfId="0" applyFill="1" applyBorder="1">
      <alignment vertical="center"/>
    </xf>
    <xf numFmtId="0" fontId="0" fillId="9" borderId="6" xfId="0" applyFill="1" applyBorder="1">
      <alignment vertical="center"/>
    </xf>
    <xf numFmtId="0" fontId="0" fillId="9" borderId="7" xfId="0" applyFill="1" applyBorder="1">
      <alignment vertical="center"/>
    </xf>
    <xf numFmtId="0" fontId="0" fillId="9" borderId="32" xfId="0" applyFill="1" applyBorder="1">
      <alignment vertical="center"/>
    </xf>
    <xf numFmtId="0" fontId="0" fillId="9" borderId="33" xfId="0" applyFill="1" applyBorder="1">
      <alignment vertical="center"/>
    </xf>
    <xf numFmtId="0" fontId="0" fillId="9" borderId="34" xfId="0" applyFill="1" applyBorder="1">
      <alignment vertical="center"/>
    </xf>
    <xf numFmtId="0" fontId="0" fillId="9" borderId="38" xfId="0" applyFill="1" applyBorder="1">
      <alignment vertical="center"/>
    </xf>
    <xf numFmtId="0" fontId="0" fillId="9" borderId="39" xfId="0" applyFill="1" applyBorder="1">
      <alignment vertical="center"/>
    </xf>
    <xf numFmtId="0" fontId="7" fillId="0" borderId="0" xfId="0" applyFont="1" applyAlignment="1">
      <alignment horizontal="lef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9" borderId="5" xfId="0" applyFont="1" applyFill="1" applyBorder="1">
      <alignment vertical="center"/>
    </xf>
    <xf numFmtId="0" fontId="7" fillId="9" borderId="6" xfId="0" applyFont="1" applyFill="1" applyBorder="1">
      <alignment vertical="center"/>
    </xf>
    <xf numFmtId="0" fontId="7" fillId="9" borderId="7" xfId="0" applyFont="1" applyFill="1" applyBorder="1">
      <alignment vertical="center"/>
    </xf>
    <xf numFmtId="0" fontId="7" fillId="9" borderId="33" xfId="0" applyFont="1" applyFill="1" applyBorder="1">
      <alignment vertical="center"/>
    </xf>
    <xf numFmtId="0" fontId="7" fillId="9" borderId="34" xfId="0" applyFont="1" applyFill="1" applyBorder="1">
      <alignment vertical="center"/>
    </xf>
    <xf numFmtId="0" fontId="7" fillId="0" borderId="0" xfId="0" applyFont="1" applyAlignment="1">
      <alignment horizontal="left"/>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5" xfId="0" applyBorder="1">
      <alignment vertical="center"/>
    </xf>
    <xf numFmtId="0" fontId="44" fillId="0" borderId="0" xfId="0" applyFont="1">
      <alignment vertical="center"/>
    </xf>
    <xf numFmtId="0" fontId="0" fillId="9" borderId="35" xfId="0" applyFill="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8" borderId="32" xfId="0" applyFont="1" applyFill="1" applyBorder="1" applyAlignment="1">
      <alignment horizontal="left" vertical="center"/>
    </xf>
    <xf numFmtId="0" fontId="7" fillId="8" borderId="33" xfId="0" applyFont="1" applyFill="1" applyBorder="1" applyAlignment="1">
      <alignment horizontal="left" vertical="center"/>
    </xf>
    <xf numFmtId="0" fontId="7" fillId="8" borderId="34" xfId="0" applyFont="1" applyFill="1" applyBorder="1" applyAlignment="1">
      <alignment horizontal="left" vertical="center"/>
    </xf>
    <xf numFmtId="0" fontId="7" fillId="8" borderId="33" xfId="0" applyFont="1" applyFill="1" applyBorder="1" applyAlignment="1">
      <alignment vertical="center"/>
    </xf>
    <xf numFmtId="0" fontId="7" fillId="8" borderId="34" xfId="0" applyFont="1" applyFill="1" applyBorder="1" applyAlignment="1">
      <alignment vertical="center"/>
    </xf>
    <xf numFmtId="0" fontId="7" fillId="8" borderId="35" xfId="0" applyFont="1" applyFill="1" applyBorder="1" applyAlignment="1">
      <alignment horizontal="left" vertical="center"/>
    </xf>
    <xf numFmtId="0" fontId="7" fillId="8" borderId="0" xfId="0" applyFont="1" applyFill="1" applyBorder="1" applyAlignment="1">
      <alignment horizontal="left" vertical="center"/>
    </xf>
    <xf numFmtId="0" fontId="7" fillId="8" borderId="36" xfId="0" applyFont="1" applyFill="1" applyBorder="1" applyAlignment="1">
      <alignment horizontal="left" vertical="center"/>
    </xf>
    <xf numFmtId="0" fontId="7" fillId="8" borderId="5" xfId="0" applyFont="1" applyFill="1" applyBorder="1" applyAlignment="1">
      <alignment horizontal="left" vertical="center"/>
    </xf>
    <xf numFmtId="0" fontId="7" fillId="8" borderId="6" xfId="0" applyFont="1" applyFill="1" applyBorder="1" applyAlignment="1">
      <alignment horizontal="left" vertical="center"/>
    </xf>
    <xf numFmtId="0" fontId="7" fillId="8" borderId="7" xfId="0" applyFont="1" applyFill="1" applyBorder="1" applyAlignment="1">
      <alignment horizontal="left" vertical="center"/>
    </xf>
    <xf numFmtId="0" fontId="7" fillId="8" borderId="5" xfId="0" applyFont="1" applyFill="1" applyBorder="1" applyAlignment="1">
      <alignment horizontal="centerContinuous" vertical="center"/>
    </xf>
    <xf numFmtId="0" fontId="7" fillId="8" borderId="6" xfId="0" applyFont="1" applyFill="1" applyBorder="1" applyAlignment="1">
      <alignment horizontal="centerContinuous" vertical="center"/>
    </xf>
    <xf numFmtId="0" fontId="7" fillId="8" borderId="7" xfId="0" applyFont="1" applyFill="1" applyBorder="1" applyAlignment="1">
      <alignment horizontal="centerContinuous" vertical="center"/>
    </xf>
    <xf numFmtId="0" fontId="7" fillId="8" borderId="96" xfId="0" applyFont="1" applyFill="1" applyBorder="1" applyAlignment="1">
      <alignment horizontal="left" vertical="center"/>
    </xf>
    <xf numFmtId="0" fontId="7" fillId="8" borderId="97" xfId="0" applyFont="1" applyFill="1" applyBorder="1" applyAlignment="1">
      <alignment horizontal="left" vertical="center"/>
    </xf>
    <xf numFmtId="0" fontId="7" fillId="8" borderId="98" xfId="0" applyFont="1" applyFill="1" applyBorder="1" applyAlignment="1">
      <alignment horizontal="left" vertical="center"/>
    </xf>
    <xf numFmtId="0" fontId="7" fillId="8" borderId="37" xfId="0" applyFont="1" applyFill="1" applyBorder="1" applyAlignment="1">
      <alignment horizontal="left" vertical="center"/>
    </xf>
    <xf numFmtId="0" fontId="7" fillId="8" borderId="38" xfId="0" applyFont="1" applyFill="1" applyBorder="1" applyAlignment="1">
      <alignment horizontal="left" vertical="center"/>
    </xf>
    <xf numFmtId="0" fontId="7" fillId="8" borderId="39" xfId="0" applyFont="1" applyFill="1" applyBorder="1" applyAlignment="1">
      <alignment horizontal="left" vertical="center"/>
    </xf>
    <xf numFmtId="0" fontId="0" fillId="0" borderId="0" xfId="0" applyBorder="1" applyAlignment="1">
      <alignment horizontal="center"/>
    </xf>
    <xf numFmtId="0" fontId="0" fillId="0" borderId="0" xfId="0" applyBorder="1" applyAlignment="1">
      <alignment horizontal="left"/>
    </xf>
    <xf numFmtId="0" fontId="0" fillId="0" borderId="0" xfId="0" applyBorder="1" applyAlignment="1">
      <alignment horizontal="left" vertical="center"/>
    </xf>
    <xf numFmtId="0" fontId="0" fillId="0" borderId="0" xfId="0" applyFill="1" applyBorder="1">
      <alignment vertical="center"/>
    </xf>
    <xf numFmtId="0" fontId="0" fillId="0" borderId="33" xfId="0" applyBorder="1">
      <alignment vertical="center"/>
    </xf>
    <xf numFmtId="0" fontId="0" fillId="0" borderId="34" xfId="0" applyBorder="1">
      <alignment vertical="center"/>
    </xf>
    <xf numFmtId="0" fontId="0" fillId="0" borderId="0"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0" xfId="0" applyBorder="1" applyAlignment="1">
      <alignment horizontal="center" vertical="center"/>
    </xf>
    <xf numFmtId="0" fontId="0" fillId="0" borderId="35" xfId="0" applyFill="1" applyBorder="1">
      <alignment vertical="center"/>
    </xf>
    <xf numFmtId="0" fontId="0" fillId="9" borderId="102" xfId="0" applyFill="1" applyBorder="1" applyAlignment="1">
      <alignment horizontal="left" vertical="center"/>
    </xf>
    <xf numFmtId="0" fontId="0" fillId="9" borderId="103" xfId="0" applyFill="1" applyBorder="1" applyAlignment="1">
      <alignment horizontal="left" vertical="center"/>
    </xf>
    <xf numFmtId="0" fontId="0" fillId="9" borderId="104" xfId="0" applyFill="1" applyBorder="1" applyAlignment="1">
      <alignment horizontal="left" vertical="center"/>
    </xf>
    <xf numFmtId="0" fontId="0" fillId="9" borderId="38" xfId="0" applyFill="1" applyBorder="1" applyAlignment="1">
      <alignment vertical="center"/>
    </xf>
    <xf numFmtId="0" fontId="0" fillId="9" borderId="39" xfId="0" applyFill="1" applyBorder="1" applyAlignment="1">
      <alignment vertical="center"/>
    </xf>
    <xf numFmtId="0" fontId="0" fillId="0" borderId="1" xfId="0" applyBorder="1">
      <alignment vertical="center"/>
    </xf>
    <xf numFmtId="0" fontId="0" fillId="0" borderId="0" xfId="0" applyAlignment="1">
      <alignment horizontal="center" vertical="center"/>
    </xf>
    <xf numFmtId="0" fontId="7" fillId="0" borderId="0" xfId="0" applyFont="1" applyAlignment="1">
      <alignment horizontal="left" vertical="center" wrapText="1"/>
    </xf>
    <xf numFmtId="0" fontId="7" fillId="9" borderId="1" xfId="0" applyFont="1" applyFill="1" applyBorder="1" applyAlignment="1">
      <alignment horizontal="center" vertical="center"/>
    </xf>
    <xf numFmtId="0" fontId="7" fillId="0" borderId="0" xfId="0" applyFont="1" applyAlignment="1">
      <alignment horizontal="left" vertical="center"/>
    </xf>
    <xf numFmtId="0" fontId="42" fillId="9" borderId="6" xfId="0" applyFont="1" applyFill="1" applyBorder="1" applyAlignment="1">
      <alignment horizontal="left" vertical="center"/>
    </xf>
    <xf numFmtId="0" fontId="0" fillId="0" borderId="0" xfId="0" applyAlignment="1">
      <alignment horizontal="center"/>
    </xf>
    <xf numFmtId="0" fontId="0" fillId="9" borderId="1" xfId="0" applyFill="1" applyBorder="1" applyAlignment="1">
      <alignment horizontal="center" vertical="center"/>
    </xf>
    <xf numFmtId="0" fontId="0" fillId="0" borderId="0" xfId="0" applyAlignment="1"/>
    <xf numFmtId="0" fontId="0" fillId="0" borderId="0" xfId="0" applyAlignment="1">
      <alignment horizontal="right"/>
    </xf>
    <xf numFmtId="0" fontId="7" fillId="9" borderId="5" xfId="0" applyFont="1" applyFill="1" applyBorder="1" applyAlignment="1">
      <alignment horizontal="left" vertical="center"/>
    </xf>
    <xf numFmtId="0" fontId="7" fillId="9" borderId="6" xfId="0" applyFont="1" applyFill="1" applyBorder="1" applyAlignment="1">
      <alignment horizontal="left" vertical="center"/>
    </xf>
    <xf numFmtId="0" fontId="7" fillId="9" borderId="7" xfId="0" applyFont="1" applyFill="1" applyBorder="1" applyAlignment="1">
      <alignment horizontal="left" vertical="center"/>
    </xf>
    <xf numFmtId="0" fontId="7" fillId="0" borderId="6" xfId="0" applyFont="1" applyBorder="1" applyAlignment="1">
      <alignment horizontal="centerContinuous" vertical="center"/>
    </xf>
    <xf numFmtId="0" fontId="7" fillId="9" borderId="47" xfId="0" applyFont="1" applyFill="1" applyBorder="1" applyAlignment="1">
      <alignment horizontal="center" vertical="center"/>
    </xf>
    <xf numFmtId="0" fontId="7" fillId="9" borderId="5" xfId="0" applyFont="1" applyFill="1" applyBorder="1" applyAlignment="1">
      <alignment horizontal="center" vertical="center"/>
    </xf>
    <xf numFmtId="0" fontId="7" fillId="0" borderId="7" xfId="0" applyFont="1" applyBorder="1" applyAlignment="1">
      <alignment horizontal="left" vertical="center"/>
    </xf>
    <xf numFmtId="0" fontId="7" fillId="9" borderId="89"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32" xfId="0" applyFont="1" applyFill="1" applyBorder="1" applyAlignment="1">
      <alignment horizontal="center"/>
    </xf>
    <xf numFmtId="0" fontId="7" fillId="9" borderId="33" xfId="0" applyFont="1" applyFill="1" applyBorder="1" applyAlignment="1">
      <alignment horizontal="left"/>
    </xf>
    <xf numFmtId="0" fontId="7" fillId="9" borderId="5" xfId="0" applyFont="1" applyFill="1" applyBorder="1" applyAlignment="1">
      <alignment horizontal="center"/>
    </xf>
    <xf numFmtId="0" fontId="7" fillId="9" borderId="6" xfId="0" applyFont="1" applyFill="1" applyBorder="1" applyAlignment="1">
      <alignment horizontal="left"/>
    </xf>
    <xf numFmtId="0" fontId="7" fillId="9" borderId="5" xfId="0" applyFont="1" applyFill="1" applyBorder="1" applyAlignment="1">
      <alignment horizontal="left"/>
    </xf>
    <xf numFmtId="0" fontId="7" fillId="9" borderId="32" xfId="0" applyFont="1" applyFill="1" applyBorder="1" applyAlignment="1">
      <alignment horizontal="left" vertical="center"/>
    </xf>
    <xf numFmtId="0" fontId="7" fillId="9" borderId="33" xfId="0" applyFont="1" applyFill="1" applyBorder="1" applyAlignment="1">
      <alignment horizontal="left" vertical="center"/>
    </xf>
    <xf numFmtId="0" fontId="7" fillId="9" borderId="35" xfId="0" applyFont="1" applyFill="1" applyBorder="1" applyAlignment="1">
      <alignment horizontal="left" vertical="center"/>
    </xf>
    <xf numFmtId="0" fontId="7" fillId="9" borderId="4" xfId="0" applyFont="1" applyFill="1" applyBorder="1" applyAlignment="1">
      <alignment horizontal="left" vertical="center"/>
    </xf>
    <xf numFmtId="0" fontId="7" fillId="9" borderId="37" xfId="0" applyFont="1" applyFill="1" applyBorder="1" applyAlignment="1">
      <alignment horizontal="left"/>
    </xf>
    <xf numFmtId="0" fontId="7" fillId="9" borderId="38" xfId="0" applyFont="1" applyFill="1" applyBorder="1" applyAlignment="1">
      <alignment horizontal="left"/>
    </xf>
    <xf numFmtId="0" fontId="7" fillId="9" borderId="39" xfId="0" applyFont="1" applyFill="1" applyBorder="1" applyAlignment="1">
      <alignment horizontal="left"/>
    </xf>
    <xf numFmtId="0" fontId="7" fillId="9" borderId="5" xfId="0" applyFont="1" applyFill="1" applyBorder="1" applyAlignment="1">
      <alignment horizontal="centerContinuous"/>
    </xf>
    <xf numFmtId="0" fontId="7" fillId="9" borderId="6" xfId="0" applyFont="1" applyFill="1" applyBorder="1" applyAlignment="1">
      <alignment horizontal="centerContinuous"/>
    </xf>
    <xf numFmtId="0" fontId="7" fillId="9" borderId="7" xfId="0" applyFont="1" applyFill="1" applyBorder="1" applyAlignment="1">
      <alignment horizontal="centerContinuous"/>
    </xf>
    <xf numFmtId="0" fontId="7" fillId="9" borderId="34" xfId="0" applyFont="1" applyFill="1" applyBorder="1" applyAlignment="1">
      <alignment horizontal="left" vertical="center"/>
    </xf>
    <xf numFmtId="0" fontId="7" fillId="9" borderId="37" xfId="0" applyFont="1" applyFill="1" applyBorder="1" applyAlignment="1">
      <alignment horizontal="left" vertical="center"/>
    </xf>
    <xf numFmtId="0" fontId="7" fillId="9" borderId="38" xfId="0" applyFont="1" applyFill="1" applyBorder="1" applyAlignment="1">
      <alignment horizontal="left" vertical="center"/>
    </xf>
    <xf numFmtId="0" fontId="7" fillId="9" borderId="47" xfId="0" applyFont="1" applyFill="1" applyBorder="1" applyAlignment="1">
      <alignment horizontal="left" vertical="center"/>
    </xf>
    <xf numFmtId="0" fontId="7" fillId="9" borderId="89" xfId="0" applyFont="1" applyFill="1" applyBorder="1" applyAlignment="1">
      <alignment horizontal="left" vertical="center"/>
    </xf>
    <xf numFmtId="0" fontId="7" fillId="9" borderId="4" xfId="0" applyFont="1" applyFill="1" applyBorder="1">
      <alignment vertical="center"/>
    </xf>
    <xf numFmtId="0" fontId="7" fillId="9" borderId="47" xfId="0" applyFont="1" applyFill="1" applyBorder="1">
      <alignment vertical="center"/>
    </xf>
    <xf numFmtId="0" fontId="7" fillId="9" borderId="89" xfId="0" applyFont="1" applyFill="1" applyBorder="1">
      <alignment vertical="center"/>
    </xf>
    <xf numFmtId="0" fontId="0" fillId="9" borderId="0" xfId="0" applyFill="1" applyBorder="1" applyAlignment="1">
      <alignment horizontal="left" vertical="center"/>
    </xf>
    <xf numFmtId="0" fontId="0" fillId="9" borderId="36" xfId="0" applyFill="1" applyBorder="1" applyAlignment="1">
      <alignment horizontal="left" vertical="center"/>
    </xf>
    <xf numFmtId="0" fontId="45" fillId="9" borderId="0" xfId="0" applyFont="1" applyFill="1" applyBorder="1" applyAlignment="1">
      <alignment horizontal="left" vertical="center"/>
    </xf>
    <xf numFmtId="0" fontId="46" fillId="9" borderId="103" xfId="0" applyFont="1" applyFill="1" applyBorder="1" applyAlignment="1">
      <alignment horizontal="left" vertical="center"/>
    </xf>
    <xf numFmtId="0" fontId="45" fillId="9" borderId="93" xfId="0" applyFont="1" applyFill="1" applyBorder="1" applyAlignment="1">
      <alignment horizontal="left" vertical="center"/>
    </xf>
    <xf numFmtId="0" fontId="45" fillId="9" borderId="33" xfId="0" applyFont="1" applyFill="1" applyBorder="1" applyAlignment="1">
      <alignment horizontal="left" vertical="center"/>
    </xf>
    <xf numFmtId="0" fontId="46" fillId="9" borderId="38" xfId="0" applyFont="1" applyFill="1" applyBorder="1" applyAlignment="1">
      <alignment horizontal="left" vertical="center"/>
    </xf>
    <xf numFmtId="0" fontId="45" fillId="9" borderId="103" xfId="0" applyFont="1" applyFill="1" applyBorder="1" applyAlignment="1">
      <alignment horizontal="left" vertical="center"/>
    </xf>
    <xf numFmtId="0" fontId="7" fillId="0" borderId="4" xfId="0" applyFont="1" applyBorder="1" applyAlignment="1">
      <alignment vertical="center"/>
    </xf>
    <xf numFmtId="0" fontId="0" fillId="9" borderId="5" xfId="0" applyFill="1" applyBorder="1" applyAlignment="1">
      <alignment horizontal="left" vertical="center"/>
    </xf>
    <xf numFmtId="0" fontId="0" fillId="9" borderId="0" xfId="0" applyFill="1" applyBorder="1">
      <alignment vertical="center"/>
    </xf>
    <xf numFmtId="0" fontId="0" fillId="9" borderId="36" xfId="0" applyFill="1" applyBorder="1">
      <alignment vertical="center"/>
    </xf>
    <xf numFmtId="0" fontId="43" fillId="8" borderId="32" xfId="0" applyFont="1" applyFill="1" applyBorder="1" applyAlignment="1">
      <alignment horizontal="left" vertical="center"/>
    </xf>
    <xf numFmtId="0" fontId="43" fillId="8" borderId="97" xfId="0" applyFont="1" applyFill="1" applyBorder="1" applyAlignment="1">
      <alignment horizontal="left" vertical="center"/>
    </xf>
    <xf numFmtId="0" fontId="43" fillId="8" borderId="96" xfId="0" applyFont="1" applyFill="1" applyBorder="1" applyAlignment="1">
      <alignment horizontal="left" vertical="center"/>
    </xf>
    <xf numFmtId="0" fontId="9" fillId="0" borderId="0" xfId="0" applyFont="1">
      <alignment vertical="center"/>
    </xf>
    <xf numFmtId="0" fontId="9" fillId="0" borderId="0" xfId="0" applyFont="1" applyAlignment="1">
      <alignment horizontal="centerContinuous" vertical="center"/>
    </xf>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Fill="1" applyBorder="1">
      <alignment vertical="center"/>
    </xf>
    <xf numFmtId="0" fontId="9" fillId="0" borderId="0"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xf>
    <xf numFmtId="0" fontId="9" fillId="0" borderId="0" xfId="0" applyFont="1" applyAlignment="1">
      <alignment horizontal="center"/>
    </xf>
    <xf numFmtId="0" fontId="9" fillId="0" borderId="0" xfId="0" applyFont="1" applyAlignment="1"/>
    <xf numFmtId="0" fontId="9" fillId="9" borderId="5" xfId="0" applyFont="1" applyFill="1" applyBorder="1">
      <alignment vertical="center"/>
    </xf>
    <xf numFmtId="0" fontId="9" fillId="9" borderId="6" xfId="0" applyFont="1" applyFill="1" applyBorder="1">
      <alignment vertical="center"/>
    </xf>
    <xf numFmtId="0" fontId="9" fillId="9" borderId="7" xfId="0" applyFont="1" applyFill="1" applyBorder="1">
      <alignment vertical="center"/>
    </xf>
    <xf numFmtId="0" fontId="9" fillId="0" borderId="0" xfId="0" applyFont="1" applyBorder="1" applyAlignment="1">
      <alignment horizontal="center"/>
    </xf>
    <xf numFmtId="0" fontId="54" fillId="0" borderId="0" xfId="0" applyFont="1">
      <alignment vertical="center"/>
    </xf>
    <xf numFmtId="0" fontId="46" fillId="0" borderId="0" xfId="0" applyFont="1" applyAlignment="1">
      <alignment vertical="center" wrapText="1"/>
    </xf>
    <xf numFmtId="0" fontId="9" fillId="9" borderId="32" xfId="0" applyFont="1" applyFill="1" applyBorder="1">
      <alignment vertical="center"/>
    </xf>
    <xf numFmtId="0" fontId="9" fillId="9" borderId="33" xfId="0" applyFont="1" applyFill="1" applyBorder="1">
      <alignment vertical="center"/>
    </xf>
    <xf numFmtId="0" fontId="9" fillId="9" borderId="34" xfId="0" applyFont="1" applyFill="1" applyBorder="1">
      <alignment vertical="center"/>
    </xf>
    <xf numFmtId="0" fontId="9" fillId="9" borderId="35" xfId="0" applyFont="1" applyFill="1" applyBorder="1">
      <alignment vertical="center"/>
    </xf>
    <xf numFmtId="0" fontId="9" fillId="9" borderId="0" xfId="0" applyFont="1" applyFill="1">
      <alignment vertical="center"/>
    </xf>
    <xf numFmtId="0" fontId="9" fillId="9" borderId="36" xfId="0" applyFont="1" applyFill="1" applyBorder="1">
      <alignment vertical="center"/>
    </xf>
    <xf numFmtId="0" fontId="9" fillId="9" borderId="37" xfId="0" applyFont="1" applyFill="1" applyBorder="1">
      <alignment vertical="center"/>
    </xf>
    <xf numFmtId="0" fontId="9" fillId="9" borderId="38" xfId="0" applyFont="1" applyFill="1" applyBorder="1">
      <alignment vertical="center"/>
    </xf>
    <xf numFmtId="0" fontId="9" fillId="9" borderId="39" xfId="0" applyFont="1" applyFill="1" applyBorder="1">
      <alignment vertical="center"/>
    </xf>
    <xf numFmtId="0" fontId="9" fillId="0" borderId="0" xfId="0" applyFont="1" applyAlignment="1">
      <alignment vertical="center" wrapText="1"/>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55" fillId="0" borderId="0" xfId="0" applyFont="1">
      <alignment vertical="center"/>
    </xf>
    <xf numFmtId="0" fontId="55" fillId="0" borderId="0" xfId="0" applyFont="1" applyAlignment="1">
      <alignment horizontal="left" vertical="center"/>
    </xf>
    <xf numFmtId="0" fontId="55" fillId="0" borderId="0" xfId="0" applyFont="1" applyAlignment="1">
      <alignment horizontal="center" vertical="center"/>
    </xf>
    <xf numFmtId="0" fontId="55" fillId="11" borderId="2" xfId="0" applyFont="1" applyFill="1" applyBorder="1" applyAlignment="1">
      <alignment vertical="center"/>
    </xf>
    <xf numFmtId="0" fontId="55" fillId="11" borderId="5" xfId="0" applyFont="1" applyFill="1" applyBorder="1" applyAlignment="1">
      <alignment horizontal="center" vertical="center"/>
    </xf>
    <xf numFmtId="0" fontId="55" fillId="0" borderId="0" xfId="0" applyFont="1" applyAlignment="1">
      <alignment vertical="center"/>
    </xf>
    <xf numFmtId="0" fontId="55" fillId="11" borderId="1" xfId="0" applyFont="1" applyFill="1" applyBorder="1" applyAlignment="1">
      <alignment horizontal="center" vertical="center" shrinkToFit="1"/>
    </xf>
    <xf numFmtId="0" fontId="55" fillId="0" borderId="1" xfId="0" applyFont="1" applyBorder="1" applyAlignment="1">
      <alignment horizontal="left" vertical="center" wrapText="1"/>
    </xf>
    <xf numFmtId="0" fontId="55" fillId="11" borderId="1" xfId="0" applyFont="1" applyFill="1" applyBorder="1" applyAlignment="1">
      <alignment vertical="center" wrapText="1"/>
    </xf>
    <xf numFmtId="0" fontId="55" fillId="11" borderId="1" xfId="0" applyFont="1" applyFill="1" applyBorder="1" applyAlignment="1">
      <alignment horizontal="center" vertical="center" textRotation="255"/>
    </xf>
    <xf numFmtId="0" fontId="55" fillId="0" borderId="1" xfId="0" applyFont="1" applyBorder="1" applyAlignment="1">
      <alignment horizontal="left" vertical="center"/>
    </xf>
    <xf numFmtId="0" fontId="55" fillId="11" borderId="1" xfId="0" applyFont="1" applyFill="1" applyBorder="1" applyAlignment="1">
      <alignment vertical="center" textRotation="255"/>
    </xf>
    <xf numFmtId="0" fontId="55" fillId="11" borderId="1" xfId="0" applyFont="1" applyFill="1" applyBorder="1" applyAlignment="1">
      <alignment vertical="center" shrinkToFit="1"/>
    </xf>
    <xf numFmtId="0" fontId="55" fillId="11" borderId="1" xfId="0" applyFont="1" applyFill="1" applyBorder="1" applyAlignment="1">
      <alignment horizontal="center" vertical="center" textRotation="255" wrapText="1"/>
    </xf>
    <xf numFmtId="0" fontId="55" fillId="11" borderId="1" xfId="0" applyFont="1" applyFill="1" applyBorder="1" applyAlignment="1">
      <alignment vertical="center" wrapText="1" shrinkToFit="1"/>
    </xf>
    <xf numFmtId="0" fontId="55" fillId="11" borderId="47" xfId="0" applyFont="1" applyFill="1" applyBorder="1" applyAlignment="1">
      <alignment horizontal="center" vertical="center" textRotation="255"/>
    </xf>
    <xf numFmtId="0" fontId="55" fillId="0" borderId="1" xfId="0" applyFont="1" applyBorder="1" applyAlignment="1">
      <alignment horizontal="center" vertical="center"/>
    </xf>
    <xf numFmtId="0" fontId="55" fillId="11" borderId="1" xfId="0" applyFont="1" applyFill="1" applyBorder="1" applyAlignment="1">
      <alignment horizontal="left" vertical="center" wrapText="1"/>
    </xf>
    <xf numFmtId="0" fontId="55" fillId="11" borderId="1" xfId="0" applyFont="1" applyFill="1" applyBorder="1" applyAlignment="1">
      <alignment vertical="center"/>
    </xf>
    <xf numFmtId="0" fontId="55" fillId="11" borderId="7" xfId="0" applyFont="1" applyFill="1" applyBorder="1" applyAlignment="1">
      <alignment vertical="center"/>
    </xf>
    <xf numFmtId="0" fontId="55" fillId="0" borderId="39" xfId="0" applyFont="1" applyFill="1" applyBorder="1" applyAlignment="1">
      <alignment vertical="center" textRotation="255" wrapText="1"/>
    </xf>
    <xf numFmtId="0" fontId="55" fillId="11" borderId="1" xfId="0" applyFont="1" applyFill="1" applyBorder="1" applyAlignment="1">
      <alignment horizontal="center" vertical="center"/>
    </xf>
    <xf numFmtId="0" fontId="55" fillId="11" borderId="7" xfId="0" applyFont="1" applyFill="1" applyBorder="1" applyAlignment="1">
      <alignment horizontal="right" vertical="center"/>
    </xf>
    <xf numFmtId="0" fontId="55" fillId="11" borderId="5" xfId="0" applyFont="1" applyFill="1" applyBorder="1" applyAlignment="1">
      <alignment vertical="center"/>
    </xf>
    <xf numFmtId="0" fontId="57" fillId="0" borderId="0" xfId="0" applyFont="1" applyFill="1" applyBorder="1" applyAlignment="1">
      <alignment vertical="center"/>
    </xf>
    <xf numFmtId="0" fontId="57" fillId="0" borderId="0" xfId="0" applyFont="1" applyFill="1" applyBorder="1" applyAlignment="1">
      <alignment horizontal="left" vertical="center"/>
    </xf>
    <xf numFmtId="0" fontId="58" fillId="0" borderId="0" xfId="0" applyFont="1" applyFill="1" applyBorder="1" applyAlignment="1">
      <alignment vertical="center"/>
    </xf>
    <xf numFmtId="0" fontId="58" fillId="11" borderId="5" xfId="0" applyFont="1" applyFill="1" applyBorder="1" applyAlignment="1">
      <alignment vertical="center"/>
    </xf>
    <xf numFmtId="0" fontId="45" fillId="0" borderId="0" xfId="0" applyFont="1">
      <alignment vertical="center"/>
    </xf>
    <xf numFmtId="0" fontId="46" fillId="0" borderId="0" xfId="0" applyFont="1">
      <alignment vertical="center"/>
    </xf>
    <xf numFmtId="0" fontId="46" fillId="12" borderId="1" xfId="0" applyFont="1" applyFill="1" applyBorder="1">
      <alignment vertical="center"/>
    </xf>
    <xf numFmtId="0" fontId="46" fillId="0" borderId="0" xfId="0" applyFont="1" applyAlignment="1">
      <alignment horizontal="right" vertical="center"/>
    </xf>
    <xf numFmtId="0" fontId="59" fillId="0" borderId="0" xfId="0" applyFont="1">
      <alignment vertical="center"/>
    </xf>
    <xf numFmtId="0" fontId="0" fillId="0" borderId="0" xfId="0" applyAlignment="1">
      <alignment horizontal="right" vertical="center"/>
    </xf>
    <xf numFmtId="0" fontId="0" fillId="12" borderId="0" xfId="0" applyFill="1">
      <alignment vertical="center"/>
    </xf>
    <xf numFmtId="0" fontId="0" fillId="4" borderId="0" xfId="0" applyFill="1">
      <alignment vertical="center"/>
    </xf>
    <xf numFmtId="0" fontId="4" fillId="3" borderId="1" xfId="2" applyFont="1" applyFill="1" applyBorder="1" applyAlignment="1">
      <alignment horizontal="center" vertical="center"/>
    </xf>
    <xf numFmtId="0" fontId="61" fillId="0" borderId="0" xfId="2" applyFont="1"/>
    <xf numFmtId="38" fontId="45" fillId="0" borderId="0" xfId="0" applyNumberFormat="1" applyFont="1">
      <alignment vertical="center"/>
    </xf>
    <xf numFmtId="188" fontId="45" fillId="0" borderId="0" xfId="0" quotePrefix="1" applyNumberFormat="1" applyFont="1">
      <alignment vertical="center"/>
    </xf>
    <xf numFmtId="38" fontId="0" fillId="0" borderId="0" xfId="1" applyFont="1">
      <alignment vertical="center"/>
    </xf>
    <xf numFmtId="0" fontId="7" fillId="12" borderId="0" xfId="0" applyFont="1" applyFill="1">
      <alignment vertical="center"/>
    </xf>
    <xf numFmtId="0" fontId="7" fillId="12" borderId="5" xfId="0" applyFont="1" applyFill="1" applyBorder="1">
      <alignment vertical="center"/>
    </xf>
    <xf numFmtId="0" fontId="7" fillId="12" borderId="6" xfId="0" applyFont="1" applyFill="1" applyBorder="1">
      <alignment vertical="center"/>
    </xf>
    <xf numFmtId="0" fontId="7" fillId="12" borderId="7" xfId="0" applyFont="1" applyFill="1" applyBorder="1">
      <alignment vertical="center"/>
    </xf>
    <xf numFmtId="0" fontId="7" fillId="12" borderId="5" xfId="0" applyFont="1" applyFill="1" applyBorder="1" applyAlignment="1">
      <alignment horizontal="left" vertical="center"/>
    </xf>
    <xf numFmtId="0" fontId="7" fillId="12" borderId="6" xfId="0" applyFont="1" applyFill="1" applyBorder="1" applyAlignment="1">
      <alignment horizontal="left" vertical="center"/>
    </xf>
    <xf numFmtId="0" fontId="7" fillId="12" borderId="6" xfId="0" applyFont="1" applyFill="1" applyBorder="1" applyAlignment="1">
      <alignment horizontal="center" vertical="center"/>
    </xf>
    <xf numFmtId="0" fontId="0" fillId="12" borderId="6" xfId="0" applyFill="1" applyBorder="1" applyAlignment="1">
      <alignment horizontal="center" vertical="center"/>
    </xf>
    <xf numFmtId="0" fontId="7" fillId="12" borderId="32" xfId="0" applyFont="1" applyFill="1" applyBorder="1" applyAlignment="1">
      <alignment horizontal="left" vertical="center"/>
    </xf>
    <xf numFmtId="0" fontId="7" fillId="12" borderId="33" xfId="0" applyFont="1" applyFill="1" applyBorder="1" applyAlignment="1">
      <alignment horizontal="left" vertical="center"/>
    </xf>
    <xf numFmtId="0" fontId="7" fillId="12" borderId="33" xfId="0" applyFont="1" applyFill="1" applyBorder="1">
      <alignment vertical="center"/>
    </xf>
    <xf numFmtId="0" fontId="0" fillId="12" borderId="33" xfId="0" applyFill="1" applyBorder="1" applyAlignment="1">
      <alignment horizontal="center" vertical="center"/>
    </xf>
    <xf numFmtId="0" fontId="7" fillId="12" borderId="33" xfId="0" applyFont="1" applyFill="1" applyBorder="1" applyAlignment="1">
      <alignment horizontal="center" vertical="center"/>
    </xf>
    <xf numFmtId="0" fontId="7" fillId="12" borderId="34" xfId="0" applyFont="1" applyFill="1" applyBorder="1">
      <alignment vertical="center"/>
    </xf>
    <xf numFmtId="0" fontId="7" fillId="12" borderId="37" xfId="0" applyFont="1" applyFill="1" applyBorder="1" applyAlignment="1">
      <alignment horizontal="left" vertical="center"/>
    </xf>
    <xf numFmtId="0" fontId="7" fillId="12" borderId="38" xfId="0" applyFont="1" applyFill="1" applyBorder="1" applyAlignment="1">
      <alignment horizontal="left" vertical="center"/>
    </xf>
    <xf numFmtId="0" fontId="7" fillId="12" borderId="38" xfId="0" applyFont="1" applyFill="1" applyBorder="1">
      <alignment vertical="center"/>
    </xf>
    <xf numFmtId="0" fontId="7" fillId="12" borderId="39" xfId="0" applyFont="1" applyFill="1" applyBorder="1">
      <alignment vertical="center"/>
    </xf>
    <xf numFmtId="38" fontId="6" fillId="12" borderId="1" xfId="1" applyFont="1" applyFill="1" applyBorder="1" applyAlignment="1">
      <alignment horizontal="center" vertical="center" wrapText="1"/>
    </xf>
    <xf numFmtId="38" fontId="6" fillId="12" borderId="3" xfId="1" applyFont="1" applyFill="1" applyBorder="1" applyAlignment="1">
      <alignment horizontal="center" vertical="center" wrapText="1"/>
    </xf>
    <xf numFmtId="38" fontId="6" fillId="0" borderId="1" xfId="1" applyFont="1" applyFill="1" applyBorder="1" applyAlignment="1">
      <alignment horizontal="center" vertical="center" wrapText="1"/>
    </xf>
    <xf numFmtId="38" fontId="6" fillId="0" borderId="4" xfId="1" applyFont="1" applyFill="1" applyBorder="1" applyAlignment="1">
      <alignment horizontal="center" vertical="center" wrapText="1"/>
    </xf>
    <xf numFmtId="38" fontId="6" fillId="0" borderId="1" xfId="2" applyNumberFormat="1" applyFont="1" applyFill="1" applyBorder="1" applyAlignment="1">
      <alignment horizontal="center" vertical="center" wrapText="1"/>
    </xf>
    <xf numFmtId="0" fontId="7" fillId="12" borderId="1" xfId="2" applyFont="1" applyFill="1" applyBorder="1" applyAlignment="1">
      <alignment horizontal="justify" vertical="center" wrapText="1"/>
    </xf>
    <xf numFmtId="0" fontId="6" fillId="12" borderId="1" xfId="2" applyFont="1" applyFill="1" applyBorder="1" applyAlignment="1">
      <alignment horizontal="center" vertical="center" wrapText="1"/>
    </xf>
    <xf numFmtId="0" fontId="6" fillId="12" borderId="4" xfId="2" applyFont="1" applyFill="1" applyBorder="1" applyAlignment="1">
      <alignment horizontal="center" vertical="center" wrapText="1"/>
    </xf>
    <xf numFmtId="0" fontId="8" fillId="12" borderId="1" xfId="2" applyFont="1" applyFill="1" applyBorder="1" applyAlignment="1">
      <alignment horizontal="left" vertical="center" wrapText="1"/>
    </xf>
    <xf numFmtId="0" fontId="4" fillId="12" borderId="1" xfId="2" applyFont="1" applyFill="1" applyBorder="1" applyAlignment="1">
      <alignment horizontal="center" vertical="center"/>
    </xf>
    <xf numFmtId="0" fontId="4" fillId="12" borderId="1" xfId="2" applyFont="1" applyFill="1" applyBorder="1" applyAlignment="1">
      <alignment vertical="center" shrinkToFit="1"/>
    </xf>
    <xf numFmtId="0" fontId="9" fillId="12" borderId="1" xfId="3" applyFill="1" applyBorder="1">
      <alignment vertical="center"/>
    </xf>
    <xf numFmtId="0" fontId="16" fillId="12" borderId="9" xfId="3" applyFont="1" applyFill="1" applyBorder="1" applyAlignment="1" applyProtection="1">
      <alignment horizontal="center" vertical="center"/>
      <protection locked="0"/>
    </xf>
    <xf numFmtId="177" fontId="19" fillId="12" borderId="11" xfId="3" applyNumberFormat="1" applyFont="1" applyFill="1" applyBorder="1" applyProtection="1">
      <alignment vertical="center"/>
      <protection locked="0"/>
    </xf>
    <xf numFmtId="177" fontId="19" fillId="12" borderId="9" xfId="3" applyNumberFormat="1" applyFont="1" applyFill="1" applyBorder="1" applyProtection="1">
      <alignment vertical="center"/>
      <protection locked="0"/>
    </xf>
    <xf numFmtId="177" fontId="19" fillId="12" borderId="10" xfId="3" applyNumberFormat="1" applyFont="1" applyFill="1" applyBorder="1" applyProtection="1">
      <alignment vertical="center"/>
      <protection locked="0"/>
    </xf>
    <xf numFmtId="0" fontId="16" fillId="12" borderId="13" xfId="3" applyFont="1" applyFill="1" applyBorder="1" applyAlignment="1" applyProtection="1">
      <alignment horizontal="center" vertical="center"/>
      <protection locked="0"/>
    </xf>
    <xf numFmtId="177" fontId="19" fillId="12" borderId="15" xfId="3" applyNumberFormat="1" applyFont="1" applyFill="1" applyBorder="1" applyProtection="1">
      <alignment vertical="center"/>
      <protection locked="0"/>
    </xf>
    <xf numFmtId="177" fontId="19" fillId="12" borderId="13" xfId="3" applyNumberFormat="1" applyFont="1" applyFill="1" applyBorder="1" applyProtection="1">
      <alignment vertical="center"/>
      <protection locked="0"/>
    </xf>
    <xf numFmtId="177" fontId="19" fillId="12" borderId="14" xfId="3" applyNumberFormat="1" applyFont="1" applyFill="1" applyBorder="1" applyProtection="1">
      <alignment vertical="center"/>
      <protection locked="0"/>
    </xf>
    <xf numFmtId="0" fontId="16" fillId="12" borderId="21" xfId="3" applyFont="1" applyFill="1" applyBorder="1" applyAlignment="1" applyProtection="1">
      <alignment horizontal="center" vertical="center"/>
      <protection locked="0"/>
    </xf>
    <xf numFmtId="177" fontId="19" fillId="12" borderId="23" xfId="3" applyNumberFormat="1" applyFont="1" applyFill="1" applyBorder="1" applyProtection="1">
      <alignment vertical="center"/>
      <protection locked="0"/>
    </xf>
    <xf numFmtId="177" fontId="19" fillId="12" borderId="24" xfId="3" applyNumberFormat="1" applyFont="1" applyFill="1" applyBorder="1" applyProtection="1">
      <alignment vertical="center"/>
      <protection locked="0"/>
    </xf>
    <xf numFmtId="177" fontId="19" fillId="12" borderId="25" xfId="3" applyNumberFormat="1" applyFont="1" applyFill="1" applyBorder="1" applyProtection="1">
      <alignment vertical="center"/>
      <protection locked="0"/>
    </xf>
    <xf numFmtId="0" fontId="17" fillId="12" borderId="18" xfId="3" applyFont="1" applyFill="1" applyBorder="1" applyAlignment="1" applyProtection="1">
      <alignment horizontal="center" vertical="center" wrapText="1"/>
      <protection locked="0"/>
    </xf>
    <xf numFmtId="178" fontId="19" fillId="12" borderId="40" xfId="4" applyNumberFormat="1" applyFont="1" applyFill="1" applyBorder="1" applyProtection="1">
      <alignment vertical="center"/>
      <protection locked="0"/>
    </xf>
    <xf numFmtId="178" fontId="19" fillId="12" borderId="40" xfId="3" applyNumberFormat="1" applyFont="1" applyFill="1" applyBorder="1" applyProtection="1">
      <alignment vertical="center"/>
      <protection locked="0"/>
    </xf>
    <xf numFmtId="176" fontId="24" fillId="12" borderId="47" xfId="3" applyNumberFormat="1" applyFont="1" applyFill="1" applyBorder="1" applyProtection="1">
      <alignment vertical="center"/>
      <protection locked="0"/>
    </xf>
    <xf numFmtId="176" fontId="24" fillId="12" borderId="48" xfId="3" applyNumberFormat="1" applyFont="1" applyFill="1" applyBorder="1" applyProtection="1">
      <alignment vertical="center"/>
      <protection locked="0"/>
    </xf>
    <xf numFmtId="184" fontId="24" fillId="12" borderId="62" xfId="3" applyNumberFormat="1" applyFont="1" applyFill="1" applyBorder="1" applyProtection="1">
      <alignment vertical="center"/>
      <protection locked="0"/>
    </xf>
    <xf numFmtId="0" fontId="32" fillId="12" borderId="74" xfId="3" applyFont="1" applyFill="1" applyBorder="1" applyAlignment="1" applyProtection="1">
      <alignment horizontal="center" vertical="center" wrapText="1"/>
      <protection locked="0"/>
    </xf>
    <xf numFmtId="0" fontId="9" fillId="12" borderId="75" xfId="3" applyFill="1" applyBorder="1" applyProtection="1">
      <alignment vertical="center"/>
      <protection locked="0"/>
    </xf>
    <xf numFmtId="0" fontId="9" fillId="12" borderId="77" xfId="3" applyFill="1" applyBorder="1" applyProtection="1">
      <alignment vertical="center"/>
      <protection locked="0"/>
    </xf>
    <xf numFmtId="0" fontId="55" fillId="12" borderId="1" xfId="0" applyFont="1" applyFill="1" applyBorder="1" applyAlignment="1" applyProtection="1">
      <alignment horizontal="center" vertical="center"/>
      <protection locked="0"/>
    </xf>
    <xf numFmtId="0" fontId="55" fillId="12" borderId="47" xfId="0" applyFont="1" applyFill="1" applyBorder="1" applyAlignment="1" applyProtection="1">
      <alignment horizontal="center" vertical="center"/>
      <protection locked="0"/>
    </xf>
    <xf numFmtId="38" fontId="10" fillId="0" borderId="1" xfId="4" applyFont="1" applyFill="1" applyBorder="1" applyAlignment="1" applyProtection="1">
      <alignment horizontal="center" vertical="center"/>
    </xf>
    <xf numFmtId="0" fontId="9" fillId="0" borderId="0" xfId="3" applyProtection="1">
      <alignment vertical="center"/>
    </xf>
    <xf numFmtId="0" fontId="13" fillId="0" borderId="0" xfId="3" applyFont="1" applyProtection="1">
      <alignment vertical="center"/>
    </xf>
    <xf numFmtId="0" fontId="9" fillId="5" borderId="1" xfId="3" applyFill="1" applyBorder="1" applyProtection="1">
      <alignment vertical="center"/>
    </xf>
    <xf numFmtId="0" fontId="12" fillId="0" borderId="0" xfId="3" applyFont="1" applyProtection="1">
      <alignment vertical="center"/>
    </xf>
    <xf numFmtId="0" fontId="14" fillId="0" borderId="0" xfId="3" applyFont="1" applyProtection="1">
      <alignment vertical="center"/>
    </xf>
    <xf numFmtId="0" fontId="17" fillId="0" borderId="15" xfId="3" applyFont="1" applyBorder="1" applyAlignment="1" applyProtection="1">
      <alignment horizontal="center" vertical="center" wrapText="1"/>
    </xf>
    <xf numFmtId="0" fontId="17" fillId="0" borderId="13" xfId="3" applyFont="1" applyBorder="1" applyAlignment="1" applyProtection="1">
      <alignment horizontal="center" vertical="center" wrapText="1"/>
    </xf>
    <xf numFmtId="0" fontId="17" fillId="0" borderId="17" xfId="3" applyFont="1" applyBorder="1" applyAlignment="1" applyProtection="1">
      <alignment horizontal="center" vertical="center" wrapText="1"/>
    </xf>
    <xf numFmtId="0" fontId="16" fillId="12" borderId="8" xfId="3" applyFont="1" applyFill="1" applyBorder="1" applyAlignment="1" applyProtection="1">
      <alignment horizontal="center" vertical="center"/>
    </xf>
    <xf numFmtId="0" fontId="16" fillId="12" borderId="10" xfId="3" applyFont="1" applyFill="1" applyBorder="1" applyAlignment="1" applyProtection="1">
      <alignment horizontal="center" vertical="center"/>
    </xf>
    <xf numFmtId="0" fontId="16" fillId="12" borderId="12" xfId="3" applyFont="1" applyFill="1" applyBorder="1" applyAlignment="1" applyProtection="1">
      <alignment horizontal="center" vertical="center"/>
    </xf>
    <xf numFmtId="0" fontId="16" fillId="12" borderId="14" xfId="3" applyFont="1" applyFill="1" applyBorder="1" applyAlignment="1" applyProtection="1">
      <alignment horizontal="center" vertical="center"/>
    </xf>
    <xf numFmtId="0" fontId="16" fillId="12" borderId="20" xfId="3" applyFont="1" applyFill="1" applyBorder="1" applyAlignment="1" applyProtection="1">
      <alignment horizontal="center" vertical="center"/>
    </xf>
    <xf numFmtId="0" fontId="16" fillId="12" borderId="22" xfId="3" applyFont="1" applyFill="1" applyBorder="1" applyAlignment="1" applyProtection="1">
      <alignment horizontal="center" vertical="center"/>
    </xf>
    <xf numFmtId="177" fontId="19" fillId="5" borderId="29" xfId="3" applyNumberFormat="1" applyFont="1" applyFill="1" applyBorder="1" applyProtection="1">
      <alignment vertical="center"/>
    </xf>
    <xf numFmtId="177" fontId="19" fillId="5" borderId="30" xfId="3" applyNumberFormat="1" applyFont="1" applyFill="1" applyBorder="1" applyProtection="1">
      <alignment vertical="center"/>
    </xf>
    <xf numFmtId="177" fontId="19" fillId="5" borderId="31" xfId="3" applyNumberFormat="1" applyFont="1" applyFill="1" applyBorder="1" applyProtection="1">
      <alignment vertical="center"/>
    </xf>
    <xf numFmtId="0" fontId="17" fillId="0" borderId="18" xfId="3" applyFont="1" applyBorder="1" applyAlignment="1" applyProtection="1">
      <alignment horizontal="center" vertical="center" wrapText="1"/>
    </xf>
    <xf numFmtId="178" fontId="19" fillId="5" borderId="60" xfId="3" applyNumberFormat="1" applyFont="1" applyFill="1" applyBorder="1" applyProtection="1">
      <alignment vertical="center"/>
    </xf>
    <xf numFmtId="178" fontId="19" fillId="5" borderId="30" xfId="3" applyNumberFormat="1" applyFont="1" applyFill="1" applyBorder="1" applyProtection="1">
      <alignment vertical="center"/>
    </xf>
    <xf numFmtId="178" fontId="19" fillId="5" borderId="31" xfId="3" applyNumberFormat="1" applyFont="1" applyFill="1" applyBorder="1" applyProtection="1">
      <alignment vertical="center"/>
    </xf>
    <xf numFmtId="0" fontId="6" fillId="9" borderId="1" xfId="0" applyFont="1" applyFill="1" applyBorder="1" applyAlignment="1">
      <alignment horizontal="center" vertical="center" wrapText="1"/>
    </xf>
    <xf numFmtId="0" fontId="6" fillId="9" borderId="1" xfId="0" applyFont="1" applyFill="1" applyBorder="1" applyAlignment="1">
      <alignment horizontal="center" vertical="center"/>
    </xf>
    <xf numFmtId="0" fontId="7" fillId="0" borderId="1" xfId="0" applyFont="1" applyBorder="1" applyAlignment="1">
      <alignment horizontal="center" vertical="center"/>
    </xf>
    <xf numFmtId="0" fontId="7" fillId="9" borderId="4" xfId="0" applyFont="1" applyFill="1" applyBorder="1" applyAlignment="1">
      <alignment horizontal="center" vertical="center"/>
    </xf>
    <xf numFmtId="0" fontId="7" fillId="0" borderId="4" xfId="0" applyFont="1" applyBorder="1" applyAlignment="1">
      <alignment horizontal="center" vertical="center"/>
    </xf>
    <xf numFmtId="0" fontId="7" fillId="12" borderId="4" xfId="0" applyFont="1" applyFill="1" applyBorder="1" applyAlignment="1">
      <alignment horizontal="center" vertical="center"/>
    </xf>
    <xf numFmtId="0" fontId="7" fillId="9" borderId="1" xfId="0" applyFont="1" applyFill="1" applyBorder="1" applyAlignment="1">
      <alignment horizontal="center" vertical="center"/>
    </xf>
    <xf numFmtId="0" fontId="7" fillId="12" borderId="1" xfId="0" applyFont="1" applyFill="1" applyBorder="1" applyAlignment="1">
      <alignment horizontal="left" vertical="center"/>
    </xf>
    <xf numFmtId="0" fontId="7" fillId="12" borderId="1" xfId="0" applyFont="1" applyFill="1" applyBorder="1" applyAlignment="1">
      <alignment horizontal="center" vertical="center"/>
    </xf>
    <xf numFmtId="0" fontId="48" fillId="9" borderId="1" xfId="0" applyFont="1" applyFill="1" applyBorder="1" applyAlignment="1">
      <alignment horizontal="center" vertical="center" wrapText="1"/>
    </xf>
    <xf numFmtId="0" fontId="47" fillId="9" borderId="1" xfId="0" applyFont="1" applyFill="1" applyBorder="1" applyAlignment="1">
      <alignment horizontal="center" vertical="center"/>
    </xf>
    <xf numFmtId="0" fontId="49" fillId="10" borderId="1" xfId="0" applyFont="1" applyFill="1" applyBorder="1" applyAlignment="1">
      <alignment horizontal="left" vertical="center" wrapText="1"/>
    </xf>
    <xf numFmtId="0" fontId="49" fillId="0" borderId="1" xfId="0" applyFont="1" applyBorder="1" applyAlignment="1">
      <alignment horizontal="left" vertical="center" wrapText="1"/>
    </xf>
    <xf numFmtId="0" fontId="49" fillId="10" borderId="5" xfId="0" applyFont="1" applyFill="1" applyBorder="1" applyAlignment="1">
      <alignment horizontal="left" vertical="center" wrapText="1"/>
    </xf>
    <xf numFmtId="0" fontId="49" fillId="10" borderId="6" xfId="0" applyFont="1" applyFill="1" applyBorder="1" applyAlignment="1">
      <alignment horizontal="left" vertical="center" wrapText="1"/>
    </xf>
    <xf numFmtId="0" fontId="49" fillId="10" borderId="7" xfId="0" applyFont="1" applyFill="1" applyBorder="1" applyAlignment="1">
      <alignment horizontal="left" vertical="center" wrapText="1"/>
    </xf>
    <xf numFmtId="0" fontId="49" fillId="10" borderId="5" xfId="0" applyFont="1" applyFill="1" applyBorder="1" applyAlignment="1">
      <alignment vertical="center" wrapText="1"/>
    </xf>
    <xf numFmtId="0" fontId="49" fillId="10" borderId="6" xfId="0" applyFont="1" applyFill="1" applyBorder="1" applyAlignment="1">
      <alignment vertical="center" wrapText="1"/>
    </xf>
    <xf numFmtId="0" fontId="49" fillId="10" borderId="7" xfId="0" applyFont="1" applyFill="1" applyBorder="1" applyAlignment="1">
      <alignment vertical="center" wrapText="1"/>
    </xf>
    <xf numFmtId="0" fontId="50" fillId="0" borderId="1" xfId="0" applyFont="1" applyBorder="1" applyAlignment="1">
      <alignment horizontal="left" vertical="center" wrapText="1"/>
    </xf>
    <xf numFmtId="0" fontId="49" fillId="0" borderId="5"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49" fillId="0" borderId="32" xfId="0" applyFont="1" applyBorder="1" applyAlignment="1">
      <alignment horizontal="left" vertical="center" wrapText="1"/>
    </xf>
    <xf numFmtId="0" fontId="49" fillId="0" borderId="33" xfId="0" applyFont="1" applyBorder="1" applyAlignment="1">
      <alignment horizontal="left" vertical="center" wrapText="1"/>
    </xf>
    <xf numFmtId="0" fontId="49" fillId="0" borderId="34" xfId="0" applyFont="1" applyBorder="1" applyAlignment="1">
      <alignment horizontal="left" vertical="center" wrapText="1"/>
    </xf>
    <xf numFmtId="0" fontId="49" fillId="0" borderId="35" xfId="0" applyFont="1" applyBorder="1" applyAlignment="1">
      <alignment horizontal="left" vertical="center" wrapText="1"/>
    </xf>
    <xf numFmtId="0" fontId="49" fillId="0" borderId="0" xfId="0" applyFont="1" applyBorder="1" applyAlignment="1">
      <alignment horizontal="left" vertical="center" wrapText="1"/>
    </xf>
    <xf numFmtId="0" fontId="49" fillId="0" borderId="36" xfId="0" applyFont="1" applyBorder="1" applyAlignment="1">
      <alignment horizontal="left" vertical="center" wrapText="1"/>
    </xf>
    <xf numFmtId="0" fontId="52" fillId="0" borderId="35" xfId="0" applyFont="1" applyBorder="1" applyAlignment="1">
      <alignment horizontal="left" vertical="center" wrapText="1"/>
    </xf>
    <xf numFmtId="0" fontId="52" fillId="0" borderId="0" xfId="0" applyFont="1" applyAlignment="1">
      <alignment horizontal="left" vertical="center" wrapText="1"/>
    </xf>
    <xf numFmtId="0" fontId="52" fillId="0" borderId="36" xfId="0" applyFont="1" applyBorder="1" applyAlignment="1">
      <alignment horizontal="left" vertical="center" wrapText="1"/>
    </xf>
    <xf numFmtId="0" fontId="7" fillId="12" borderId="5" xfId="0" applyFont="1" applyFill="1" applyBorder="1" applyAlignment="1">
      <alignment horizontal="center" vertical="center"/>
    </xf>
    <xf numFmtId="0" fontId="7" fillId="12" borderId="7" xfId="0" applyFont="1" applyFill="1" applyBorder="1" applyAlignment="1">
      <alignment horizontal="center" vertical="center"/>
    </xf>
    <xf numFmtId="0" fontId="49" fillId="0" borderId="32" xfId="0" applyFont="1" applyBorder="1" applyAlignment="1">
      <alignment vertical="center" wrapText="1"/>
    </xf>
    <xf numFmtId="0" fontId="49" fillId="0" borderId="33" xfId="0" applyFont="1" applyBorder="1" applyAlignment="1">
      <alignment vertical="center" wrapText="1"/>
    </xf>
    <xf numFmtId="0" fontId="49" fillId="0" borderId="34" xfId="0" applyFont="1" applyBorder="1" applyAlignment="1">
      <alignment vertical="center" wrapText="1"/>
    </xf>
    <xf numFmtId="0" fontId="49" fillId="0" borderId="35" xfId="0" applyFont="1" applyBorder="1" applyAlignment="1">
      <alignment vertical="center" wrapText="1"/>
    </xf>
    <xf numFmtId="0" fontId="49" fillId="0" borderId="0" xfId="0" applyFont="1" applyBorder="1" applyAlignment="1">
      <alignment vertical="center" wrapText="1"/>
    </xf>
    <xf numFmtId="0" fontId="49" fillId="0" borderId="36" xfId="0" applyFont="1" applyBorder="1" applyAlignment="1">
      <alignment vertical="center" wrapText="1"/>
    </xf>
    <xf numFmtId="0" fontId="49" fillId="0" borderId="37" xfId="0" applyFont="1" applyBorder="1" applyAlignment="1">
      <alignment horizontal="left" vertical="center" wrapText="1"/>
    </xf>
    <xf numFmtId="0" fontId="49" fillId="0" borderId="38" xfId="0" applyFont="1" applyBorder="1" applyAlignment="1">
      <alignment horizontal="left" vertical="center" wrapText="1"/>
    </xf>
    <xf numFmtId="0" fontId="49" fillId="0" borderId="39" xfId="0" applyFont="1" applyBorder="1" applyAlignment="1">
      <alignment horizontal="left" vertical="center" wrapText="1"/>
    </xf>
    <xf numFmtId="0" fontId="52" fillId="0" borderId="37" xfId="0" applyFont="1" applyBorder="1" applyAlignment="1">
      <alignment horizontal="left" vertical="center" wrapText="1"/>
    </xf>
    <xf numFmtId="0" fontId="52" fillId="0" borderId="38" xfId="0" applyFont="1" applyBorder="1" applyAlignment="1">
      <alignment horizontal="left" vertical="center" wrapText="1"/>
    </xf>
    <xf numFmtId="0" fontId="52" fillId="0" borderId="39" xfId="0" applyFont="1" applyBorder="1" applyAlignment="1">
      <alignment horizontal="left" vertical="center" wrapText="1"/>
    </xf>
    <xf numFmtId="0" fontId="52" fillId="0" borderId="35" xfId="0" applyFont="1" applyBorder="1" applyAlignment="1">
      <alignment vertical="center" wrapText="1"/>
    </xf>
    <xf numFmtId="0" fontId="52" fillId="0" borderId="0" xfId="0" applyFont="1" applyAlignment="1">
      <alignment vertical="center" wrapText="1"/>
    </xf>
    <xf numFmtId="0" fontId="52" fillId="0" borderId="36" xfId="0" applyFont="1" applyBorder="1" applyAlignment="1">
      <alignment vertical="center" wrapText="1"/>
    </xf>
    <xf numFmtId="0" fontId="52" fillId="0" borderId="37" xfId="0" applyFont="1" applyBorder="1" applyAlignment="1">
      <alignment vertical="center" wrapText="1"/>
    </xf>
    <xf numFmtId="0" fontId="52" fillId="0" borderId="38" xfId="0" applyFont="1" applyBorder="1" applyAlignment="1">
      <alignment vertical="center" wrapText="1"/>
    </xf>
    <xf numFmtId="0" fontId="52" fillId="0" borderId="39" xfId="0" applyFont="1" applyBorder="1" applyAlignment="1">
      <alignment vertical="center" wrapText="1"/>
    </xf>
    <xf numFmtId="0" fontId="51" fillId="0" borderId="1" xfId="0" applyFont="1" applyBorder="1" applyAlignment="1">
      <alignment horizontal="left" vertical="center" wrapText="1"/>
    </xf>
    <xf numFmtId="0" fontId="49" fillId="10" borderId="1" xfId="0" applyFont="1" applyFill="1" applyBorder="1" applyAlignment="1">
      <alignment vertical="center" wrapText="1"/>
    </xf>
    <xf numFmtId="0" fontId="0" fillId="12" borderId="0" xfId="0" applyFill="1" applyAlignment="1">
      <alignment horizontal="center"/>
    </xf>
    <xf numFmtId="0" fontId="0" fillId="12" borderId="5" xfId="0" applyFill="1" applyBorder="1" applyAlignment="1">
      <alignment horizontal="left"/>
    </xf>
    <xf numFmtId="0" fontId="0" fillId="12" borderId="6" xfId="0" applyFill="1" applyBorder="1" applyAlignment="1">
      <alignment horizontal="left"/>
    </xf>
    <xf numFmtId="0" fontId="0" fillId="12" borderId="7" xfId="0" applyFill="1" applyBorder="1" applyAlignment="1">
      <alignment horizontal="left"/>
    </xf>
    <xf numFmtId="0" fontId="0" fillId="12" borderId="5" xfId="0" applyFill="1" applyBorder="1" applyAlignment="1">
      <alignment horizontal="center" vertical="center"/>
    </xf>
    <xf numFmtId="0" fontId="0" fillId="12" borderId="6" xfId="0" applyFill="1" applyBorder="1" applyAlignment="1">
      <alignment horizontal="center" vertical="center"/>
    </xf>
    <xf numFmtId="0" fontId="0" fillId="12" borderId="7" xfId="0" applyFill="1" applyBorder="1" applyAlignment="1">
      <alignment horizontal="center" vertical="center"/>
    </xf>
    <xf numFmtId="49" fontId="0" fillId="12" borderId="1" xfId="0" applyNumberFormat="1" applyFill="1" applyBorder="1" applyAlignment="1">
      <alignment horizontal="center"/>
    </xf>
    <xf numFmtId="0" fontId="0" fillId="8" borderId="1" xfId="0" applyFill="1" applyBorder="1" applyAlignment="1">
      <alignment horizontal="center"/>
    </xf>
    <xf numFmtId="0" fontId="0" fillId="8" borderId="1" xfId="0" applyFill="1" applyBorder="1" applyAlignment="1">
      <alignment horizontal="center" vertical="center"/>
    </xf>
    <xf numFmtId="49" fontId="0" fillId="12" borderId="1" xfId="0" applyNumberFormat="1" applyFill="1" applyBorder="1" applyAlignment="1">
      <alignment horizontal="center" vertical="center"/>
    </xf>
    <xf numFmtId="0" fontId="0" fillId="12" borderId="0" xfId="0" applyFill="1" applyAlignment="1">
      <alignment horizontal="center" vertical="center"/>
    </xf>
    <xf numFmtId="0" fontId="0" fillId="12" borderId="0" xfId="0" applyFill="1" applyAlignment="1">
      <alignment horizontal="left" vertical="center" wrapText="1" shrinkToFit="1"/>
    </xf>
    <xf numFmtId="38" fontId="0" fillId="0" borderId="5" xfId="1" applyFont="1" applyFill="1" applyBorder="1" applyAlignment="1">
      <alignment horizontal="center" vertical="center"/>
    </xf>
    <xf numFmtId="38" fontId="0" fillId="0" borderId="6" xfId="1" applyFont="1" applyFill="1" applyBorder="1" applyAlignment="1">
      <alignment horizontal="center" vertical="center"/>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9" fillId="0" borderId="0" xfId="0" applyFont="1" applyAlignment="1">
      <alignment horizontal="left" vertical="center" wrapText="1"/>
    </xf>
    <xf numFmtId="0" fontId="9" fillId="0" borderId="0" xfId="0" applyFont="1" applyBorder="1" applyAlignment="1">
      <alignment horizontal="left" vertical="center" wrapText="1"/>
    </xf>
    <xf numFmtId="0" fontId="46" fillId="9" borderId="5" xfId="0" applyFont="1" applyFill="1" applyBorder="1" applyAlignment="1">
      <alignment vertical="center" shrinkToFit="1"/>
    </xf>
    <xf numFmtId="0" fontId="46" fillId="9" borderId="6" xfId="0" applyFont="1" applyFill="1" applyBorder="1" applyAlignment="1">
      <alignment vertical="center" shrinkToFit="1"/>
    </xf>
    <xf numFmtId="0" fontId="46" fillId="9" borderId="7" xfId="0" applyFont="1" applyFill="1" applyBorder="1" applyAlignment="1">
      <alignment vertical="center" shrinkToFit="1"/>
    </xf>
    <xf numFmtId="0" fontId="9" fillId="9" borderId="1" xfId="0" applyFont="1" applyFill="1" applyBorder="1">
      <alignment vertical="center"/>
    </xf>
    <xf numFmtId="0" fontId="9" fillId="9" borderId="1" xfId="0" applyFont="1" applyFill="1" applyBorder="1" applyAlignment="1">
      <alignment horizontal="left" vertical="center"/>
    </xf>
    <xf numFmtId="0" fontId="9" fillId="12" borderId="1" xfId="0" applyFont="1" applyFill="1" applyBorder="1" applyAlignment="1">
      <alignment horizontal="center" wrapText="1"/>
    </xf>
    <xf numFmtId="0" fontId="9" fillId="12" borderId="5" xfId="0" applyFont="1" applyFill="1" applyBorder="1" applyAlignment="1">
      <alignment wrapText="1"/>
    </xf>
    <xf numFmtId="0" fontId="9" fillId="12" borderId="6" xfId="0" applyFont="1" applyFill="1" applyBorder="1" applyAlignment="1">
      <alignment wrapText="1"/>
    </xf>
    <xf numFmtId="0" fontId="9" fillId="12" borderId="7" xfId="0" applyFont="1" applyFill="1" applyBorder="1" applyAlignment="1">
      <alignment wrapText="1"/>
    </xf>
    <xf numFmtId="0" fontId="9" fillId="12" borderId="1" xfId="0" applyFont="1" applyFill="1" applyBorder="1" applyAlignment="1">
      <alignment horizontal="center" vertical="center" wrapText="1"/>
    </xf>
    <xf numFmtId="0" fontId="9" fillId="12" borderId="1" xfId="0" applyFont="1" applyFill="1" applyBorder="1" applyAlignment="1">
      <alignment horizontal="center" vertical="center"/>
    </xf>
    <xf numFmtId="0" fontId="9" fillId="12" borderId="5"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32" xfId="0" applyFont="1" applyFill="1" applyBorder="1" applyAlignment="1">
      <alignment horizontal="center" vertical="center" wrapText="1"/>
    </xf>
    <xf numFmtId="0" fontId="9" fillId="12" borderId="33" xfId="0" applyFont="1" applyFill="1" applyBorder="1" applyAlignment="1">
      <alignment horizontal="center" vertical="center" wrapText="1"/>
    </xf>
    <xf numFmtId="0" fontId="9" fillId="12" borderId="34" xfId="0" applyFont="1" applyFill="1" applyBorder="1" applyAlignment="1">
      <alignment horizontal="center" vertical="center" wrapText="1"/>
    </xf>
    <xf numFmtId="0" fontId="9" fillId="12" borderId="35" xfId="0" applyFont="1" applyFill="1" applyBorder="1" applyAlignment="1">
      <alignment horizontal="center" vertical="center" wrapText="1"/>
    </xf>
    <xf numFmtId="0" fontId="9" fillId="12" borderId="0" xfId="0" applyFont="1" applyFill="1" applyBorder="1" applyAlignment="1">
      <alignment horizontal="center" vertical="center" wrapText="1"/>
    </xf>
    <xf numFmtId="0" fontId="9" fillId="12" borderId="36" xfId="0" applyFont="1" applyFill="1" applyBorder="1" applyAlignment="1">
      <alignment horizontal="center" vertical="center" wrapText="1"/>
    </xf>
    <xf numFmtId="0" fontId="9" fillId="12" borderId="37" xfId="0" applyFont="1" applyFill="1" applyBorder="1" applyAlignment="1">
      <alignment horizontal="center" vertical="center" wrapText="1"/>
    </xf>
    <xf numFmtId="0" fontId="9" fillId="12" borderId="38" xfId="0" applyFont="1" applyFill="1" applyBorder="1" applyAlignment="1">
      <alignment horizontal="center" vertical="center" wrapText="1"/>
    </xf>
    <xf numFmtId="0" fontId="9" fillId="12" borderId="39" xfId="0" applyFont="1" applyFill="1" applyBorder="1" applyAlignment="1">
      <alignment horizontal="center" vertical="center" wrapText="1"/>
    </xf>
    <xf numFmtId="0" fontId="9" fillId="9" borderId="1" xfId="0" applyFont="1" applyFill="1" applyBorder="1" applyAlignment="1">
      <alignment vertical="center"/>
    </xf>
    <xf numFmtId="0" fontId="9" fillId="12" borderId="1" xfId="0" applyFont="1" applyFill="1" applyBorder="1" applyAlignment="1">
      <alignment horizontal="left" wrapText="1"/>
    </xf>
    <xf numFmtId="0" fontId="9" fillId="12" borderId="5" xfId="0" applyFont="1" applyFill="1" applyBorder="1" applyAlignment="1">
      <alignment horizontal="center" wrapText="1"/>
    </xf>
    <xf numFmtId="0" fontId="9" fillId="12" borderId="6" xfId="0" applyFont="1" applyFill="1" applyBorder="1" applyAlignment="1">
      <alignment horizontal="center" wrapText="1"/>
    </xf>
    <xf numFmtId="0" fontId="9" fillId="12" borderId="7" xfId="0" applyFont="1" applyFill="1" applyBorder="1" applyAlignment="1">
      <alignment horizontal="center" wrapText="1"/>
    </xf>
    <xf numFmtId="0" fontId="9" fillId="9" borderId="1" xfId="0" applyFont="1" applyFill="1" applyBorder="1" applyAlignment="1">
      <alignment horizontal="center" vertical="center"/>
    </xf>
    <xf numFmtId="0" fontId="53" fillId="12" borderId="35" xfId="0" applyFont="1" applyFill="1" applyBorder="1" applyAlignment="1">
      <alignment horizontal="left" vertical="center" wrapText="1" shrinkToFit="1"/>
    </xf>
    <xf numFmtId="0" fontId="53" fillId="12" borderId="0" xfId="0" applyFont="1" applyFill="1" applyAlignment="1">
      <alignment horizontal="left" vertical="center" shrinkToFit="1"/>
    </xf>
    <xf numFmtId="0" fontId="53" fillId="12" borderId="36" xfId="0" applyFont="1" applyFill="1" applyBorder="1" applyAlignment="1">
      <alignment horizontal="left" vertical="center" shrinkToFit="1"/>
    </xf>
    <xf numFmtId="0" fontId="53" fillId="12" borderId="35" xfId="0" applyFont="1" applyFill="1" applyBorder="1" applyAlignment="1">
      <alignment horizontal="left" vertical="center" shrinkToFit="1"/>
    </xf>
    <xf numFmtId="0" fontId="53" fillId="12" borderId="35" xfId="0" applyFont="1" applyFill="1" applyBorder="1" applyAlignment="1">
      <alignment horizontal="left" vertical="center" wrapText="1"/>
    </xf>
    <xf numFmtId="0" fontId="53" fillId="12" borderId="0" xfId="0" applyFont="1" applyFill="1" applyAlignment="1">
      <alignment horizontal="left" vertical="center" wrapText="1"/>
    </xf>
    <xf numFmtId="0" fontId="53" fillId="12" borderId="36" xfId="0" applyFont="1" applyFill="1" applyBorder="1" applyAlignment="1">
      <alignment horizontal="left" vertical="center" wrapText="1"/>
    </xf>
    <xf numFmtId="0" fontId="53" fillId="12" borderId="37" xfId="0" applyFont="1" applyFill="1" applyBorder="1" applyAlignment="1">
      <alignment horizontal="left" vertical="center" wrapText="1"/>
    </xf>
    <xf numFmtId="0" fontId="53" fillId="12" borderId="38" xfId="0" applyFont="1" applyFill="1" applyBorder="1" applyAlignment="1">
      <alignment horizontal="left" vertical="center" wrapText="1"/>
    </xf>
    <xf numFmtId="0" fontId="53" fillId="12" borderId="39" xfId="0" applyFont="1" applyFill="1" applyBorder="1" applyAlignment="1">
      <alignment horizontal="left" vertical="center" wrapText="1"/>
    </xf>
    <xf numFmtId="0" fontId="9" fillId="9" borderId="1" xfId="0" applyFont="1" applyFill="1" applyBorder="1" applyAlignment="1">
      <alignment horizontal="left" vertical="top"/>
    </xf>
    <xf numFmtId="0" fontId="9" fillId="9" borderId="5" xfId="0" applyFont="1" applyFill="1" applyBorder="1" applyAlignment="1">
      <alignment horizontal="left" vertical="top"/>
    </xf>
    <xf numFmtId="0" fontId="9" fillId="12" borderId="32" xfId="0" applyFont="1" applyFill="1" applyBorder="1" applyAlignment="1">
      <alignment horizontal="center" wrapText="1"/>
    </xf>
    <xf numFmtId="0" fontId="9" fillId="12" borderId="33" xfId="0" applyFont="1" applyFill="1" applyBorder="1" applyAlignment="1">
      <alignment horizontal="center" wrapText="1"/>
    </xf>
    <xf numFmtId="0" fontId="9" fillId="12" borderId="34" xfId="0" applyFont="1" applyFill="1" applyBorder="1" applyAlignment="1">
      <alignment horizontal="center" wrapText="1"/>
    </xf>
    <xf numFmtId="0" fontId="9" fillId="0" borderId="4" xfId="0" applyFont="1" applyBorder="1" applyAlignment="1">
      <alignment horizontal="left"/>
    </xf>
    <xf numFmtId="0" fontId="9" fillId="9" borderId="1" xfId="0" applyFont="1" applyFill="1" applyBorder="1" applyAlignment="1">
      <alignment horizontal="left" vertical="center" shrinkToFit="1"/>
    </xf>
    <xf numFmtId="0" fontId="9" fillId="0" borderId="1" xfId="0" applyFont="1" applyBorder="1" applyAlignment="1">
      <alignment horizontal="center" vertical="center"/>
    </xf>
    <xf numFmtId="0" fontId="9" fillId="12" borderId="32" xfId="0" applyFont="1" applyFill="1" applyBorder="1" applyAlignment="1">
      <alignment horizontal="left" vertical="center" wrapText="1"/>
    </xf>
    <xf numFmtId="0" fontId="9" fillId="12" borderId="33" xfId="0" applyFont="1" applyFill="1" applyBorder="1" applyAlignment="1">
      <alignment horizontal="left" vertical="center" wrapText="1"/>
    </xf>
    <xf numFmtId="0" fontId="9" fillId="12" borderId="34" xfId="0" applyFont="1" applyFill="1" applyBorder="1" applyAlignment="1">
      <alignment horizontal="left" vertical="center" wrapText="1"/>
    </xf>
    <xf numFmtId="0" fontId="9" fillId="12" borderId="35" xfId="0" applyFont="1" applyFill="1" applyBorder="1" applyAlignment="1">
      <alignment horizontal="left" vertical="center" wrapText="1"/>
    </xf>
    <xf numFmtId="0" fontId="9" fillId="12" borderId="0" xfId="0" applyFont="1" applyFill="1" applyAlignment="1">
      <alignment horizontal="left" vertical="center" wrapText="1"/>
    </xf>
    <xf numFmtId="0" fontId="9" fillId="12" borderId="36" xfId="0" applyFont="1" applyFill="1" applyBorder="1" applyAlignment="1">
      <alignment horizontal="left" vertical="center" wrapText="1"/>
    </xf>
    <xf numFmtId="0" fontId="9" fillId="12" borderId="37" xfId="0" applyFont="1" applyFill="1" applyBorder="1" applyAlignment="1">
      <alignment horizontal="left" vertical="center" wrapText="1"/>
    </xf>
    <xf numFmtId="0" fontId="9" fillId="12" borderId="38" xfId="0" applyFont="1" applyFill="1" applyBorder="1" applyAlignment="1">
      <alignment horizontal="left" vertical="center" wrapText="1"/>
    </xf>
    <xf numFmtId="0" fontId="9" fillId="12" borderId="39" xfId="0" applyFont="1" applyFill="1" applyBorder="1" applyAlignment="1">
      <alignment horizontal="left" vertical="center" wrapText="1"/>
    </xf>
    <xf numFmtId="0" fontId="46" fillId="9" borderId="32" xfId="0" applyFont="1" applyFill="1" applyBorder="1" applyAlignment="1">
      <alignment horizontal="left" vertical="center" wrapText="1"/>
    </xf>
    <xf numFmtId="0" fontId="46" fillId="9" borderId="33" xfId="0" applyFont="1" applyFill="1" applyBorder="1" applyAlignment="1">
      <alignment horizontal="left" vertical="center" wrapText="1"/>
    </xf>
    <xf numFmtId="0" fontId="46" fillId="9" borderId="34" xfId="0" applyFont="1" applyFill="1" applyBorder="1" applyAlignment="1">
      <alignment horizontal="left" vertical="center" wrapText="1"/>
    </xf>
    <xf numFmtId="0" fontId="46" fillId="9" borderId="35" xfId="0" applyFont="1" applyFill="1" applyBorder="1" applyAlignment="1">
      <alignment horizontal="left" vertical="center" wrapText="1"/>
    </xf>
    <xf numFmtId="0" fontId="46" fillId="9" borderId="0" xfId="0" applyFont="1" applyFill="1" applyAlignment="1">
      <alignment horizontal="left" vertical="center" wrapText="1"/>
    </xf>
    <xf numFmtId="0" fontId="46" fillId="9" borderId="36" xfId="0" applyFont="1" applyFill="1" applyBorder="1" applyAlignment="1">
      <alignment horizontal="left" vertical="center" wrapText="1"/>
    </xf>
    <xf numFmtId="0" fontId="46" fillId="9" borderId="37" xfId="0" applyFont="1" applyFill="1" applyBorder="1" applyAlignment="1">
      <alignment horizontal="left" vertical="center" wrapText="1"/>
    </xf>
    <xf numFmtId="0" fontId="46" fillId="9" borderId="38" xfId="0" applyFont="1" applyFill="1" applyBorder="1" applyAlignment="1">
      <alignment horizontal="left" vertical="center" wrapText="1"/>
    </xf>
    <xf numFmtId="0" fontId="46" fillId="9" borderId="39" xfId="0" applyFont="1" applyFill="1" applyBorder="1" applyAlignment="1">
      <alignment horizontal="left" vertical="center" wrapText="1"/>
    </xf>
    <xf numFmtId="0" fontId="54" fillId="9" borderId="5" xfId="0" applyFont="1" applyFill="1" applyBorder="1" applyAlignment="1">
      <alignment horizontal="left" vertical="center"/>
    </xf>
    <xf numFmtId="0" fontId="54" fillId="9" borderId="6" xfId="0" applyFont="1" applyFill="1" applyBorder="1" applyAlignment="1">
      <alignment horizontal="left" vertical="center"/>
    </xf>
    <xf numFmtId="0" fontId="54" fillId="9" borderId="7" xfId="0" applyFont="1" applyFill="1" applyBorder="1" applyAlignment="1">
      <alignment horizontal="left" vertical="center"/>
    </xf>
    <xf numFmtId="0" fontId="0" fillId="12" borderId="1" xfId="0" applyFill="1" applyBorder="1" applyAlignment="1">
      <alignment horizontal="center"/>
    </xf>
    <xf numFmtId="0" fontId="0" fillId="0" borderId="0" xfId="0" applyAlignment="1">
      <alignment horizontal="left" vertical="center" wrapText="1"/>
    </xf>
    <xf numFmtId="0" fontId="0" fillId="9" borderId="1" xfId="0" applyFill="1" applyBorder="1" applyAlignment="1">
      <alignment horizontal="left" vertical="center"/>
    </xf>
    <xf numFmtId="0" fontId="0" fillId="12" borderId="7" xfId="0" applyFill="1" applyBorder="1" applyAlignment="1">
      <alignment horizontal="left" vertical="center" wrapText="1"/>
    </xf>
    <xf numFmtId="0" fontId="0" fillId="12" borderId="1" xfId="0" applyFill="1" applyBorder="1" applyAlignment="1">
      <alignment horizontal="left" vertical="center" wrapText="1"/>
    </xf>
    <xf numFmtId="0" fontId="0" fillId="12" borderId="5" xfId="0" applyFill="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12" borderId="32" xfId="0" applyFill="1" applyBorder="1" applyAlignment="1">
      <alignment horizontal="center" vertical="center" shrinkToFit="1"/>
    </xf>
    <xf numFmtId="0" fontId="0" fillId="12" borderId="33" xfId="0" applyFill="1" applyBorder="1" applyAlignment="1">
      <alignment horizontal="center" vertical="center" shrinkToFit="1"/>
    </xf>
    <xf numFmtId="0" fontId="0" fillId="12" borderId="35" xfId="0" applyFill="1" applyBorder="1" applyAlignment="1">
      <alignment horizontal="center" vertical="center" shrinkToFit="1"/>
    </xf>
    <xf numFmtId="0" fontId="0" fillId="12" borderId="0" xfId="0" applyFill="1" applyBorder="1" applyAlignment="1">
      <alignment horizontal="center" vertical="center" shrinkToFit="1"/>
    </xf>
    <xf numFmtId="0" fontId="0" fillId="12" borderId="38" xfId="0" applyFill="1" applyBorder="1" applyAlignment="1">
      <alignment horizontal="center" vertical="center" shrinkToFit="1"/>
    </xf>
    <xf numFmtId="0" fontId="0" fillId="12" borderId="96" xfId="0" applyFill="1" applyBorder="1" applyAlignment="1">
      <alignment horizontal="center" vertical="center" wrapText="1"/>
    </xf>
    <xf numFmtId="0" fontId="0" fillId="12" borderId="97" xfId="0" applyFill="1" applyBorder="1" applyAlignment="1">
      <alignment horizontal="center" vertical="center" wrapText="1"/>
    </xf>
    <xf numFmtId="0" fontId="0" fillId="12" borderId="98" xfId="0" applyFill="1" applyBorder="1" applyAlignment="1">
      <alignment horizontal="center" vertical="center" wrapText="1"/>
    </xf>
    <xf numFmtId="0" fontId="0" fillId="9" borderId="94" xfId="0" applyFill="1" applyBorder="1" applyAlignment="1">
      <alignment horizontal="center" vertical="center" shrinkToFit="1"/>
    </xf>
    <xf numFmtId="0" fontId="0" fillId="12" borderId="90" xfId="0" applyFill="1" applyBorder="1" applyAlignment="1">
      <alignment horizontal="center" vertical="center"/>
    </xf>
    <xf numFmtId="0" fontId="0" fillId="12" borderId="91" xfId="0" applyFill="1" applyBorder="1" applyAlignment="1">
      <alignment horizontal="center" vertical="center"/>
    </xf>
    <xf numFmtId="0" fontId="0" fillId="12" borderId="92" xfId="0" applyFill="1" applyBorder="1" applyAlignment="1">
      <alignment horizontal="center" vertical="center"/>
    </xf>
    <xf numFmtId="0" fontId="0" fillId="12" borderId="96" xfId="0" applyFill="1" applyBorder="1" applyAlignment="1">
      <alignment horizontal="center" vertical="center"/>
    </xf>
    <xf numFmtId="0" fontId="0" fillId="12" borderId="97" xfId="0" applyFill="1" applyBorder="1" applyAlignment="1">
      <alignment horizontal="center" vertical="center"/>
    </xf>
    <xf numFmtId="0" fontId="0" fillId="12" borderId="98" xfId="0" applyFill="1" applyBorder="1" applyAlignment="1">
      <alignment horizontal="center" vertical="center"/>
    </xf>
    <xf numFmtId="0" fontId="0" fillId="9" borderId="1"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12" borderId="5" xfId="0" applyFill="1" applyBorder="1" applyAlignment="1">
      <alignment horizontal="center"/>
    </xf>
    <xf numFmtId="0" fontId="0" fillId="12" borderId="6" xfId="0" applyFill="1" applyBorder="1" applyAlignment="1">
      <alignment horizontal="center"/>
    </xf>
    <xf numFmtId="0" fontId="0" fillId="12" borderId="7" xfId="0" applyFill="1" applyBorder="1" applyAlignment="1">
      <alignment horizont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45" fillId="9" borderId="0" xfId="0" applyFont="1" applyFill="1" applyAlignment="1">
      <alignment horizontal="left" vertical="center" wrapText="1"/>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5" xfId="0" applyFill="1" applyBorder="1" applyAlignment="1">
      <alignment horizontal="center" vertical="center"/>
    </xf>
    <xf numFmtId="0" fontId="0" fillId="0" borderId="0" xfId="0" applyFill="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12" borderId="1" xfId="0" applyFill="1" applyBorder="1" applyAlignment="1">
      <alignment horizontal="center" vertical="center"/>
    </xf>
    <xf numFmtId="0" fontId="0" fillId="12" borderId="99" xfId="0" applyFill="1" applyBorder="1" applyAlignment="1">
      <alignment horizontal="center" vertical="center"/>
    </xf>
    <xf numFmtId="0" fontId="0" fillId="12" borderId="97" xfId="0" applyFill="1" applyBorder="1" applyAlignment="1">
      <alignment horizontal="left" vertical="center" wrapText="1"/>
    </xf>
    <xf numFmtId="0" fontId="0" fillId="12" borderId="98" xfId="0" applyFill="1" applyBorder="1" applyAlignment="1">
      <alignment horizontal="left" vertical="center" wrapText="1"/>
    </xf>
    <xf numFmtId="0" fontId="0" fillId="9" borderId="5" xfId="0" applyFill="1" applyBorder="1" applyAlignment="1">
      <alignment horizontal="center" vertical="center"/>
    </xf>
    <xf numFmtId="0" fontId="0" fillId="12" borderId="93" xfId="0" applyFill="1" applyBorder="1" applyAlignment="1">
      <alignment horizontal="center" vertical="center"/>
    </xf>
    <xf numFmtId="0" fontId="0" fillId="12" borderId="94" xfId="0" applyFill="1" applyBorder="1" applyAlignment="1">
      <alignment horizontal="center" vertical="center"/>
    </xf>
    <xf numFmtId="0" fontId="0" fillId="12" borderId="95" xfId="0" applyFill="1" applyBorder="1" applyAlignment="1">
      <alignment horizontal="center" vertical="center"/>
    </xf>
    <xf numFmtId="0" fontId="0" fillId="12" borderId="47" xfId="0" applyFill="1" applyBorder="1" applyAlignment="1">
      <alignment horizontal="center" vertical="center"/>
    </xf>
    <xf numFmtId="0" fontId="0" fillId="9" borderId="6" xfId="0" applyFill="1" applyBorder="1" applyAlignment="1">
      <alignment horizontal="center" vertical="center"/>
    </xf>
    <xf numFmtId="0" fontId="0" fillId="9" borderId="7" xfId="0" applyFill="1" applyBorder="1" applyAlignment="1">
      <alignment horizontal="center" vertical="center"/>
    </xf>
    <xf numFmtId="0" fontId="0" fillId="0" borderId="7" xfId="0" applyFill="1" applyBorder="1" applyAlignment="1">
      <alignment horizontal="center" vertical="center"/>
    </xf>
    <xf numFmtId="0" fontId="0" fillId="9" borderId="5" xfId="0" applyFill="1" applyBorder="1" applyAlignment="1">
      <alignment horizontal="left" vertical="center" shrinkToFit="1"/>
    </xf>
    <xf numFmtId="0" fontId="0" fillId="9" borderId="6" xfId="0" applyFill="1" applyBorder="1" applyAlignment="1">
      <alignment horizontal="left" vertical="center" shrinkToFit="1"/>
    </xf>
    <xf numFmtId="0" fontId="0" fillId="9" borderId="7" xfId="0" applyFill="1" applyBorder="1" applyAlignment="1">
      <alignment horizontal="left" vertical="center" shrinkToFit="1"/>
    </xf>
    <xf numFmtId="0" fontId="0" fillId="9" borderId="1" xfId="0" applyFill="1" applyBorder="1" applyAlignment="1">
      <alignment horizontal="center" vertical="center" wrapText="1"/>
    </xf>
    <xf numFmtId="0" fontId="0" fillId="12" borderId="32" xfId="0" applyFill="1" applyBorder="1" applyAlignment="1">
      <alignment horizontal="left" vertical="center" wrapText="1"/>
    </xf>
    <xf numFmtId="0" fontId="0" fillId="12" borderId="33" xfId="0" applyFill="1" applyBorder="1" applyAlignment="1">
      <alignment horizontal="left" vertical="center" wrapText="1"/>
    </xf>
    <xf numFmtId="0" fontId="0" fillId="12" borderId="34" xfId="0" applyFill="1" applyBorder="1" applyAlignment="1">
      <alignment horizontal="left" vertical="center" wrapText="1"/>
    </xf>
    <xf numFmtId="0" fontId="0" fillId="12" borderId="37" xfId="0" applyFill="1" applyBorder="1" applyAlignment="1">
      <alignment horizontal="left" vertical="center" wrapText="1"/>
    </xf>
    <xf numFmtId="0" fontId="0" fillId="12" borderId="38" xfId="0" applyFill="1" applyBorder="1" applyAlignment="1">
      <alignment horizontal="left" vertical="center" wrapText="1"/>
    </xf>
    <xf numFmtId="0" fontId="0" fillId="12" borderId="39" xfId="0" applyFill="1" applyBorder="1" applyAlignment="1">
      <alignment horizontal="left" vertical="center" wrapText="1"/>
    </xf>
    <xf numFmtId="0" fontId="7" fillId="12" borderId="6" xfId="0" applyFont="1" applyFill="1" applyBorder="1" applyAlignment="1">
      <alignment horizontal="center" vertical="center"/>
    </xf>
    <xf numFmtId="0" fontId="7" fillId="12" borderId="5"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6" xfId="0" applyFont="1" applyFill="1" applyBorder="1" applyAlignment="1">
      <alignment horizontal="center" vertical="center"/>
    </xf>
    <xf numFmtId="0" fontId="7" fillId="12" borderId="32" xfId="0" applyFont="1" applyFill="1" applyBorder="1" applyAlignment="1">
      <alignment horizontal="left" vertical="center" wrapText="1"/>
    </xf>
    <xf numFmtId="0" fontId="7" fillId="12" borderId="33" xfId="0" applyFont="1" applyFill="1" applyBorder="1" applyAlignment="1">
      <alignment horizontal="left" vertical="center" wrapText="1"/>
    </xf>
    <xf numFmtId="0" fontId="7" fillId="12" borderId="34" xfId="0" applyFont="1" applyFill="1" applyBorder="1" applyAlignment="1">
      <alignment horizontal="left" vertical="center" wrapText="1"/>
    </xf>
    <xf numFmtId="0" fontId="7" fillId="12" borderId="37" xfId="0" applyFont="1" applyFill="1" applyBorder="1" applyAlignment="1">
      <alignment horizontal="left" vertical="center" wrapText="1"/>
    </xf>
    <xf numFmtId="0" fontId="7" fillId="12" borderId="38" xfId="0" applyFont="1" applyFill="1" applyBorder="1" applyAlignment="1">
      <alignment horizontal="left" vertical="center" wrapText="1"/>
    </xf>
    <xf numFmtId="0" fontId="7" fillId="12" borderId="39" xfId="0" applyFont="1" applyFill="1" applyBorder="1" applyAlignment="1">
      <alignment horizontal="left" vertical="center" wrapText="1"/>
    </xf>
    <xf numFmtId="0" fontId="7" fillId="12" borderId="5" xfId="0" applyFont="1" applyFill="1" applyBorder="1" applyAlignment="1">
      <alignment horizontal="center"/>
    </xf>
    <xf numFmtId="0" fontId="7" fillId="12" borderId="6" xfId="0" applyFont="1" applyFill="1" applyBorder="1" applyAlignment="1">
      <alignment horizontal="center"/>
    </xf>
    <xf numFmtId="0" fontId="7" fillId="12" borderId="7" xfId="0" applyFont="1" applyFill="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38" xfId="0" applyFont="1" applyBorder="1" applyAlignment="1">
      <alignment horizontal="center"/>
    </xf>
    <xf numFmtId="0" fontId="7" fillId="12" borderId="37" xfId="0" applyFont="1" applyFill="1" applyBorder="1" applyAlignment="1">
      <alignment horizontal="center"/>
    </xf>
    <xf numFmtId="0" fontId="7" fillId="12" borderId="38" xfId="0" applyFont="1" applyFill="1" applyBorder="1" applyAlignment="1">
      <alignment horizont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9" borderId="6" xfId="0" applyFont="1" applyFill="1" applyBorder="1" applyAlignment="1">
      <alignment horizontal="center"/>
    </xf>
    <xf numFmtId="0" fontId="7" fillId="9" borderId="7" xfId="0" applyFont="1" applyFill="1" applyBorder="1" applyAlignment="1">
      <alignment horizontal="center"/>
    </xf>
    <xf numFmtId="0" fontId="7" fillId="12" borderId="32" xfId="0" applyFont="1" applyFill="1" applyBorder="1" applyAlignment="1">
      <alignment horizontal="center" vertical="center" wrapText="1"/>
    </xf>
    <xf numFmtId="0" fontId="7" fillId="12" borderId="33" xfId="0" applyFont="1" applyFill="1" applyBorder="1" applyAlignment="1">
      <alignment horizontal="center" vertical="center" wrapText="1"/>
    </xf>
    <xf numFmtId="0" fontId="7" fillId="12" borderId="34" xfId="0" applyFont="1" applyFill="1" applyBorder="1" applyAlignment="1">
      <alignment horizontal="center" vertical="center" wrapText="1"/>
    </xf>
    <xf numFmtId="0" fontId="7" fillId="12" borderId="37" xfId="0" applyFont="1" applyFill="1" applyBorder="1" applyAlignment="1">
      <alignment horizontal="center" vertical="center" wrapText="1"/>
    </xf>
    <xf numFmtId="0" fontId="7" fillId="12" borderId="38" xfId="0" applyFont="1" applyFill="1" applyBorder="1" applyAlignment="1">
      <alignment horizontal="center" vertical="center" wrapText="1"/>
    </xf>
    <xf numFmtId="0" fontId="7" fillId="12" borderId="39"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9" borderId="5" xfId="0" applyFont="1" applyFill="1" applyBorder="1" applyAlignment="1">
      <alignment horizontal="right"/>
    </xf>
    <xf numFmtId="0" fontId="7" fillId="9" borderId="6" xfId="0" applyFont="1" applyFill="1" applyBorder="1" applyAlignment="1">
      <alignment horizontal="right"/>
    </xf>
    <xf numFmtId="0" fontId="7" fillId="9" borderId="7" xfId="0" applyFont="1" applyFill="1" applyBorder="1" applyAlignment="1">
      <alignment horizontal="right"/>
    </xf>
    <xf numFmtId="0" fontId="62" fillId="12" borderId="5" xfId="0" applyFont="1" applyFill="1" applyBorder="1" applyAlignment="1">
      <alignment horizontal="center" vertical="center"/>
    </xf>
    <xf numFmtId="0" fontId="62" fillId="12" borderId="6" xfId="0" applyFont="1" applyFill="1" applyBorder="1" applyAlignment="1">
      <alignment horizontal="center" vertical="center"/>
    </xf>
    <xf numFmtId="0" fontId="7" fillId="12" borderId="1" xfId="0" applyFont="1" applyFill="1" applyBorder="1" applyAlignment="1">
      <alignment vertical="center" wrapText="1"/>
    </xf>
    <xf numFmtId="0" fontId="7" fillId="12" borderId="5" xfId="0" applyFont="1" applyFill="1" applyBorder="1" applyAlignment="1">
      <alignment vertical="center" wrapText="1"/>
    </xf>
    <xf numFmtId="0" fontId="7" fillId="12" borderId="6" xfId="0" applyFont="1" applyFill="1" applyBorder="1" applyAlignment="1">
      <alignment vertical="center" wrapText="1"/>
    </xf>
    <xf numFmtId="0" fontId="7" fillId="12" borderId="7" xfId="0" applyFont="1" applyFill="1" applyBorder="1" applyAlignment="1">
      <alignment vertical="center" wrapText="1"/>
    </xf>
    <xf numFmtId="0" fontId="7" fillId="8" borderId="97" xfId="0" applyFont="1" applyFill="1" applyBorder="1" applyAlignment="1">
      <alignment horizontal="center" vertical="center"/>
    </xf>
    <xf numFmtId="0" fontId="7" fillId="8" borderId="98" xfId="0" applyFont="1" applyFill="1" applyBorder="1" applyAlignment="1">
      <alignment horizontal="center" vertical="center"/>
    </xf>
    <xf numFmtId="0" fontId="7" fillId="8" borderId="100" xfId="0" applyFont="1" applyFill="1" applyBorder="1" applyAlignment="1">
      <alignment horizontal="center" vertical="center"/>
    </xf>
    <xf numFmtId="0" fontId="7" fillId="12" borderId="35" xfId="0" applyFont="1" applyFill="1" applyBorder="1" applyAlignment="1">
      <alignment horizontal="left" vertical="center" wrapText="1"/>
    </xf>
    <xf numFmtId="0" fontId="7" fillId="12" borderId="0" xfId="0" applyFont="1" applyFill="1" applyBorder="1" applyAlignment="1">
      <alignment horizontal="left" vertical="center" wrapText="1"/>
    </xf>
    <xf numFmtId="0" fontId="7" fillId="12" borderId="36" xfId="0" applyFont="1" applyFill="1" applyBorder="1" applyAlignment="1">
      <alignment horizontal="left" vertical="center" wrapText="1"/>
    </xf>
    <xf numFmtId="0" fontId="7" fillId="8" borderId="32" xfId="0" applyFont="1" applyFill="1" applyBorder="1" applyAlignment="1">
      <alignment horizontal="center" vertical="center"/>
    </xf>
    <xf numFmtId="0" fontId="7" fillId="8" borderId="33" xfId="0" applyFont="1" applyFill="1" applyBorder="1" applyAlignment="1">
      <alignment horizontal="center" vertical="center"/>
    </xf>
    <xf numFmtId="0" fontId="7" fillId="8" borderId="37" xfId="0" applyFont="1" applyFill="1" applyBorder="1" applyAlignment="1">
      <alignment horizontal="center" vertical="center"/>
    </xf>
    <xf numFmtId="0" fontId="7" fillId="8" borderId="38" xfId="0" applyFont="1" applyFill="1" applyBorder="1" applyAlignment="1">
      <alignment horizontal="center" vertical="center"/>
    </xf>
    <xf numFmtId="0" fontId="7" fillId="0" borderId="33" xfId="0" applyFont="1" applyBorder="1" applyAlignment="1">
      <alignment horizontal="left" vertical="center" wrapText="1"/>
    </xf>
    <xf numFmtId="0" fontId="7" fillId="0" borderId="5" xfId="0" applyFont="1" applyBorder="1" applyAlignment="1">
      <alignment horizontal="center" vertical="center"/>
    </xf>
    <xf numFmtId="0" fontId="7" fillId="8" borderId="1" xfId="0" applyFont="1" applyFill="1" applyBorder="1" applyAlignment="1">
      <alignment horizontal="center" vertical="center"/>
    </xf>
    <xf numFmtId="0" fontId="7" fillId="12" borderId="32" xfId="0" applyFont="1" applyFill="1" applyBorder="1" applyAlignment="1">
      <alignment vertical="center" wrapText="1"/>
    </xf>
    <xf numFmtId="0" fontId="7" fillId="12" borderId="33" xfId="0" applyFont="1" applyFill="1" applyBorder="1" applyAlignment="1">
      <alignment vertical="center" wrapText="1"/>
    </xf>
    <xf numFmtId="0" fontId="7" fillId="12" borderId="34" xfId="0" applyFont="1" applyFill="1" applyBorder="1" applyAlignment="1">
      <alignment vertical="center" wrapText="1"/>
    </xf>
    <xf numFmtId="0" fontId="7" fillId="12" borderId="35" xfId="0" applyFont="1" applyFill="1" applyBorder="1" applyAlignment="1">
      <alignment vertical="center" wrapText="1"/>
    </xf>
    <xf numFmtId="0" fontId="7" fillId="12" borderId="0" xfId="0" applyFont="1" applyFill="1" applyBorder="1" applyAlignment="1">
      <alignment vertical="center" wrapText="1"/>
    </xf>
    <xf numFmtId="0" fontId="7" fillId="12" borderId="36" xfId="0" applyFont="1" applyFill="1" applyBorder="1" applyAlignment="1">
      <alignment vertical="center" wrapText="1"/>
    </xf>
    <xf numFmtId="0" fontId="7" fillId="12" borderId="37" xfId="0" applyFont="1" applyFill="1" applyBorder="1" applyAlignment="1">
      <alignment vertical="center" wrapText="1"/>
    </xf>
    <xf numFmtId="0" fontId="7" fillId="12" borderId="38" xfId="0" applyFont="1" applyFill="1" applyBorder="1" applyAlignment="1">
      <alignment vertical="center" wrapText="1"/>
    </xf>
    <xf numFmtId="0" fontId="7" fillId="12" borderId="39" xfId="0" applyFont="1" applyFill="1" applyBorder="1" applyAlignment="1">
      <alignment vertical="center" wrapText="1"/>
    </xf>
    <xf numFmtId="0" fontId="7" fillId="0" borderId="101"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6" fillId="12" borderId="3" xfId="2" applyFont="1" applyFill="1" applyBorder="1" applyAlignment="1">
      <alignment horizontal="center" vertical="center" wrapText="1"/>
    </xf>
    <xf numFmtId="0" fontId="6" fillId="0" borderId="4" xfId="2" applyFont="1" applyBorder="1" applyAlignment="1">
      <alignment horizontal="center" vertical="center" wrapText="1"/>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12" borderId="1" xfId="2" applyFont="1" applyFill="1" applyBorder="1" applyAlignment="1">
      <alignment horizontal="center" vertical="center" wrapText="1"/>
    </xf>
    <xf numFmtId="0" fontId="17" fillId="0" borderId="9" xfId="3" applyFont="1" applyBorder="1" applyAlignment="1" applyProtection="1">
      <alignment horizontal="center" vertical="center" wrapText="1"/>
    </xf>
    <xf numFmtId="0" fontId="17" fillId="0" borderId="13" xfId="3" applyFont="1" applyBorder="1" applyAlignment="1" applyProtection="1">
      <alignment horizontal="center" vertical="center" wrapText="1"/>
    </xf>
    <xf numFmtId="176" fontId="10" fillId="0" borderId="5" xfId="3" applyNumberFormat="1" applyFont="1" applyFill="1" applyBorder="1" applyAlignment="1" applyProtection="1">
      <alignment horizontal="center" vertical="center"/>
    </xf>
    <xf numFmtId="176" fontId="10" fillId="0" borderId="6" xfId="3" applyNumberFormat="1" applyFont="1" applyFill="1" applyBorder="1" applyAlignment="1" applyProtection="1">
      <alignment horizontal="center" vertical="center"/>
    </xf>
    <xf numFmtId="176" fontId="10" fillId="0" borderId="7" xfId="3" applyNumberFormat="1" applyFont="1" applyFill="1" applyBorder="1" applyAlignment="1" applyProtection="1">
      <alignment horizontal="center" vertical="center"/>
    </xf>
    <xf numFmtId="0" fontId="16" fillId="0" borderId="8" xfId="3" applyFont="1" applyBorder="1" applyAlignment="1" applyProtection="1">
      <alignment horizontal="center" vertical="center"/>
    </xf>
    <xf numFmtId="0" fontId="16" fillId="0" borderId="12" xfId="3" applyFont="1" applyBorder="1" applyAlignment="1" applyProtection="1">
      <alignment horizontal="center" vertical="center"/>
    </xf>
    <xf numFmtId="0" fontId="16" fillId="0" borderId="16" xfId="3" applyFont="1" applyBorder="1" applyAlignment="1" applyProtection="1">
      <alignment horizontal="center" vertical="center"/>
    </xf>
    <xf numFmtId="0" fontId="16" fillId="0" borderId="9" xfId="3" applyFont="1" applyBorder="1" applyAlignment="1" applyProtection="1">
      <alignment horizontal="center" vertical="center"/>
    </xf>
    <xf numFmtId="0" fontId="16" fillId="0" borderId="13" xfId="3" applyFont="1" applyBorder="1" applyAlignment="1" applyProtection="1">
      <alignment horizontal="center" vertical="center"/>
    </xf>
    <xf numFmtId="0" fontId="16" fillId="0" borderId="17" xfId="3" applyFont="1" applyBorder="1" applyAlignment="1" applyProtection="1">
      <alignment horizontal="center" vertical="center"/>
    </xf>
    <xf numFmtId="0" fontId="16" fillId="0" borderId="10" xfId="3" applyFont="1" applyBorder="1" applyAlignment="1" applyProtection="1">
      <alignment horizontal="center" vertical="center"/>
    </xf>
    <xf numFmtId="0" fontId="16" fillId="0" borderId="14" xfId="3" applyFont="1" applyBorder="1" applyAlignment="1" applyProtection="1">
      <alignment horizontal="center" vertical="center"/>
    </xf>
    <xf numFmtId="0" fontId="16" fillId="0" borderId="18" xfId="3" applyFont="1" applyBorder="1" applyAlignment="1" applyProtection="1">
      <alignment horizontal="center" vertical="center"/>
    </xf>
    <xf numFmtId="0" fontId="17" fillId="0" borderId="11" xfId="3" applyFont="1" applyBorder="1" applyAlignment="1" applyProtection="1">
      <alignment horizontal="center" vertical="center" wrapText="1"/>
    </xf>
    <xf numFmtId="0" fontId="17" fillId="0" borderId="19" xfId="3" applyFont="1" applyBorder="1" applyAlignment="1" applyProtection="1">
      <alignment horizontal="center" vertical="center" wrapText="1"/>
    </xf>
    <xf numFmtId="0" fontId="17" fillId="0" borderId="17" xfId="3" applyFont="1" applyBorder="1" applyAlignment="1" applyProtection="1">
      <alignment horizontal="center" vertical="center" wrapText="1"/>
    </xf>
    <xf numFmtId="0" fontId="17" fillId="12" borderId="10" xfId="3" applyFont="1" applyFill="1" applyBorder="1" applyAlignment="1" applyProtection="1">
      <alignment horizontal="center" vertical="center" wrapText="1"/>
      <protection locked="0"/>
    </xf>
    <xf numFmtId="0" fontId="17" fillId="12" borderId="14" xfId="3" applyFont="1" applyFill="1" applyBorder="1" applyAlignment="1" applyProtection="1">
      <alignment horizontal="center" vertical="center" wrapText="1"/>
      <protection locked="0"/>
    </xf>
    <xf numFmtId="0" fontId="16" fillId="0" borderId="26" xfId="3" applyFont="1" applyBorder="1" applyAlignment="1" applyProtection="1">
      <alignment horizontal="center" vertical="center"/>
    </xf>
    <xf numFmtId="0" fontId="16" fillId="0" borderId="27" xfId="3" applyFont="1" applyBorder="1" applyAlignment="1" applyProtection="1">
      <alignment horizontal="center" vertical="center"/>
    </xf>
    <xf numFmtId="0" fontId="16" fillId="0" borderId="28" xfId="3" applyFont="1" applyBorder="1" applyAlignment="1" applyProtection="1">
      <alignment horizontal="center" vertical="center"/>
    </xf>
    <xf numFmtId="0" fontId="16" fillId="0" borderId="32" xfId="3" applyFont="1" applyBorder="1" applyAlignment="1" applyProtection="1">
      <alignment horizontal="center" vertical="center"/>
    </xf>
    <xf numFmtId="0" fontId="16" fillId="0" borderId="33" xfId="3" applyFont="1" applyBorder="1" applyAlignment="1" applyProtection="1">
      <alignment horizontal="center" vertical="center"/>
    </xf>
    <xf numFmtId="0" fontId="16" fillId="0" borderId="34" xfId="3" applyFont="1" applyBorder="1" applyAlignment="1" applyProtection="1">
      <alignment horizontal="center" vertical="center"/>
    </xf>
    <xf numFmtId="0" fontId="16" fillId="0" borderId="35" xfId="3" applyFont="1" applyBorder="1" applyAlignment="1" applyProtection="1">
      <alignment horizontal="center" vertical="center"/>
    </xf>
    <xf numFmtId="0" fontId="16" fillId="0" borderId="0" xfId="3" applyFont="1" applyAlignment="1" applyProtection="1">
      <alignment horizontal="center" vertical="center"/>
    </xf>
    <xf numFmtId="0" fontId="16" fillId="0" borderId="36" xfId="3" applyFont="1" applyBorder="1" applyAlignment="1" applyProtection="1">
      <alignment horizontal="center" vertical="center"/>
    </xf>
    <xf numFmtId="0" fontId="16" fillId="0" borderId="37" xfId="3" applyFont="1" applyBorder="1" applyAlignment="1" applyProtection="1">
      <alignment horizontal="center" vertical="center"/>
    </xf>
    <xf numFmtId="0" fontId="16" fillId="0" borderId="38" xfId="3" applyFont="1" applyBorder="1" applyAlignment="1" applyProtection="1">
      <alignment horizontal="center" vertical="center"/>
    </xf>
    <xf numFmtId="0" fontId="16" fillId="0" borderId="39" xfId="3" applyFont="1" applyBorder="1" applyAlignment="1" applyProtection="1">
      <alignment horizontal="center" vertical="center"/>
    </xf>
    <xf numFmtId="0" fontId="17" fillId="0" borderId="10" xfId="3" applyFont="1" applyBorder="1" applyAlignment="1" applyProtection="1">
      <alignment horizontal="center" vertical="center" wrapText="1"/>
    </xf>
    <xf numFmtId="0" fontId="17" fillId="0" borderId="14" xfId="3" applyFont="1" applyBorder="1" applyAlignment="1" applyProtection="1">
      <alignment horizontal="center" vertical="center" wrapText="1"/>
    </xf>
    <xf numFmtId="0" fontId="16" fillId="0" borderId="37" xfId="3" applyFont="1" applyBorder="1" applyAlignment="1" applyProtection="1">
      <alignment horizontal="center" vertical="center" wrapText="1"/>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1" fillId="0" borderId="63" xfId="3" applyFont="1" applyBorder="1" applyAlignment="1">
      <alignment horizontal="left" vertical="center"/>
    </xf>
    <xf numFmtId="0" fontId="21" fillId="0" borderId="57" xfId="3" applyFont="1" applyBorder="1" applyAlignment="1">
      <alignment horizontal="left" vertical="center"/>
    </xf>
    <xf numFmtId="0" fontId="20" fillId="0" borderId="0" xfId="3" applyFont="1" applyAlignment="1">
      <alignment horizontal="center" vertical="center" wrapText="1"/>
    </xf>
    <xf numFmtId="0" fontId="20" fillId="0" borderId="0" xfId="3" applyFont="1" applyAlignment="1">
      <alignment horizontal="center" vertical="center"/>
    </xf>
    <xf numFmtId="0" fontId="22" fillId="0" borderId="41" xfId="3" applyFont="1" applyBorder="1">
      <alignment vertical="center"/>
    </xf>
    <xf numFmtId="0" fontId="22" fillId="0" borderId="42" xfId="3" applyFont="1" applyBorder="1">
      <alignment vertical="center"/>
    </xf>
    <xf numFmtId="0" fontId="24" fillId="12" borderId="50" xfId="3" applyFont="1" applyFill="1" applyBorder="1" applyAlignment="1" applyProtection="1">
      <alignment horizontal="center" vertical="center"/>
      <protection locked="0"/>
    </xf>
    <xf numFmtId="0" fontId="24" fillId="12" borderId="51" xfId="3" applyFont="1" applyFill="1" applyBorder="1" applyAlignment="1" applyProtection="1">
      <alignment horizontal="center" vertical="center"/>
      <protection locked="0"/>
    </xf>
    <xf numFmtId="0" fontId="21" fillId="0" borderId="53" xfId="3" applyFont="1" applyBorder="1">
      <alignment vertical="center"/>
    </xf>
    <xf numFmtId="0" fontId="21" fillId="0" borderId="54" xfId="3" applyFont="1" applyBorder="1">
      <alignment vertical="center"/>
    </xf>
    <xf numFmtId="0" fontId="21" fillId="0" borderId="57" xfId="3" applyFont="1" applyBorder="1">
      <alignment vertical="center"/>
    </xf>
    <xf numFmtId="0" fontId="21" fillId="0" borderId="58" xfId="3" applyFont="1" applyBorder="1">
      <alignment vertical="center"/>
    </xf>
    <xf numFmtId="0" fontId="21" fillId="0" borderId="34" xfId="3" applyFont="1" applyBorder="1">
      <alignment vertical="center"/>
    </xf>
    <xf numFmtId="0" fontId="21" fillId="0" borderId="47" xfId="3" applyFont="1" applyBorder="1">
      <alignment vertical="center"/>
    </xf>
    <xf numFmtId="0" fontId="32" fillId="0" borderId="44" xfId="3" applyFont="1" applyBorder="1" applyAlignment="1">
      <alignment horizontal="center" vertical="center" wrapText="1"/>
    </xf>
    <xf numFmtId="0" fontId="9" fillId="0" borderId="38" xfId="3" applyBorder="1">
      <alignment vertical="center"/>
    </xf>
    <xf numFmtId="0" fontId="9" fillId="0" borderId="39" xfId="3" applyBorder="1">
      <alignment vertical="center"/>
    </xf>
    <xf numFmtId="0" fontId="9" fillId="0" borderId="38" xfId="3" applyBorder="1" applyAlignment="1">
      <alignment horizontal="center" vertical="center"/>
    </xf>
    <xf numFmtId="0" fontId="9" fillId="0" borderId="79" xfId="3" applyBorder="1" applyAlignment="1">
      <alignment horizontal="center" vertical="center"/>
    </xf>
    <xf numFmtId="0" fontId="9" fillId="0" borderId="80" xfId="3" applyBorder="1" applyAlignment="1">
      <alignment horizontal="center" vertical="center"/>
    </xf>
    <xf numFmtId="0" fontId="9" fillId="0" borderId="82" xfId="3" applyBorder="1" applyAlignment="1">
      <alignment horizontal="center" vertical="center"/>
    </xf>
    <xf numFmtId="0" fontId="9" fillId="0" borderId="56" xfId="3" applyBorder="1" applyAlignment="1">
      <alignment horizontal="center" vertical="center"/>
    </xf>
    <xf numFmtId="0" fontId="9" fillId="0" borderId="63" xfId="3" applyBorder="1" applyAlignment="1">
      <alignment horizontal="center" vertical="center"/>
    </xf>
    <xf numFmtId="0" fontId="27" fillId="6" borderId="0" xfId="3" applyFont="1" applyFill="1" applyAlignment="1">
      <alignment horizontal="center" vertical="center"/>
    </xf>
    <xf numFmtId="0" fontId="30" fillId="6" borderId="0" xfId="3" applyFont="1" applyFill="1" applyAlignment="1">
      <alignment horizontal="center" vertical="center"/>
    </xf>
    <xf numFmtId="0" fontId="9" fillId="0" borderId="0" xfId="3" applyAlignment="1">
      <alignment horizontal="right" vertical="center"/>
    </xf>
    <xf numFmtId="0" fontId="32" fillId="0" borderId="64" xfId="3" applyFont="1" applyBorder="1" applyAlignment="1">
      <alignment horizontal="center" vertical="center" wrapText="1"/>
    </xf>
    <xf numFmtId="0" fontId="9" fillId="0" borderId="65" xfId="3" applyBorder="1" applyAlignment="1">
      <alignment horizontal="center" vertical="center" wrapText="1"/>
    </xf>
    <xf numFmtId="186" fontId="9" fillId="0" borderId="66" xfId="3" applyNumberFormat="1" applyBorder="1" applyAlignment="1">
      <alignment horizontal="center" vertical="center"/>
    </xf>
    <xf numFmtId="186" fontId="9" fillId="0" borderId="67" xfId="3" applyNumberFormat="1" applyBorder="1" applyAlignment="1">
      <alignment horizontal="center" vertical="center"/>
    </xf>
    <xf numFmtId="0" fontId="9" fillId="0" borderId="68" xfId="3" applyBorder="1" applyAlignment="1">
      <alignment horizontal="center" vertical="center"/>
    </xf>
    <xf numFmtId="0" fontId="9" fillId="0" borderId="67" xfId="3" applyBorder="1" applyAlignment="1">
      <alignment horizontal="center" vertical="center"/>
    </xf>
    <xf numFmtId="0" fontId="9" fillId="0" borderId="66" xfId="3" applyBorder="1" applyAlignment="1">
      <alignment horizontal="center" vertical="center"/>
    </xf>
    <xf numFmtId="0" fontId="9" fillId="0" borderId="64" xfId="3" applyBorder="1" applyAlignment="1">
      <alignment horizontal="center" vertical="center"/>
    </xf>
    <xf numFmtId="0" fontId="9" fillId="0" borderId="65" xfId="3" applyBorder="1" applyAlignment="1">
      <alignment horizontal="center" vertical="center"/>
    </xf>
    <xf numFmtId="0" fontId="9" fillId="0" borderId="86" xfId="3" applyBorder="1" applyAlignment="1">
      <alignment horizontal="center" vertical="center"/>
    </xf>
    <xf numFmtId="0" fontId="27" fillId="7" borderId="0" xfId="3" applyFont="1" applyFill="1" applyAlignment="1">
      <alignment horizontal="center" vertical="center"/>
    </xf>
    <xf numFmtId="0" fontId="30" fillId="7" borderId="0" xfId="3" applyFont="1" applyFill="1" applyAlignment="1">
      <alignment horizontal="center" vertical="center"/>
    </xf>
    <xf numFmtId="0" fontId="46" fillId="0" borderId="0" xfId="0" applyFont="1" applyAlignment="1">
      <alignment horizontal="center" vertical="center"/>
    </xf>
    <xf numFmtId="0" fontId="59" fillId="0" borderId="0" xfId="0" applyFont="1" applyAlignment="1">
      <alignment horizontal="left" vertical="top" wrapText="1"/>
    </xf>
    <xf numFmtId="0" fontId="46" fillId="12" borderId="0" xfId="0" applyFont="1" applyFill="1" applyAlignment="1">
      <alignment horizontal="left" vertical="center"/>
    </xf>
    <xf numFmtId="0" fontId="55" fillId="11" borderId="47" xfId="0" applyFont="1" applyFill="1" applyBorder="1" applyAlignment="1">
      <alignment horizontal="center" vertical="center" textRotation="255"/>
    </xf>
    <xf numFmtId="0" fontId="55" fillId="11" borderId="4" xfId="0" applyFont="1" applyFill="1" applyBorder="1" applyAlignment="1">
      <alignment horizontal="center" vertical="center" textRotation="255"/>
    </xf>
    <xf numFmtId="0" fontId="55" fillId="11" borderId="89" xfId="0" applyFont="1" applyFill="1" applyBorder="1" applyAlignment="1">
      <alignment horizontal="center" vertical="center" textRotation="255"/>
    </xf>
    <xf numFmtId="0" fontId="58" fillId="12" borderId="5" xfId="0" applyFont="1" applyFill="1" applyBorder="1" applyAlignment="1" applyProtection="1">
      <alignment horizontal="left" vertical="center"/>
      <protection locked="0"/>
    </xf>
    <xf numFmtId="0" fontId="58" fillId="12" borderId="6" xfId="0" applyFont="1" applyFill="1" applyBorder="1" applyAlignment="1" applyProtection="1">
      <alignment horizontal="left" vertical="center"/>
      <protection locked="0"/>
    </xf>
    <xf numFmtId="0" fontId="58" fillId="12" borderId="7" xfId="0" applyFont="1" applyFill="1" applyBorder="1" applyAlignment="1" applyProtection="1">
      <alignment horizontal="left" vertical="center"/>
      <protection locked="0"/>
    </xf>
    <xf numFmtId="0" fontId="55" fillId="11" borderId="5" xfId="0" applyFont="1" applyFill="1" applyBorder="1" applyAlignment="1">
      <alignment horizontal="center" vertical="center"/>
    </xf>
    <xf numFmtId="0" fontId="55" fillId="11" borderId="7" xfId="0" applyFont="1" applyFill="1" applyBorder="1" applyAlignment="1">
      <alignment horizontal="center" vertical="center"/>
    </xf>
    <xf numFmtId="0" fontId="59" fillId="9" borderId="1" xfId="0" applyFont="1" applyFill="1" applyBorder="1" applyAlignment="1">
      <alignment vertical="center"/>
    </xf>
  </cellXfs>
  <cellStyles count="6">
    <cellStyle name="ハイパーリンク" xfId="5" builtinId="8"/>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161924</xdr:colOff>
      <xdr:row>1</xdr:row>
      <xdr:rowOff>85725</xdr:rowOff>
    </xdr:from>
    <xdr:to>
      <xdr:col>24</xdr:col>
      <xdr:colOff>104775</xdr:colOff>
      <xdr:row>3</xdr:row>
      <xdr:rowOff>228600</xdr:rowOff>
    </xdr:to>
    <xdr:sp macro="" textlink="">
      <xdr:nvSpPr>
        <xdr:cNvPr id="3" name="テキスト ボックス 2"/>
        <xdr:cNvSpPr txBox="1"/>
      </xdr:nvSpPr>
      <xdr:spPr>
        <a:xfrm>
          <a:off x="161924" y="323850"/>
          <a:ext cx="5657851"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再生可能エネルギー等の区分</a:t>
          </a:r>
          <a:r>
            <a:rPr lang="ja-JP" altLang="en-US" sz="1100">
              <a:solidFill>
                <a:schemeClr val="dk1"/>
              </a:solidFill>
              <a:effectLst/>
              <a:latin typeface="+mn-lt"/>
              <a:ea typeface="+mn-ea"/>
              <a:cs typeface="+mn-cs"/>
            </a:rPr>
            <a:t>が</a:t>
          </a:r>
          <a:r>
            <a:rPr kumimoji="1" lang="ja-JP" altLang="ja-JP" sz="1100">
              <a:solidFill>
                <a:schemeClr val="dk1"/>
              </a:solidFill>
              <a:effectLst/>
              <a:latin typeface="+mn-lt"/>
              <a:ea typeface="+mn-ea"/>
              <a:cs typeface="+mn-cs"/>
            </a:rPr>
            <a:t>太陽光</a:t>
          </a:r>
          <a:r>
            <a:rPr kumimoji="1" lang="ja-JP" altLang="en-US" sz="1100">
              <a:solidFill>
                <a:schemeClr val="dk1"/>
              </a:solidFill>
              <a:effectLst/>
              <a:latin typeface="+mn-lt"/>
              <a:ea typeface="+mn-ea"/>
              <a:cs typeface="+mn-cs"/>
            </a:rPr>
            <a:t>発電設備</a:t>
          </a:r>
          <a:r>
            <a:rPr kumimoji="1" lang="ja-JP" altLang="ja-JP" sz="1100">
              <a:solidFill>
                <a:schemeClr val="dk1"/>
              </a:solidFill>
              <a:effectLst/>
              <a:latin typeface="+mn-lt"/>
              <a:ea typeface="+mn-ea"/>
              <a:cs typeface="+mn-cs"/>
            </a:rPr>
            <a:t>以外の場合は、</a:t>
          </a:r>
          <a:r>
            <a:rPr kumimoji="1" lang="ja-JP" altLang="en-US" sz="1100">
              <a:solidFill>
                <a:schemeClr val="dk1"/>
              </a:solidFill>
              <a:effectLst/>
              <a:latin typeface="+mn-lt"/>
              <a:ea typeface="+mn-ea"/>
              <a:cs typeface="+mn-cs"/>
            </a:rPr>
            <a:t>様式第</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号別添別表（</a:t>
          </a:r>
          <a:r>
            <a:rPr kumimoji="1" lang="en-US" altLang="ja-JP" sz="1100">
              <a:solidFill>
                <a:schemeClr val="dk1"/>
              </a:solidFill>
              <a:effectLst/>
              <a:latin typeface="+mn-lt"/>
              <a:ea typeface="+mn-ea"/>
              <a:cs typeface="+mn-cs"/>
            </a:rPr>
            <a:t>Excel</a:t>
          </a:r>
          <a:r>
            <a:rPr kumimoji="1" lang="ja-JP" altLang="en-US" sz="1100">
              <a:solidFill>
                <a:schemeClr val="dk1"/>
              </a:solidFill>
              <a:effectLst/>
              <a:latin typeface="+mn-lt"/>
              <a:ea typeface="+mn-ea"/>
              <a:cs typeface="+mn-cs"/>
            </a:rPr>
            <a:t>ファイル）</a:t>
          </a:r>
          <a:r>
            <a:rPr kumimoji="1" lang="ja-JP" altLang="ja-JP" sz="1100">
              <a:solidFill>
                <a:schemeClr val="dk1"/>
              </a:solidFill>
              <a:effectLst/>
              <a:latin typeface="+mn-lt"/>
              <a:ea typeface="+mn-ea"/>
              <a:cs typeface="+mn-cs"/>
            </a:rPr>
            <a:t>に</a:t>
          </a:r>
          <a:r>
            <a:rPr kumimoji="1" lang="ja-JP" altLang="en-US" sz="1100">
              <a:solidFill>
                <a:schemeClr val="dk1"/>
              </a:solidFill>
              <a:effectLst/>
              <a:latin typeface="+mn-lt"/>
              <a:ea typeface="+mn-ea"/>
              <a:cs typeface="+mn-cs"/>
            </a:rPr>
            <a:t>記載し提出すること</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106</xdr:row>
          <xdr:rowOff>247650</xdr:rowOff>
        </xdr:from>
        <xdr:to>
          <xdr:col>8</xdr:col>
          <xdr:colOff>38100</xdr:colOff>
          <xdr:row>108</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113</xdr:row>
          <xdr:rowOff>247650</xdr:rowOff>
        </xdr:from>
        <xdr:to>
          <xdr:col>10</xdr:col>
          <xdr:colOff>38100</xdr:colOff>
          <xdr:row>115</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118</xdr:row>
          <xdr:rowOff>247650</xdr:rowOff>
        </xdr:from>
        <xdr:to>
          <xdr:col>9</xdr:col>
          <xdr:colOff>38100</xdr:colOff>
          <xdr:row>120</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247650</xdr:rowOff>
        </xdr:from>
        <xdr:to>
          <xdr:col>5</xdr:col>
          <xdr:colOff>38100</xdr:colOff>
          <xdr:row>128</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123824</xdr:colOff>
      <xdr:row>1</xdr:row>
      <xdr:rowOff>38100</xdr:rowOff>
    </xdr:from>
    <xdr:to>
      <xdr:col>27</xdr:col>
      <xdr:colOff>85725</xdr:colOff>
      <xdr:row>6</xdr:row>
      <xdr:rowOff>38100</xdr:rowOff>
    </xdr:to>
    <xdr:sp macro="" textlink="">
      <xdr:nvSpPr>
        <xdr:cNvPr id="6" name="テキスト ボックス 5"/>
        <xdr:cNvSpPr txBox="1"/>
      </xdr:nvSpPr>
      <xdr:spPr>
        <a:xfrm>
          <a:off x="123824" y="276225"/>
          <a:ext cx="6391276"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エネルギー自立促進枠により申請を行う場合は、申請内容に該当する項目について記入を行うこと。なお、記載項目の内容が網羅されている資料が別にある場合は、当該資料を添付し、記載を省略して差し支えない。</a:t>
          </a:r>
        </a:p>
        <a:p>
          <a:r>
            <a:rPr kumimoji="1" lang="ja-JP" altLang="en-US" sz="1100"/>
            <a:t>なお、一般枠による申請の場合、以下の項目については記載不要。</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13</xdr:row>
          <xdr:rowOff>247650</xdr:rowOff>
        </xdr:from>
        <xdr:to>
          <xdr:col>16</xdr:col>
          <xdr:colOff>38100</xdr:colOff>
          <xdr:row>15</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9B29016C-70C4-445E-9B34-84D835A16D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247650</xdr:rowOff>
        </xdr:from>
        <xdr:to>
          <xdr:col>19</xdr:col>
          <xdr:colOff>38100</xdr:colOff>
          <xdr:row>15</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ACFC47AC-127B-4E82-92C7-211B87738E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xdr:row>
          <xdr:rowOff>247650</xdr:rowOff>
        </xdr:from>
        <xdr:to>
          <xdr:col>22</xdr:col>
          <xdr:colOff>38100</xdr:colOff>
          <xdr:row>15</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94BC126C-B8BA-491E-800E-11122F30E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11</xdr:row>
          <xdr:rowOff>247650</xdr:rowOff>
        </xdr:from>
        <xdr:to>
          <xdr:col>17</xdr:col>
          <xdr:colOff>38100</xdr:colOff>
          <xdr:row>13</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7529EA73-0821-4C9E-B0A0-E4D25935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xdr:row>
          <xdr:rowOff>247650</xdr:rowOff>
        </xdr:from>
        <xdr:to>
          <xdr:col>22</xdr:col>
          <xdr:colOff>38100</xdr:colOff>
          <xdr:row>13</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280BFE25-C28D-4795-BE12-1FB03816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123824</xdr:colOff>
      <xdr:row>1</xdr:row>
      <xdr:rowOff>38100</xdr:rowOff>
    </xdr:from>
    <xdr:to>
      <xdr:col>27</xdr:col>
      <xdr:colOff>85725</xdr:colOff>
      <xdr:row>6</xdr:row>
      <xdr:rowOff>38100</xdr:rowOff>
    </xdr:to>
    <xdr:sp macro="" textlink="">
      <xdr:nvSpPr>
        <xdr:cNvPr id="7" name="テキスト ボックス 6"/>
        <xdr:cNvSpPr txBox="1"/>
      </xdr:nvSpPr>
      <xdr:spPr>
        <a:xfrm>
          <a:off x="123824" y="276225"/>
          <a:ext cx="6391276"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エネルギー自立促進枠により申請を行う場合は、申請内容に該当する項目について記入を行うこと。なお、記載項目の内容が網羅されている資料が別にある場合は、当該資料を添付し、記載を省略して差し支えない。</a:t>
          </a:r>
        </a:p>
        <a:p>
          <a:r>
            <a:rPr kumimoji="1" lang="ja-JP" altLang="en-US" sz="1100"/>
            <a:t>また、一般枠による申請の場合、以下の項目については記載不要。</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13</xdr:row>
          <xdr:rowOff>247650</xdr:rowOff>
        </xdr:from>
        <xdr:to>
          <xdr:col>16</xdr:col>
          <xdr:colOff>38100</xdr:colOff>
          <xdr:row>15</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B1558796-551D-4447-8C10-B0D72A5C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247650</xdr:rowOff>
        </xdr:from>
        <xdr:to>
          <xdr:col>19</xdr:col>
          <xdr:colOff>38100</xdr:colOff>
          <xdr:row>15</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EA038722-D40A-4D06-A6F1-E7AE60E8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xdr:row>
          <xdr:rowOff>247650</xdr:rowOff>
        </xdr:from>
        <xdr:to>
          <xdr:col>22</xdr:col>
          <xdr:colOff>38100</xdr:colOff>
          <xdr:row>15</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854FA9FC-BC9D-4BEE-969E-21448DBE50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11</xdr:row>
          <xdr:rowOff>247650</xdr:rowOff>
        </xdr:from>
        <xdr:to>
          <xdr:col>17</xdr:col>
          <xdr:colOff>38100</xdr:colOff>
          <xdr:row>13</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94236CFB-AB12-4895-8829-BCDA413C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xdr:row>
          <xdr:rowOff>247650</xdr:rowOff>
        </xdr:from>
        <xdr:to>
          <xdr:col>22</xdr:col>
          <xdr:colOff>38100</xdr:colOff>
          <xdr:row>13</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76337E8A-7041-4905-8D16-38A796FA43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123824</xdr:colOff>
      <xdr:row>1</xdr:row>
      <xdr:rowOff>38100</xdr:rowOff>
    </xdr:from>
    <xdr:to>
      <xdr:col>27</xdr:col>
      <xdr:colOff>85725</xdr:colOff>
      <xdr:row>6</xdr:row>
      <xdr:rowOff>38100</xdr:rowOff>
    </xdr:to>
    <xdr:sp macro="" textlink="">
      <xdr:nvSpPr>
        <xdr:cNvPr id="7" name="テキスト ボックス 6"/>
        <xdr:cNvSpPr txBox="1"/>
      </xdr:nvSpPr>
      <xdr:spPr>
        <a:xfrm>
          <a:off x="123824" y="276225"/>
          <a:ext cx="6391276"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エネルギー自立促進枠により申請を行う場合は、申請内容に該当する項目について記入を行うこと。なお、記載項目の内容が網羅されている資料が別にある場合は、当該資料を添付し、記載を省略して差し支えない。</a:t>
          </a:r>
        </a:p>
        <a:p>
          <a:r>
            <a:rPr kumimoji="1" lang="ja-JP" altLang="en-US" sz="1100"/>
            <a:t>なお、一般枠による申請の場合、以下の項目については記載不要。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457200</xdr:colOff>
      <xdr:row>2</xdr:row>
      <xdr:rowOff>0</xdr:rowOff>
    </xdr:from>
    <xdr:to>
      <xdr:col>11</xdr:col>
      <xdr:colOff>798802</xdr:colOff>
      <xdr:row>7</xdr:row>
      <xdr:rowOff>51955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305550" y="647700"/>
          <a:ext cx="5828002" cy="1795030"/>
        </a:xfrm>
        <a:prstGeom prst="rect">
          <a:avLst/>
        </a:prstGeom>
        <a:solidFill>
          <a:schemeClr val="accent4">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400" b="1">
              <a:solidFill>
                <a:srgbClr val="FF0000"/>
              </a:solidFill>
            </a:rPr>
            <a:t>【</a:t>
          </a:r>
          <a:r>
            <a:rPr kumimoji="1" lang="ja-JP" altLang="en-US" sz="2400" b="1">
              <a:solidFill>
                <a:srgbClr val="FF0000"/>
              </a:solidFill>
            </a:rPr>
            <a:t>注意</a:t>
          </a:r>
          <a:r>
            <a:rPr kumimoji="1" lang="en-US" altLang="ja-JP" sz="2400" b="1">
              <a:solidFill>
                <a:srgbClr val="FF0000"/>
              </a:solidFill>
            </a:rPr>
            <a:t>】</a:t>
          </a:r>
        </a:p>
        <a:p>
          <a:pPr algn="ctr"/>
          <a:r>
            <a:rPr kumimoji="1" lang="ja-JP" altLang="en-US" sz="2400" b="1">
              <a:solidFill>
                <a:srgbClr val="FF0000"/>
              </a:solidFill>
            </a:rPr>
            <a:t>データは黄色で示すセルにのみ</a:t>
          </a:r>
          <a:endParaRPr kumimoji="1" lang="en-US" altLang="ja-JP" sz="2400" b="1">
            <a:solidFill>
              <a:srgbClr val="FF0000"/>
            </a:solidFill>
          </a:endParaRPr>
        </a:p>
        <a:p>
          <a:pPr algn="ctr"/>
          <a:r>
            <a:rPr kumimoji="1" lang="ja-JP" altLang="en-US" sz="2400" b="1">
              <a:solidFill>
                <a:srgbClr val="FF0000"/>
              </a:solidFill>
            </a:rPr>
            <a:t>入力してください</a:t>
          </a:r>
          <a:endParaRPr kumimoji="1" lang="en-US" altLang="ja-JP" sz="4400" b="1">
            <a:solidFill>
              <a:srgbClr val="FF0000"/>
            </a:solidFill>
          </a:endParaRPr>
        </a:p>
        <a:p>
          <a:pPr algn="ctr"/>
          <a:r>
            <a:rPr kumimoji="1" lang="ja-JP" altLang="en-US" sz="2000"/>
            <a:t>入力用以外のセルの内容は変更しないでください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elaws.e-gov.go.jp/document?lawid=354M50000400074" TargetMode="External"/><Relationship Id="rId1" Type="http://schemas.openxmlformats.org/officeDocument/2006/relationships/hyperlink" Target="https://ghg-santeikohyo.env.go.jp/"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ghg-santeikohyo.env.go.jp/" TargetMode="External"/><Relationship Id="rId1" Type="http://schemas.openxmlformats.org/officeDocument/2006/relationships/hyperlink" Target="https://elaws.e-gov.go.jp/document?lawid=354M500004000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D36"/>
  <sheetViews>
    <sheetView tabSelected="1" view="pageBreakPreview" zoomScaleNormal="100" zoomScaleSheetLayoutView="100" workbookViewId="0">
      <selection activeCell="A2" sqref="A2:AD3"/>
    </sheetView>
  </sheetViews>
  <sheetFormatPr defaultRowHeight="18.75" x14ac:dyDescent="0.4"/>
  <cols>
    <col min="1" max="30" width="3.125" style="109" customWidth="1"/>
    <col min="31" max="33" width="3.125" customWidth="1"/>
  </cols>
  <sheetData>
    <row r="1" spans="1:30" x14ac:dyDescent="0.4">
      <c r="A1" s="109">
        <v>1</v>
      </c>
      <c r="B1" s="109">
        <v>2</v>
      </c>
      <c r="C1" s="109">
        <v>3</v>
      </c>
      <c r="D1" s="109">
        <v>4</v>
      </c>
      <c r="E1" s="109">
        <v>5</v>
      </c>
      <c r="F1" s="109">
        <v>6</v>
      </c>
      <c r="G1" s="109">
        <v>7</v>
      </c>
      <c r="H1" s="109">
        <v>8</v>
      </c>
      <c r="I1" s="109">
        <v>9</v>
      </c>
      <c r="J1" s="109">
        <v>10</v>
      </c>
      <c r="K1" s="109">
        <v>11</v>
      </c>
      <c r="L1" s="109">
        <v>12</v>
      </c>
      <c r="M1" s="109">
        <v>13</v>
      </c>
      <c r="O1" s="109">
        <v>14</v>
      </c>
      <c r="P1" s="109">
        <v>15</v>
      </c>
      <c r="Q1" s="109">
        <v>16</v>
      </c>
      <c r="R1" s="109">
        <v>17</v>
      </c>
      <c r="S1" s="109">
        <v>18</v>
      </c>
      <c r="T1" s="109">
        <v>19</v>
      </c>
      <c r="U1" s="109">
        <v>20</v>
      </c>
      <c r="V1" s="109">
        <v>21</v>
      </c>
      <c r="W1" s="109">
        <v>22</v>
      </c>
      <c r="X1" s="109">
        <v>23</v>
      </c>
      <c r="Y1" s="109">
        <v>24</v>
      </c>
      <c r="AB1" s="109">
        <v>25</v>
      </c>
      <c r="AC1" s="109">
        <v>26</v>
      </c>
      <c r="AD1" s="109">
        <v>27</v>
      </c>
    </row>
    <row r="2" spans="1:30" x14ac:dyDescent="0.4">
      <c r="A2" s="409" t="s">
        <v>748</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row>
    <row r="3" spans="1:30" x14ac:dyDescent="0.4">
      <c r="A3" s="410"/>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row>
    <row r="4" spans="1:30" x14ac:dyDescent="0.4">
      <c r="A4" s="411"/>
      <c r="B4" s="411"/>
      <c r="C4" s="411"/>
      <c r="D4" s="411"/>
      <c r="E4" s="411"/>
      <c r="F4" s="411"/>
      <c r="G4" s="411"/>
      <c r="H4" s="411"/>
      <c r="I4" s="411"/>
      <c r="J4" s="411"/>
      <c r="K4" s="411"/>
      <c r="L4" s="411"/>
      <c r="M4" s="411"/>
      <c r="N4" s="411"/>
      <c r="O4" s="411"/>
      <c r="P4" s="412" t="s">
        <v>661</v>
      </c>
      <c r="Q4" s="412"/>
      <c r="R4" s="412"/>
      <c r="S4" s="412"/>
      <c r="T4" s="413" t="s">
        <v>225</v>
      </c>
      <c r="U4" s="413"/>
      <c r="V4" s="414"/>
      <c r="W4" s="414"/>
      <c r="X4" s="256" t="s">
        <v>569</v>
      </c>
      <c r="Y4" s="414"/>
      <c r="Z4" s="414"/>
      <c r="AA4" s="256" t="s">
        <v>224</v>
      </c>
      <c r="AB4" s="414"/>
      <c r="AC4" s="414"/>
      <c r="AD4" s="256" t="s">
        <v>223</v>
      </c>
    </row>
    <row r="5" spans="1:30" x14ac:dyDescent="0.4">
      <c r="A5" s="411"/>
      <c r="B5" s="411"/>
      <c r="C5" s="411"/>
      <c r="D5" s="411"/>
      <c r="E5" s="411"/>
      <c r="F5" s="411"/>
      <c r="G5" s="411"/>
      <c r="H5" s="411"/>
      <c r="I5" s="411"/>
      <c r="J5" s="411"/>
      <c r="K5" s="411"/>
      <c r="L5" s="411"/>
      <c r="M5" s="411"/>
      <c r="N5" s="411"/>
      <c r="O5" s="411"/>
      <c r="P5" s="415" t="s">
        <v>645</v>
      </c>
      <c r="Q5" s="415"/>
      <c r="R5" s="415"/>
      <c r="S5" s="415"/>
      <c r="T5" s="416"/>
      <c r="U5" s="416"/>
      <c r="V5" s="416"/>
      <c r="W5" s="416"/>
      <c r="X5" s="416"/>
      <c r="Y5" s="416"/>
      <c r="Z5" s="416"/>
      <c r="AA5" s="416"/>
      <c r="AB5" s="416"/>
      <c r="AC5" s="416"/>
      <c r="AD5" s="416"/>
    </row>
    <row r="6" spans="1:30" x14ac:dyDescent="0.4">
      <c r="A6" s="411"/>
      <c r="B6" s="411"/>
      <c r="C6" s="411"/>
      <c r="D6" s="411"/>
      <c r="E6" s="411"/>
      <c r="F6" s="411"/>
      <c r="G6" s="411"/>
      <c r="H6" s="411"/>
      <c r="I6" s="411"/>
      <c r="J6" s="411"/>
      <c r="K6" s="411"/>
      <c r="L6" s="411"/>
      <c r="M6" s="411"/>
      <c r="N6" s="411"/>
      <c r="O6" s="411"/>
      <c r="P6" s="415" t="s">
        <v>660</v>
      </c>
      <c r="Q6" s="415"/>
      <c r="R6" s="415"/>
      <c r="S6" s="415"/>
      <c r="T6" s="417"/>
      <c r="U6" s="417"/>
      <c r="V6" s="417"/>
      <c r="W6" s="417"/>
      <c r="X6" s="417"/>
      <c r="Y6" s="417"/>
      <c r="Z6" s="417"/>
      <c r="AA6" s="417"/>
      <c r="AB6" s="417"/>
      <c r="AC6" s="417"/>
      <c r="AD6" s="417"/>
    </row>
    <row r="7" spans="1:30" x14ac:dyDescent="0.4">
      <c r="A7" s="418" t="s">
        <v>646</v>
      </c>
      <c r="B7" s="418"/>
      <c r="C7" s="419" t="s">
        <v>662</v>
      </c>
      <c r="D7" s="419"/>
      <c r="E7" s="419" t="s">
        <v>647</v>
      </c>
      <c r="F7" s="419"/>
      <c r="G7" s="419"/>
      <c r="H7" s="419"/>
      <c r="I7" s="419"/>
      <c r="J7" s="419"/>
      <c r="K7" s="419"/>
      <c r="L7" s="419"/>
      <c r="M7" s="419"/>
      <c r="N7" s="419"/>
      <c r="O7" s="419"/>
      <c r="P7" s="419"/>
      <c r="Q7" s="419" t="s">
        <v>648</v>
      </c>
      <c r="R7" s="419"/>
      <c r="S7" s="419"/>
      <c r="T7" s="419"/>
      <c r="U7" s="419"/>
      <c r="V7" s="419"/>
      <c r="W7" s="419"/>
      <c r="X7" s="419"/>
      <c r="Y7" s="419"/>
      <c r="Z7" s="419"/>
      <c r="AA7" s="419"/>
      <c r="AB7" s="419"/>
      <c r="AC7" s="419"/>
      <c r="AD7" s="419"/>
    </row>
    <row r="8" spans="1:30" x14ac:dyDescent="0.4">
      <c r="A8" s="418"/>
      <c r="B8" s="418"/>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row>
    <row r="9" spans="1:30" x14ac:dyDescent="0.4">
      <c r="A9" s="417"/>
      <c r="B9" s="417"/>
      <c r="C9" s="411">
        <v>1</v>
      </c>
      <c r="D9" s="411"/>
      <c r="E9" s="420" t="s">
        <v>261</v>
      </c>
      <c r="F9" s="420"/>
      <c r="G9" s="420"/>
      <c r="H9" s="420"/>
      <c r="I9" s="420"/>
      <c r="J9" s="420"/>
      <c r="K9" s="420"/>
      <c r="L9" s="420"/>
      <c r="M9" s="420"/>
      <c r="N9" s="420"/>
      <c r="O9" s="420"/>
      <c r="P9" s="420"/>
      <c r="Q9" s="421" t="s">
        <v>699</v>
      </c>
      <c r="R9" s="421"/>
      <c r="S9" s="421"/>
      <c r="T9" s="421"/>
      <c r="U9" s="421"/>
      <c r="V9" s="421"/>
      <c r="W9" s="421"/>
      <c r="X9" s="421"/>
      <c r="Y9" s="421"/>
      <c r="Z9" s="421"/>
      <c r="AA9" s="421"/>
      <c r="AB9" s="421"/>
      <c r="AC9" s="421"/>
      <c r="AD9" s="421"/>
    </row>
    <row r="10" spans="1:30" x14ac:dyDescent="0.4">
      <c r="A10" s="417"/>
      <c r="B10" s="417"/>
      <c r="C10" s="411">
        <v>2</v>
      </c>
      <c r="D10" s="411"/>
      <c r="E10" s="420" t="s">
        <v>55</v>
      </c>
      <c r="F10" s="420"/>
      <c r="G10" s="420"/>
      <c r="H10" s="420"/>
      <c r="I10" s="420"/>
      <c r="J10" s="420"/>
      <c r="K10" s="420"/>
      <c r="L10" s="420"/>
      <c r="M10" s="420"/>
      <c r="N10" s="420"/>
      <c r="O10" s="420"/>
      <c r="P10" s="420"/>
      <c r="Q10" s="421" t="s">
        <v>699</v>
      </c>
      <c r="R10" s="421"/>
      <c r="S10" s="421"/>
      <c r="T10" s="421"/>
      <c r="U10" s="421"/>
      <c r="V10" s="421"/>
      <c r="W10" s="421"/>
      <c r="X10" s="421"/>
      <c r="Y10" s="421"/>
      <c r="Z10" s="421"/>
      <c r="AA10" s="421"/>
      <c r="AB10" s="421"/>
      <c r="AC10" s="421"/>
      <c r="AD10" s="421"/>
    </row>
    <row r="11" spans="1:30" ht="53.25" customHeight="1" x14ac:dyDescent="0.4">
      <c r="A11" s="417"/>
      <c r="B11" s="417"/>
      <c r="C11" s="411">
        <v>3</v>
      </c>
      <c r="D11" s="411"/>
      <c r="E11" s="420" t="s">
        <v>720</v>
      </c>
      <c r="F11" s="420"/>
      <c r="G11" s="420"/>
      <c r="H11" s="420"/>
      <c r="I11" s="420"/>
      <c r="J11" s="420"/>
      <c r="K11" s="420"/>
      <c r="L11" s="420"/>
      <c r="M11" s="420"/>
      <c r="N11" s="420"/>
      <c r="O11" s="420"/>
      <c r="P11" s="420"/>
      <c r="Q11" s="421" t="s">
        <v>725</v>
      </c>
      <c r="R11" s="421"/>
      <c r="S11" s="421"/>
      <c r="T11" s="421"/>
      <c r="U11" s="421"/>
      <c r="V11" s="421"/>
      <c r="W11" s="421"/>
      <c r="X11" s="421"/>
      <c r="Y11" s="421"/>
      <c r="Z11" s="421"/>
      <c r="AA11" s="421"/>
      <c r="AB11" s="421"/>
      <c r="AC11" s="421"/>
      <c r="AD11" s="421"/>
    </row>
    <row r="12" spans="1:30" x14ac:dyDescent="0.4">
      <c r="A12" s="417"/>
      <c r="B12" s="417"/>
      <c r="C12" s="411">
        <v>4</v>
      </c>
      <c r="D12" s="411"/>
      <c r="E12" s="420" t="s">
        <v>665</v>
      </c>
      <c r="F12" s="420"/>
      <c r="G12" s="420"/>
      <c r="H12" s="420"/>
      <c r="I12" s="420"/>
      <c r="J12" s="420"/>
      <c r="K12" s="420"/>
      <c r="L12" s="420"/>
      <c r="M12" s="420"/>
      <c r="N12" s="420"/>
      <c r="O12" s="420"/>
      <c r="P12" s="420"/>
      <c r="Q12" s="421" t="s">
        <v>742</v>
      </c>
      <c r="R12" s="421"/>
      <c r="S12" s="421"/>
      <c r="T12" s="421"/>
      <c r="U12" s="421"/>
      <c r="V12" s="421"/>
      <c r="W12" s="421"/>
      <c r="X12" s="421"/>
      <c r="Y12" s="421"/>
      <c r="Z12" s="421"/>
      <c r="AA12" s="421"/>
      <c r="AB12" s="421"/>
      <c r="AC12" s="421"/>
      <c r="AD12" s="421"/>
    </row>
    <row r="13" spans="1:30" ht="60" customHeight="1" x14ac:dyDescent="0.4">
      <c r="A13" s="417"/>
      <c r="B13" s="417"/>
      <c r="C13" s="411">
        <v>5</v>
      </c>
      <c r="D13" s="411"/>
      <c r="E13" s="420" t="s">
        <v>743</v>
      </c>
      <c r="F13" s="420"/>
      <c r="G13" s="420"/>
      <c r="H13" s="420"/>
      <c r="I13" s="420"/>
      <c r="J13" s="420"/>
      <c r="K13" s="420"/>
      <c r="L13" s="420"/>
      <c r="M13" s="420"/>
      <c r="N13" s="420"/>
      <c r="O13" s="420"/>
      <c r="P13" s="420"/>
      <c r="Q13" s="421" t="s">
        <v>721</v>
      </c>
      <c r="R13" s="421"/>
      <c r="S13" s="421"/>
      <c r="T13" s="421"/>
      <c r="U13" s="421"/>
      <c r="V13" s="421"/>
      <c r="W13" s="421"/>
      <c r="X13" s="421"/>
      <c r="Y13" s="421"/>
      <c r="Z13" s="421"/>
      <c r="AA13" s="421"/>
      <c r="AB13" s="421"/>
      <c r="AC13" s="421"/>
      <c r="AD13" s="421"/>
    </row>
    <row r="14" spans="1:30" x14ac:dyDescent="0.4">
      <c r="A14" s="417"/>
      <c r="B14" s="417"/>
      <c r="C14" s="411">
        <v>6</v>
      </c>
      <c r="D14" s="411"/>
      <c r="E14" s="420" t="s">
        <v>724</v>
      </c>
      <c r="F14" s="420"/>
      <c r="G14" s="420"/>
      <c r="H14" s="420"/>
      <c r="I14" s="420"/>
      <c r="J14" s="420"/>
      <c r="K14" s="420"/>
      <c r="L14" s="420"/>
      <c r="M14" s="420"/>
      <c r="N14" s="420"/>
      <c r="O14" s="420"/>
      <c r="P14" s="420"/>
      <c r="Q14" s="421" t="s">
        <v>742</v>
      </c>
      <c r="R14" s="421"/>
      <c r="S14" s="421"/>
      <c r="T14" s="421"/>
      <c r="U14" s="421"/>
      <c r="V14" s="421"/>
      <c r="W14" s="421"/>
      <c r="X14" s="421"/>
      <c r="Y14" s="421"/>
      <c r="Z14" s="421"/>
      <c r="AA14" s="421"/>
      <c r="AB14" s="421"/>
      <c r="AC14" s="421"/>
      <c r="AD14" s="421"/>
    </row>
    <row r="15" spans="1:30" ht="37.5" customHeight="1" x14ac:dyDescent="0.4">
      <c r="A15" s="417"/>
      <c r="B15" s="417"/>
      <c r="C15" s="411">
        <v>7</v>
      </c>
      <c r="D15" s="411"/>
      <c r="E15" s="422" t="s">
        <v>674</v>
      </c>
      <c r="F15" s="423"/>
      <c r="G15" s="423"/>
      <c r="H15" s="423"/>
      <c r="I15" s="423"/>
      <c r="J15" s="423"/>
      <c r="K15" s="423"/>
      <c r="L15" s="423"/>
      <c r="M15" s="423"/>
      <c r="N15" s="423"/>
      <c r="O15" s="423"/>
      <c r="P15" s="424"/>
      <c r="Q15" s="421"/>
      <c r="R15" s="421"/>
      <c r="S15" s="421"/>
      <c r="T15" s="421"/>
      <c r="U15" s="421"/>
      <c r="V15" s="421"/>
      <c r="W15" s="421"/>
      <c r="X15" s="421"/>
      <c r="Y15" s="421"/>
      <c r="Z15" s="421"/>
      <c r="AA15" s="421"/>
      <c r="AB15" s="421"/>
      <c r="AC15" s="421"/>
      <c r="AD15" s="421"/>
    </row>
    <row r="16" spans="1:30" ht="18.75" customHeight="1" x14ac:dyDescent="0.4">
      <c r="A16" s="417"/>
      <c r="B16" s="417"/>
      <c r="C16" s="411">
        <v>8</v>
      </c>
      <c r="D16" s="411"/>
      <c r="E16" s="422" t="s">
        <v>726</v>
      </c>
      <c r="F16" s="423"/>
      <c r="G16" s="423"/>
      <c r="H16" s="423"/>
      <c r="I16" s="423"/>
      <c r="J16" s="423"/>
      <c r="K16" s="423"/>
      <c r="L16" s="423"/>
      <c r="M16" s="423"/>
      <c r="N16" s="423"/>
      <c r="O16" s="423"/>
      <c r="P16" s="424"/>
      <c r="Q16" s="421" t="s">
        <v>727</v>
      </c>
      <c r="R16" s="421"/>
      <c r="S16" s="421"/>
      <c r="T16" s="421"/>
      <c r="U16" s="421"/>
      <c r="V16" s="421"/>
      <c r="W16" s="421"/>
      <c r="X16" s="421"/>
      <c r="Y16" s="421"/>
      <c r="Z16" s="421"/>
      <c r="AA16" s="421"/>
      <c r="AB16" s="421"/>
      <c r="AC16" s="421"/>
      <c r="AD16" s="421"/>
    </row>
    <row r="17" spans="1:30" ht="42.75" customHeight="1" x14ac:dyDescent="0.4">
      <c r="A17" s="417"/>
      <c r="B17" s="417"/>
      <c r="C17" s="411">
        <v>9</v>
      </c>
      <c r="D17" s="411"/>
      <c r="E17" s="422" t="s">
        <v>728</v>
      </c>
      <c r="F17" s="423"/>
      <c r="G17" s="423"/>
      <c r="H17" s="423"/>
      <c r="I17" s="423"/>
      <c r="J17" s="423"/>
      <c r="K17" s="423"/>
      <c r="L17" s="423"/>
      <c r="M17" s="423"/>
      <c r="N17" s="423"/>
      <c r="O17" s="423"/>
      <c r="P17" s="424"/>
      <c r="Q17" s="421" t="s">
        <v>729</v>
      </c>
      <c r="R17" s="421"/>
      <c r="S17" s="421"/>
      <c r="T17" s="421"/>
      <c r="U17" s="421"/>
      <c r="V17" s="421"/>
      <c r="W17" s="421"/>
      <c r="X17" s="421"/>
      <c r="Y17" s="421"/>
      <c r="Z17" s="421"/>
      <c r="AA17" s="421"/>
      <c r="AB17" s="421"/>
      <c r="AC17" s="421"/>
      <c r="AD17" s="421"/>
    </row>
    <row r="18" spans="1:30" x14ac:dyDescent="0.4">
      <c r="A18" s="417"/>
      <c r="B18" s="417"/>
      <c r="C18" s="411">
        <v>10</v>
      </c>
      <c r="D18" s="411"/>
      <c r="E18" s="420" t="s">
        <v>722</v>
      </c>
      <c r="F18" s="420"/>
      <c r="G18" s="420"/>
      <c r="H18" s="420"/>
      <c r="I18" s="420"/>
      <c r="J18" s="420"/>
      <c r="K18" s="420"/>
      <c r="L18" s="420"/>
      <c r="M18" s="420"/>
      <c r="N18" s="420"/>
      <c r="O18" s="420"/>
      <c r="P18" s="420"/>
      <c r="Q18" s="421" t="s">
        <v>723</v>
      </c>
      <c r="R18" s="421"/>
      <c r="S18" s="421"/>
      <c r="T18" s="421"/>
      <c r="U18" s="421"/>
      <c r="V18" s="421"/>
      <c r="W18" s="421"/>
      <c r="X18" s="421"/>
      <c r="Y18" s="421"/>
      <c r="Z18" s="421"/>
      <c r="AA18" s="421"/>
      <c r="AB18" s="421"/>
      <c r="AC18" s="421"/>
      <c r="AD18" s="421"/>
    </row>
    <row r="19" spans="1:30" ht="31.5" customHeight="1" x14ac:dyDescent="0.4">
      <c r="A19" s="417"/>
      <c r="B19" s="417"/>
      <c r="C19" s="411">
        <v>11</v>
      </c>
      <c r="D19" s="411"/>
      <c r="E19" s="425" t="s">
        <v>745</v>
      </c>
      <c r="F19" s="426"/>
      <c r="G19" s="426"/>
      <c r="H19" s="426"/>
      <c r="I19" s="426"/>
      <c r="J19" s="426"/>
      <c r="K19" s="426"/>
      <c r="L19" s="426"/>
      <c r="M19" s="426"/>
      <c r="N19" s="426"/>
      <c r="O19" s="426"/>
      <c r="P19" s="427"/>
      <c r="Q19" s="421" t="s">
        <v>730</v>
      </c>
      <c r="R19" s="421"/>
      <c r="S19" s="421"/>
      <c r="T19" s="421"/>
      <c r="U19" s="421"/>
      <c r="V19" s="421"/>
      <c r="W19" s="421"/>
      <c r="X19" s="421"/>
      <c r="Y19" s="421"/>
      <c r="Z19" s="421"/>
      <c r="AA19" s="421"/>
      <c r="AB19" s="421"/>
      <c r="AC19" s="421"/>
      <c r="AD19" s="421"/>
    </row>
    <row r="20" spans="1:30" ht="18.75" customHeight="1" x14ac:dyDescent="0.4">
      <c r="A20" s="417"/>
      <c r="B20" s="417"/>
      <c r="C20" s="411">
        <v>12</v>
      </c>
      <c r="D20" s="411"/>
      <c r="E20" s="422" t="s">
        <v>678</v>
      </c>
      <c r="F20" s="423"/>
      <c r="G20" s="423"/>
      <c r="H20" s="423"/>
      <c r="I20" s="423"/>
      <c r="J20" s="423"/>
      <c r="K20" s="423"/>
      <c r="L20" s="423"/>
      <c r="M20" s="423"/>
      <c r="N20" s="423"/>
      <c r="O20" s="423"/>
      <c r="P20" s="424"/>
      <c r="Q20" s="429" t="s">
        <v>742</v>
      </c>
      <c r="R20" s="430"/>
      <c r="S20" s="430"/>
      <c r="T20" s="430"/>
      <c r="U20" s="430"/>
      <c r="V20" s="430"/>
      <c r="W20" s="430"/>
      <c r="X20" s="430"/>
      <c r="Y20" s="430"/>
      <c r="Z20" s="430"/>
      <c r="AA20" s="430"/>
      <c r="AB20" s="430"/>
      <c r="AC20" s="430"/>
      <c r="AD20" s="431"/>
    </row>
    <row r="21" spans="1:30" ht="37.5" customHeight="1" x14ac:dyDescent="0.4">
      <c r="A21" s="417"/>
      <c r="B21" s="417"/>
      <c r="C21" s="411">
        <v>13</v>
      </c>
      <c r="D21" s="411"/>
      <c r="E21" s="422" t="s">
        <v>679</v>
      </c>
      <c r="F21" s="423"/>
      <c r="G21" s="423"/>
      <c r="H21" s="423"/>
      <c r="I21" s="423"/>
      <c r="J21" s="423"/>
      <c r="K21" s="423"/>
      <c r="L21" s="423"/>
      <c r="M21" s="423"/>
      <c r="N21" s="423"/>
      <c r="O21" s="423"/>
      <c r="P21" s="424"/>
      <c r="Q21" s="421" t="s">
        <v>742</v>
      </c>
      <c r="R21" s="421"/>
      <c r="S21" s="421"/>
      <c r="T21" s="421"/>
      <c r="U21" s="421"/>
      <c r="V21" s="421"/>
      <c r="W21" s="421"/>
      <c r="X21" s="421"/>
      <c r="Y21" s="421"/>
      <c r="Z21" s="421"/>
      <c r="AA21" s="421"/>
      <c r="AB21" s="421"/>
      <c r="AC21" s="421"/>
      <c r="AD21" s="421"/>
    </row>
    <row r="22" spans="1:30" ht="37.5" customHeight="1" x14ac:dyDescent="0.4">
      <c r="A22" s="417"/>
      <c r="B22" s="417"/>
      <c r="C22" s="411">
        <v>14</v>
      </c>
      <c r="D22" s="411"/>
      <c r="E22" s="422" t="s">
        <v>680</v>
      </c>
      <c r="F22" s="423"/>
      <c r="G22" s="423"/>
      <c r="H22" s="423"/>
      <c r="I22" s="423"/>
      <c r="J22" s="423"/>
      <c r="K22" s="423"/>
      <c r="L22" s="423"/>
      <c r="M22" s="423"/>
      <c r="N22" s="423"/>
      <c r="O22" s="423"/>
      <c r="P22" s="424"/>
      <c r="Q22" s="428" t="s">
        <v>707</v>
      </c>
      <c r="R22" s="428"/>
      <c r="S22" s="428"/>
      <c r="T22" s="428"/>
      <c r="U22" s="428"/>
      <c r="V22" s="428"/>
      <c r="W22" s="428"/>
      <c r="X22" s="428"/>
      <c r="Y22" s="428"/>
      <c r="Z22" s="428"/>
      <c r="AA22" s="428"/>
      <c r="AB22" s="428"/>
      <c r="AC22" s="428"/>
      <c r="AD22" s="428"/>
    </row>
    <row r="23" spans="1:30" ht="75.75" customHeight="1" x14ac:dyDescent="0.4">
      <c r="A23" s="417"/>
      <c r="B23" s="417"/>
      <c r="C23" s="411">
        <v>15</v>
      </c>
      <c r="D23" s="411"/>
      <c r="E23" s="422" t="s">
        <v>681</v>
      </c>
      <c r="F23" s="423"/>
      <c r="G23" s="423"/>
      <c r="H23" s="423"/>
      <c r="I23" s="423"/>
      <c r="J23" s="423"/>
      <c r="K23" s="423"/>
      <c r="L23" s="423"/>
      <c r="M23" s="423"/>
      <c r="N23" s="423"/>
      <c r="O23" s="423"/>
      <c r="P23" s="424"/>
      <c r="Q23" s="421"/>
      <c r="R23" s="421"/>
      <c r="S23" s="421"/>
      <c r="T23" s="421"/>
      <c r="U23" s="421"/>
      <c r="V23" s="421"/>
      <c r="W23" s="421"/>
      <c r="X23" s="421"/>
      <c r="Y23" s="421"/>
      <c r="Z23" s="421"/>
      <c r="AA23" s="421"/>
      <c r="AB23" s="421"/>
      <c r="AC23" s="421"/>
      <c r="AD23" s="421"/>
    </row>
    <row r="24" spans="1:30" ht="75" customHeight="1" x14ac:dyDescent="0.4">
      <c r="A24" s="417"/>
      <c r="B24" s="417"/>
      <c r="C24" s="411">
        <v>16</v>
      </c>
      <c r="D24" s="411"/>
      <c r="E24" s="422" t="s">
        <v>746</v>
      </c>
      <c r="F24" s="423"/>
      <c r="G24" s="423"/>
      <c r="H24" s="423"/>
      <c r="I24" s="423"/>
      <c r="J24" s="423"/>
      <c r="K24" s="423"/>
      <c r="L24" s="423"/>
      <c r="M24" s="423"/>
      <c r="N24" s="423"/>
      <c r="O24" s="423"/>
      <c r="P24" s="424"/>
      <c r="Q24" s="421"/>
      <c r="R24" s="421"/>
      <c r="S24" s="421"/>
      <c r="T24" s="421"/>
      <c r="U24" s="421"/>
      <c r="V24" s="421"/>
      <c r="W24" s="421"/>
      <c r="X24" s="421"/>
      <c r="Y24" s="421"/>
      <c r="Z24" s="421"/>
      <c r="AA24" s="421"/>
      <c r="AB24" s="421"/>
      <c r="AC24" s="421"/>
      <c r="AD24" s="421"/>
    </row>
    <row r="25" spans="1:30" ht="37.5" customHeight="1" x14ac:dyDescent="0.4">
      <c r="A25" s="417"/>
      <c r="B25" s="417"/>
      <c r="C25" s="411">
        <v>17</v>
      </c>
      <c r="D25" s="411"/>
      <c r="E25" s="422" t="s">
        <v>683</v>
      </c>
      <c r="F25" s="423"/>
      <c r="G25" s="423"/>
      <c r="H25" s="423"/>
      <c r="I25" s="423"/>
      <c r="J25" s="423"/>
      <c r="K25" s="423"/>
      <c r="L25" s="423"/>
      <c r="M25" s="423"/>
      <c r="N25" s="423"/>
      <c r="O25" s="423"/>
      <c r="P25" s="424"/>
      <c r="Q25" s="421"/>
      <c r="R25" s="421"/>
      <c r="S25" s="421"/>
      <c r="T25" s="421"/>
      <c r="U25" s="421"/>
      <c r="V25" s="421"/>
      <c r="W25" s="421"/>
      <c r="X25" s="421"/>
      <c r="Y25" s="421"/>
      <c r="Z25" s="421"/>
      <c r="AA25" s="421"/>
      <c r="AB25" s="421"/>
      <c r="AC25" s="421"/>
      <c r="AD25" s="421"/>
    </row>
    <row r="26" spans="1:30" ht="36.75" customHeight="1" x14ac:dyDescent="0.4">
      <c r="A26" s="417"/>
      <c r="B26" s="417"/>
      <c r="C26" s="411">
        <v>18</v>
      </c>
      <c r="D26" s="411"/>
      <c r="E26" s="420" t="s">
        <v>687</v>
      </c>
      <c r="F26" s="420"/>
      <c r="G26" s="420"/>
      <c r="H26" s="420"/>
      <c r="I26" s="420"/>
      <c r="J26" s="420"/>
      <c r="K26" s="420"/>
      <c r="L26" s="420"/>
      <c r="M26" s="420"/>
      <c r="N26" s="420"/>
      <c r="O26" s="420"/>
      <c r="P26" s="420"/>
      <c r="Q26" s="432" t="s">
        <v>825</v>
      </c>
      <c r="R26" s="433"/>
      <c r="S26" s="433"/>
      <c r="T26" s="433"/>
      <c r="U26" s="433"/>
      <c r="V26" s="433"/>
      <c r="W26" s="433"/>
      <c r="X26" s="433"/>
      <c r="Y26" s="433"/>
      <c r="Z26" s="433"/>
      <c r="AA26" s="433"/>
      <c r="AB26" s="433"/>
      <c r="AC26" s="433"/>
      <c r="AD26" s="434"/>
    </row>
    <row r="27" spans="1:30" ht="36.75" customHeight="1" x14ac:dyDescent="0.4">
      <c r="A27" s="417"/>
      <c r="B27" s="417"/>
      <c r="C27" s="411">
        <v>19</v>
      </c>
      <c r="D27" s="411"/>
      <c r="E27" s="422" t="s">
        <v>744</v>
      </c>
      <c r="F27" s="423"/>
      <c r="G27" s="423"/>
      <c r="H27" s="423"/>
      <c r="I27" s="423"/>
      <c r="J27" s="423"/>
      <c r="K27" s="423"/>
      <c r="L27" s="423"/>
      <c r="M27" s="423"/>
      <c r="N27" s="423"/>
      <c r="O27" s="423"/>
      <c r="P27" s="424"/>
      <c r="Q27" s="435"/>
      <c r="R27" s="436"/>
      <c r="S27" s="436"/>
      <c r="T27" s="436"/>
      <c r="U27" s="436"/>
      <c r="V27" s="436"/>
      <c r="W27" s="436"/>
      <c r="X27" s="436"/>
      <c r="Y27" s="436"/>
      <c r="Z27" s="436"/>
      <c r="AA27" s="436"/>
      <c r="AB27" s="436"/>
      <c r="AC27" s="436"/>
      <c r="AD27" s="437"/>
    </row>
    <row r="28" spans="1:30" ht="37.5" customHeight="1" x14ac:dyDescent="0.4">
      <c r="A28" s="417"/>
      <c r="B28" s="417"/>
      <c r="C28" s="411">
        <v>20</v>
      </c>
      <c r="D28" s="411"/>
      <c r="E28" s="420" t="s">
        <v>688</v>
      </c>
      <c r="F28" s="420"/>
      <c r="G28" s="420"/>
      <c r="H28" s="420"/>
      <c r="I28" s="420"/>
      <c r="J28" s="420"/>
      <c r="K28" s="420"/>
      <c r="L28" s="420"/>
      <c r="M28" s="420"/>
      <c r="N28" s="420"/>
      <c r="O28" s="420"/>
      <c r="P28" s="420"/>
      <c r="Q28" s="438"/>
      <c r="R28" s="439"/>
      <c r="S28" s="439"/>
      <c r="T28" s="439"/>
      <c r="U28" s="439"/>
      <c r="V28" s="439"/>
      <c r="W28" s="439"/>
      <c r="X28" s="439"/>
      <c r="Y28" s="439"/>
      <c r="Z28" s="439"/>
      <c r="AA28" s="439"/>
      <c r="AB28" s="439"/>
      <c r="AC28" s="439"/>
      <c r="AD28" s="440"/>
    </row>
    <row r="29" spans="1:30" ht="28.5" customHeight="1" x14ac:dyDescent="0.4">
      <c r="A29" s="417"/>
      <c r="B29" s="417"/>
      <c r="C29" s="411">
        <v>21</v>
      </c>
      <c r="D29" s="411"/>
      <c r="E29" s="422" t="s">
        <v>731</v>
      </c>
      <c r="F29" s="423"/>
      <c r="G29" s="423"/>
      <c r="H29" s="423"/>
      <c r="I29" s="423"/>
      <c r="J29" s="423"/>
      <c r="K29" s="423"/>
      <c r="L29" s="423"/>
      <c r="M29" s="423"/>
      <c r="N29" s="423"/>
      <c r="O29" s="423"/>
      <c r="P29" s="424"/>
      <c r="Q29" s="432" t="s">
        <v>732</v>
      </c>
      <c r="R29" s="433"/>
      <c r="S29" s="433"/>
      <c r="T29" s="433"/>
      <c r="U29" s="433"/>
      <c r="V29" s="433"/>
      <c r="W29" s="433"/>
      <c r="X29" s="433"/>
      <c r="Y29" s="433"/>
      <c r="Z29" s="433"/>
      <c r="AA29" s="433"/>
      <c r="AB29" s="433"/>
      <c r="AC29" s="433"/>
      <c r="AD29" s="434"/>
    </row>
    <row r="30" spans="1:30" ht="38.25" customHeight="1" x14ac:dyDescent="0.4">
      <c r="A30" s="417"/>
      <c r="B30" s="417"/>
      <c r="C30" s="411">
        <v>22</v>
      </c>
      <c r="D30" s="411"/>
      <c r="E30" s="429" t="s">
        <v>733</v>
      </c>
      <c r="F30" s="430"/>
      <c r="G30" s="430"/>
      <c r="H30" s="430"/>
      <c r="I30" s="430"/>
      <c r="J30" s="430"/>
      <c r="K30" s="430"/>
      <c r="L30" s="430"/>
      <c r="M30" s="430"/>
      <c r="N30" s="430"/>
      <c r="O30" s="430"/>
      <c r="P30" s="431"/>
      <c r="Q30" s="449"/>
      <c r="R30" s="450"/>
      <c r="S30" s="450"/>
      <c r="T30" s="450"/>
      <c r="U30" s="450"/>
      <c r="V30" s="450"/>
      <c r="W30" s="450"/>
      <c r="X30" s="450"/>
      <c r="Y30" s="450"/>
      <c r="Z30" s="450"/>
      <c r="AA30" s="450"/>
      <c r="AB30" s="450"/>
      <c r="AC30" s="450"/>
      <c r="AD30" s="451"/>
    </row>
    <row r="31" spans="1:30" ht="38.25" customHeight="1" x14ac:dyDescent="0.4">
      <c r="A31" s="441"/>
      <c r="B31" s="442"/>
      <c r="C31" s="411">
        <v>23</v>
      </c>
      <c r="D31" s="411"/>
      <c r="E31" s="429" t="s">
        <v>734</v>
      </c>
      <c r="F31" s="430"/>
      <c r="G31" s="430"/>
      <c r="H31" s="430"/>
      <c r="I31" s="430"/>
      <c r="J31" s="430"/>
      <c r="K31" s="430"/>
      <c r="L31" s="430"/>
      <c r="M31" s="430"/>
      <c r="N31" s="430"/>
      <c r="O31" s="430"/>
      <c r="P31" s="431"/>
      <c r="Q31" s="429" t="s">
        <v>735</v>
      </c>
      <c r="R31" s="430"/>
      <c r="S31" s="430"/>
      <c r="T31" s="430"/>
      <c r="U31" s="430"/>
      <c r="V31" s="430"/>
      <c r="W31" s="430"/>
      <c r="X31" s="430"/>
      <c r="Y31" s="430"/>
      <c r="Z31" s="430"/>
      <c r="AA31" s="430"/>
      <c r="AB31" s="430"/>
      <c r="AC31" s="430"/>
      <c r="AD31" s="431"/>
    </row>
    <row r="32" spans="1:30" ht="38.25" customHeight="1" x14ac:dyDescent="0.4">
      <c r="A32" s="441"/>
      <c r="B32" s="442"/>
      <c r="C32" s="411">
        <v>24</v>
      </c>
      <c r="D32" s="411"/>
      <c r="E32" s="429" t="s">
        <v>737</v>
      </c>
      <c r="F32" s="430"/>
      <c r="G32" s="430"/>
      <c r="H32" s="430"/>
      <c r="I32" s="430"/>
      <c r="J32" s="430"/>
      <c r="K32" s="430"/>
      <c r="L32" s="430"/>
      <c r="M32" s="430"/>
      <c r="N32" s="430"/>
      <c r="O32" s="430"/>
      <c r="P32" s="431"/>
      <c r="Q32" s="432" t="s">
        <v>736</v>
      </c>
      <c r="R32" s="433"/>
      <c r="S32" s="433"/>
      <c r="T32" s="433"/>
      <c r="U32" s="433"/>
      <c r="V32" s="433"/>
      <c r="W32" s="433"/>
      <c r="X32" s="433"/>
      <c r="Y32" s="433"/>
      <c r="Z32" s="433"/>
      <c r="AA32" s="433"/>
      <c r="AB32" s="433"/>
      <c r="AC32" s="433"/>
      <c r="AD32" s="434"/>
    </row>
    <row r="33" spans="1:30" ht="38.25" customHeight="1" x14ac:dyDescent="0.4">
      <c r="A33" s="441"/>
      <c r="B33" s="442"/>
      <c r="C33" s="411">
        <v>25</v>
      </c>
      <c r="D33" s="411"/>
      <c r="E33" s="429" t="s">
        <v>738</v>
      </c>
      <c r="F33" s="430"/>
      <c r="G33" s="430"/>
      <c r="H33" s="430"/>
      <c r="I33" s="430"/>
      <c r="J33" s="430"/>
      <c r="K33" s="430"/>
      <c r="L33" s="430"/>
      <c r="M33" s="430"/>
      <c r="N33" s="430"/>
      <c r="O33" s="430"/>
      <c r="P33" s="431"/>
      <c r="Q33" s="449"/>
      <c r="R33" s="450"/>
      <c r="S33" s="450"/>
      <c r="T33" s="450"/>
      <c r="U33" s="450"/>
      <c r="V33" s="450"/>
      <c r="W33" s="450"/>
      <c r="X33" s="450"/>
      <c r="Y33" s="450"/>
      <c r="Z33" s="450"/>
      <c r="AA33" s="450"/>
      <c r="AB33" s="450"/>
      <c r="AC33" s="450"/>
      <c r="AD33" s="451"/>
    </row>
    <row r="34" spans="1:30" ht="58.5" customHeight="1" x14ac:dyDescent="0.4">
      <c r="A34" s="441"/>
      <c r="B34" s="442"/>
      <c r="C34" s="411">
        <v>26</v>
      </c>
      <c r="D34" s="411"/>
      <c r="E34" s="422" t="s">
        <v>739</v>
      </c>
      <c r="F34" s="423"/>
      <c r="G34" s="423"/>
      <c r="H34" s="423"/>
      <c r="I34" s="423"/>
      <c r="J34" s="423"/>
      <c r="K34" s="423"/>
      <c r="L34" s="423"/>
      <c r="M34" s="423"/>
      <c r="N34" s="423"/>
      <c r="O34" s="423"/>
      <c r="P34" s="424"/>
      <c r="Q34" s="443" t="s">
        <v>740</v>
      </c>
      <c r="R34" s="444"/>
      <c r="S34" s="444"/>
      <c r="T34" s="444"/>
      <c r="U34" s="444"/>
      <c r="V34" s="444"/>
      <c r="W34" s="444"/>
      <c r="X34" s="444"/>
      <c r="Y34" s="444"/>
      <c r="Z34" s="444"/>
      <c r="AA34" s="444"/>
      <c r="AB34" s="444"/>
      <c r="AC34" s="444"/>
      <c r="AD34" s="445"/>
    </row>
    <row r="35" spans="1:30" ht="55.5" customHeight="1" x14ac:dyDescent="0.4">
      <c r="A35" s="441"/>
      <c r="B35" s="442"/>
      <c r="C35" s="411">
        <v>27</v>
      </c>
      <c r="D35" s="411"/>
      <c r="E35" s="422" t="s">
        <v>820</v>
      </c>
      <c r="F35" s="423"/>
      <c r="G35" s="423"/>
      <c r="H35" s="423"/>
      <c r="I35" s="423"/>
      <c r="J35" s="423"/>
      <c r="K35" s="423"/>
      <c r="L35" s="423"/>
      <c r="M35" s="423"/>
      <c r="N35" s="423"/>
      <c r="O35" s="423"/>
      <c r="P35" s="424"/>
      <c r="Q35" s="446"/>
      <c r="R35" s="447"/>
      <c r="S35" s="447"/>
      <c r="T35" s="447"/>
      <c r="U35" s="447"/>
      <c r="V35" s="447"/>
      <c r="W35" s="447"/>
      <c r="X35" s="447"/>
      <c r="Y35" s="447"/>
      <c r="Z35" s="447"/>
      <c r="AA35" s="447"/>
      <c r="AB35" s="447"/>
      <c r="AC35" s="447"/>
      <c r="AD35" s="448"/>
    </row>
    <row r="36" spans="1:30" x14ac:dyDescent="0.4">
      <c r="A36" s="417"/>
      <c r="B36" s="417"/>
      <c r="C36" s="411">
        <v>28</v>
      </c>
      <c r="D36" s="411"/>
      <c r="E36" s="421" t="s">
        <v>824</v>
      </c>
      <c r="F36" s="421"/>
      <c r="G36" s="421"/>
      <c r="H36" s="421"/>
      <c r="I36" s="421"/>
      <c r="J36" s="421"/>
      <c r="K36" s="421"/>
      <c r="L36" s="421"/>
      <c r="M36" s="421"/>
      <c r="N36" s="421"/>
      <c r="O36" s="421"/>
      <c r="P36" s="421"/>
      <c r="Q36" s="421" t="s">
        <v>741</v>
      </c>
      <c r="R36" s="421"/>
      <c r="S36" s="421"/>
      <c r="T36" s="421"/>
      <c r="U36" s="421"/>
      <c r="V36" s="421"/>
      <c r="W36" s="421"/>
      <c r="X36" s="421"/>
      <c r="Y36" s="421"/>
      <c r="Z36" s="421"/>
      <c r="AA36" s="421"/>
      <c r="AB36" s="421"/>
      <c r="AC36" s="421"/>
      <c r="AD36" s="421"/>
    </row>
  </sheetData>
  <mergeCells count="122">
    <mergeCell ref="Q32:AD33"/>
    <mergeCell ref="A32:B32"/>
    <mergeCell ref="A33:B33"/>
    <mergeCell ref="C32:D32"/>
    <mergeCell ref="C33:D33"/>
    <mergeCell ref="E32:P32"/>
    <mergeCell ref="E33:P33"/>
    <mergeCell ref="Q29:AD30"/>
    <mergeCell ref="A31:B31"/>
    <mergeCell ref="C31:D31"/>
    <mergeCell ref="E31:P31"/>
    <mergeCell ref="Q31:AD31"/>
    <mergeCell ref="A29:B29"/>
    <mergeCell ref="C29:D29"/>
    <mergeCell ref="A30:B30"/>
    <mergeCell ref="C30:D30"/>
    <mergeCell ref="E30:P30"/>
    <mergeCell ref="E29:P29"/>
    <mergeCell ref="A36:B36"/>
    <mergeCell ref="C36:D36"/>
    <mergeCell ref="E36:P36"/>
    <mergeCell ref="Q36:AD36"/>
    <mergeCell ref="A34:B34"/>
    <mergeCell ref="C34:D34"/>
    <mergeCell ref="E34:P34"/>
    <mergeCell ref="Q34:AD35"/>
    <mergeCell ref="A35:B35"/>
    <mergeCell ref="C35:D35"/>
    <mergeCell ref="E35:P35"/>
    <mergeCell ref="A24:B24"/>
    <mergeCell ref="C24:D24"/>
    <mergeCell ref="E24:P24"/>
    <mergeCell ref="Q24:AD24"/>
    <mergeCell ref="C25:D25"/>
    <mergeCell ref="A25:B25"/>
    <mergeCell ref="E25:P25"/>
    <mergeCell ref="Q25:AD25"/>
    <mergeCell ref="E28:P28"/>
    <mergeCell ref="A27:B27"/>
    <mergeCell ref="C27:D27"/>
    <mergeCell ref="E27:P27"/>
    <mergeCell ref="A26:B26"/>
    <mergeCell ref="C26:D26"/>
    <mergeCell ref="E26:P26"/>
    <mergeCell ref="Q26:AD28"/>
    <mergeCell ref="A28:B28"/>
    <mergeCell ref="C28:D28"/>
    <mergeCell ref="A23:B23"/>
    <mergeCell ref="C23:D23"/>
    <mergeCell ref="E23:P23"/>
    <mergeCell ref="Q23:AD23"/>
    <mergeCell ref="A20:B20"/>
    <mergeCell ref="C20:D20"/>
    <mergeCell ref="E20:P20"/>
    <mergeCell ref="Q20:AD20"/>
    <mergeCell ref="A21:B21"/>
    <mergeCell ref="C21:D21"/>
    <mergeCell ref="E21:P21"/>
    <mergeCell ref="Q21:AD21"/>
    <mergeCell ref="A19:B19"/>
    <mergeCell ref="C19:D19"/>
    <mergeCell ref="E19:P19"/>
    <mergeCell ref="Q19:AD19"/>
    <mergeCell ref="A16:B16"/>
    <mergeCell ref="C16:D16"/>
    <mergeCell ref="E16:P16"/>
    <mergeCell ref="Q16:AD16"/>
    <mergeCell ref="A22:B22"/>
    <mergeCell ref="C22:D22"/>
    <mergeCell ref="E22:P22"/>
    <mergeCell ref="Q22:AD22"/>
    <mergeCell ref="A15:B15"/>
    <mergeCell ref="C15:D15"/>
    <mergeCell ref="E15:P15"/>
    <mergeCell ref="Q15:AD15"/>
    <mergeCell ref="A13:B13"/>
    <mergeCell ref="C13:D13"/>
    <mergeCell ref="E13:P13"/>
    <mergeCell ref="Q13:AD13"/>
    <mergeCell ref="A18:B18"/>
    <mergeCell ref="C18:D18"/>
    <mergeCell ref="E18:P18"/>
    <mergeCell ref="Q18:AD18"/>
    <mergeCell ref="A17:B17"/>
    <mergeCell ref="C17:D17"/>
    <mergeCell ref="E17:P17"/>
    <mergeCell ref="Q17:AD17"/>
    <mergeCell ref="A12:B12"/>
    <mergeCell ref="C12:D12"/>
    <mergeCell ref="E12:P12"/>
    <mergeCell ref="Q12:AD12"/>
    <mergeCell ref="A10:B10"/>
    <mergeCell ref="C10:D10"/>
    <mergeCell ref="E10:P10"/>
    <mergeCell ref="Q10:AD10"/>
    <mergeCell ref="A14:B14"/>
    <mergeCell ref="C14:D14"/>
    <mergeCell ref="E14:P14"/>
    <mergeCell ref="Q14:AD14"/>
    <mergeCell ref="A7:B8"/>
    <mergeCell ref="C7:D8"/>
    <mergeCell ref="E7:P8"/>
    <mergeCell ref="Q7:AD8"/>
    <mergeCell ref="A9:B9"/>
    <mergeCell ref="C9:D9"/>
    <mergeCell ref="E9:P9"/>
    <mergeCell ref="Q9:AD9"/>
    <mergeCell ref="A11:B11"/>
    <mergeCell ref="C11:D11"/>
    <mergeCell ref="E11:P11"/>
    <mergeCell ref="Q11:AD11"/>
    <mergeCell ref="A2:AD3"/>
    <mergeCell ref="A4:O6"/>
    <mergeCell ref="P4:S4"/>
    <mergeCell ref="T4:U4"/>
    <mergeCell ref="V4:W4"/>
    <mergeCell ref="Y4:Z4"/>
    <mergeCell ref="AB4:AC4"/>
    <mergeCell ref="P5:S5"/>
    <mergeCell ref="T5:AD5"/>
    <mergeCell ref="P6:S6"/>
    <mergeCell ref="T6:AD6"/>
  </mergeCells>
  <phoneticPr fontId="5"/>
  <printOptions horizontalCentered="1"/>
  <pageMargins left="0.51181102362204722" right="0.51181102362204722" top="0.74803149606299213" bottom="0.74803149606299213" header="0.31496062992125984" footer="0.31496062992125984"/>
  <pageSetup paperSize="9" scale="63" orientation="portrait" r:id="rId1"/>
  <rowBreaks count="2" manualBreakCount="2">
    <brk id="23" max="16383" man="1"/>
    <brk id="2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入力規則!$B$4:$B$5</xm:f>
          </x14:formula1>
          <xm:sqref>B14:B21 A9:B13 B23:B25 A14:A25 A26:B36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F26" sqref="F26"/>
    </sheetView>
  </sheetViews>
  <sheetFormatPr defaultRowHeight="18.75" x14ac:dyDescent="0.4"/>
  <cols>
    <col min="1" max="1" width="18.125" customWidth="1"/>
    <col min="3" max="3" width="9.375" bestFit="1" customWidth="1"/>
    <col min="5" max="5" width="9.375" bestFit="1" customWidth="1"/>
    <col min="6" max="6" width="10.75" customWidth="1"/>
    <col min="12" max="12" width="9.5" bestFit="1" customWidth="1"/>
  </cols>
  <sheetData>
    <row r="1" spans="1:12" x14ac:dyDescent="0.4">
      <c r="A1" t="s">
        <v>847</v>
      </c>
    </row>
    <row r="2" spans="1:12" x14ac:dyDescent="0.4">
      <c r="A2" s="328" t="s">
        <v>846</v>
      </c>
    </row>
    <row r="3" spans="1:12" x14ac:dyDescent="0.4">
      <c r="A3" s="328" t="s">
        <v>841</v>
      </c>
      <c r="B3" s="328" t="s">
        <v>848</v>
      </c>
      <c r="C3" s="328" t="s">
        <v>840</v>
      </c>
      <c r="D3" s="328" t="s">
        <v>839</v>
      </c>
      <c r="E3" s="328" t="s">
        <v>838</v>
      </c>
      <c r="H3" s="328" t="s">
        <v>849</v>
      </c>
      <c r="I3" s="328"/>
      <c r="K3" s="328" t="s">
        <v>864</v>
      </c>
      <c r="L3" s="328"/>
    </row>
    <row r="4" spans="1:12" x14ac:dyDescent="0.4">
      <c r="A4" t="s">
        <v>845</v>
      </c>
      <c r="B4" s="321">
        <f>IF(交付申請書!B25="○",1,0)</f>
        <v>0</v>
      </c>
      <c r="C4" s="331">
        <f>'3_収支予算書_合計'!J11*B4</f>
        <v>0</v>
      </c>
      <c r="D4" s="332">
        <f>1/2</f>
        <v>0.5</v>
      </c>
      <c r="E4" s="321">
        <f>C4*D4</f>
        <v>0</v>
      </c>
      <c r="H4" t="s">
        <v>845</v>
      </c>
      <c r="K4" t="s">
        <v>858</v>
      </c>
      <c r="L4">
        <f t="shared" ref="L4:L9" si="0">IF(SUM($E$4:$E$9)&lt;=20000000,SUM($E$4:$E$9),20000000)*B4</f>
        <v>0</v>
      </c>
    </row>
    <row r="5" spans="1:12" x14ac:dyDescent="0.4">
      <c r="A5" t="s">
        <v>237</v>
      </c>
      <c r="B5" s="321">
        <f>IF(交付申請書!F25="○",1,0)</f>
        <v>0</v>
      </c>
      <c r="C5" s="331">
        <f>'3_収支予算書_合計'!O11*B5</f>
        <v>0</v>
      </c>
      <c r="D5" s="332">
        <f>1/2</f>
        <v>0.5</v>
      </c>
      <c r="E5" s="321">
        <f>C5*D5</f>
        <v>0</v>
      </c>
      <c r="H5" t="s">
        <v>237</v>
      </c>
      <c r="K5" t="s">
        <v>859</v>
      </c>
      <c r="L5" s="333">
        <f t="shared" si="0"/>
        <v>0</v>
      </c>
    </row>
    <row r="6" spans="1:12" x14ac:dyDescent="0.4">
      <c r="A6" t="s">
        <v>239</v>
      </c>
      <c r="B6" s="321">
        <f>IF(交付申請書!J25="○",1,0)</f>
        <v>0</v>
      </c>
      <c r="C6" s="331">
        <f>'3_収支予算書_合計'!T11*B6</f>
        <v>0</v>
      </c>
      <c r="D6" s="332">
        <f>1/2</f>
        <v>0.5</v>
      </c>
      <c r="E6" s="321">
        <f t="shared" ref="E6:E9" si="1">C6*D6</f>
        <v>0</v>
      </c>
      <c r="H6" t="s">
        <v>239</v>
      </c>
      <c r="K6" t="s">
        <v>860</v>
      </c>
      <c r="L6" s="333">
        <f t="shared" si="0"/>
        <v>0</v>
      </c>
    </row>
    <row r="7" spans="1:12" x14ac:dyDescent="0.4">
      <c r="A7" t="s">
        <v>241</v>
      </c>
      <c r="B7" s="321">
        <f>IF(交付申請書!N25="○",1,0)</f>
        <v>0</v>
      </c>
      <c r="C7" s="331">
        <f>'3_収支予算書_合計'!J20*B7</f>
        <v>0</v>
      </c>
      <c r="D7" s="332">
        <f>1/2</f>
        <v>0.5</v>
      </c>
      <c r="E7" s="321">
        <f t="shared" si="1"/>
        <v>0</v>
      </c>
      <c r="H7" t="s">
        <v>241</v>
      </c>
      <c r="K7" t="s">
        <v>861</v>
      </c>
      <c r="L7" s="333">
        <f t="shared" si="0"/>
        <v>0</v>
      </c>
    </row>
    <row r="8" spans="1:12" x14ac:dyDescent="0.4">
      <c r="A8" t="s">
        <v>243</v>
      </c>
      <c r="B8" s="321">
        <f>IF(交付申請書!R25="○",1,0)</f>
        <v>0</v>
      </c>
      <c r="C8" s="331">
        <f>'3_収支予算書_合計'!O20*B8</f>
        <v>0</v>
      </c>
      <c r="D8" s="332">
        <f>1/2</f>
        <v>0.5</v>
      </c>
      <c r="E8" s="321">
        <f>C8*D8</f>
        <v>0</v>
      </c>
      <c r="H8" t="s">
        <v>243</v>
      </c>
      <c r="K8" t="s">
        <v>862</v>
      </c>
      <c r="L8" s="333">
        <f t="shared" si="0"/>
        <v>0</v>
      </c>
    </row>
    <row r="9" spans="1:12" x14ac:dyDescent="0.4">
      <c r="A9" t="s">
        <v>245</v>
      </c>
      <c r="B9" s="321">
        <f>IF(交付申請書!V25="○",1,0)</f>
        <v>0</v>
      </c>
      <c r="C9" s="331">
        <f>'3_収支予算書_合計'!T20*B9</f>
        <v>0</v>
      </c>
      <c r="D9" s="332">
        <f>1/3</f>
        <v>0.33333333333333331</v>
      </c>
      <c r="E9" s="321">
        <f t="shared" si="1"/>
        <v>0</v>
      </c>
      <c r="H9" t="s">
        <v>245</v>
      </c>
      <c r="K9" t="s">
        <v>863</v>
      </c>
      <c r="L9" s="333">
        <f t="shared" si="0"/>
        <v>0</v>
      </c>
    </row>
    <row r="10" spans="1:12" x14ac:dyDescent="0.4">
      <c r="A10" t="s">
        <v>844</v>
      </c>
      <c r="B10" s="321">
        <f>IF(交付申請書!J27="有",1,0)</f>
        <v>0</v>
      </c>
      <c r="C10" s="331">
        <f>'3_収支予算書_合計'!J29*B10</f>
        <v>0</v>
      </c>
      <c r="D10" s="332">
        <f>1/2</f>
        <v>0.5</v>
      </c>
      <c r="E10" s="321">
        <f>IF(C10*D10&lt;=10000000,C10*D10,10000000)</f>
        <v>0</v>
      </c>
      <c r="H10" t="s">
        <v>844</v>
      </c>
    </row>
    <row r="11" spans="1:12" x14ac:dyDescent="0.4">
      <c r="A11" t="s">
        <v>843</v>
      </c>
      <c r="B11" s="321"/>
      <c r="C11" s="331">
        <f>SUM(C4:C10)</f>
        <v>0</v>
      </c>
      <c r="D11" s="321"/>
      <c r="E11" s="321">
        <f>ROUNDDOWN(MAX(L4:L9)+E10,-3)</f>
        <v>0</v>
      </c>
    </row>
    <row r="13" spans="1:12" x14ac:dyDescent="0.4">
      <c r="A13" s="328" t="s">
        <v>842</v>
      </c>
    </row>
    <row r="14" spans="1:12" x14ac:dyDescent="0.4">
      <c r="A14" s="328" t="s">
        <v>841</v>
      </c>
      <c r="B14" s="328" t="s">
        <v>848</v>
      </c>
      <c r="C14" s="328" t="s">
        <v>840</v>
      </c>
      <c r="D14" s="328" t="s">
        <v>839</v>
      </c>
      <c r="E14" s="328" t="s">
        <v>838</v>
      </c>
    </row>
    <row r="15" spans="1:12" x14ac:dyDescent="0.4">
      <c r="A15" t="s">
        <v>837</v>
      </c>
      <c r="B15" s="321">
        <f>IF(交付申請書!B34="○",1,0)</f>
        <v>0</v>
      </c>
      <c r="C15" s="331">
        <f>'3_収支予算書_合計'!$D$19*B15</f>
        <v>0</v>
      </c>
      <c r="D15" s="332">
        <f>1/2</f>
        <v>0.5</v>
      </c>
      <c r="E15" s="321">
        <f>IF(C15*D15&lt;=20000000,C15*D15,20000000)</f>
        <v>0</v>
      </c>
    </row>
    <row r="16" spans="1:12" x14ac:dyDescent="0.4">
      <c r="A16" t="s">
        <v>836</v>
      </c>
      <c r="B16" s="321">
        <f>IF(交付申請書!F34="○",1,0)</f>
        <v>0</v>
      </c>
      <c r="C16" s="331">
        <f>'3_収支予算書_合計'!$D$19*B16</f>
        <v>0</v>
      </c>
      <c r="D16" s="332">
        <f>1/2</f>
        <v>0.5</v>
      </c>
      <c r="E16" s="321">
        <f>IF(C16*D16&lt;=20000000,C16*D16,20000000)</f>
        <v>0</v>
      </c>
    </row>
    <row r="17" spans="1:5" x14ac:dyDescent="0.4">
      <c r="A17" t="s">
        <v>835</v>
      </c>
      <c r="B17" s="321">
        <f>IF(交付申請書!J34="○",1,0)</f>
        <v>0</v>
      </c>
      <c r="C17" s="331">
        <f>'3_収支予算書_合計'!$D$19*B17</f>
        <v>0</v>
      </c>
      <c r="D17" s="332">
        <f>1/2</f>
        <v>0.5</v>
      </c>
      <c r="E17" s="321">
        <f>IF(C17*D17&lt;=20000000,C17*D17,20000000)</f>
        <v>0</v>
      </c>
    </row>
    <row r="18" spans="1:5" x14ac:dyDescent="0.4">
      <c r="A18" t="s">
        <v>834</v>
      </c>
      <c r="B18" s="321">
        <f>IF(交付申請書!N34="○",1,0)</f>
        <v>0</v>
      </c>
      <c r="C18" s="321"/>
      <c r="D18" s="332"/>
      <c r="E18" s="321">
        <f>IF(SUM(E19:E23)&lt;=20000000,SUM(E19:E23),20000000)*B18</f>
        <v>0</v>
      </c>
    </row>
    <row r="19" spans="1:5" x14ac:dyDescent="0.4">
      <c r="A19" t="s">
        <v>833</v>
      </c>
      <c r="B19" s="321"/>
      <c r="C19" s="321">
        <f>'2_実施計画書（再エネ）'!T8</f>
        <v>0</v>
      </c>
      <c r="D19" s="321">
        <v>50000</v>
      </c>
      <c r="E19" s="321">
        <f>C19*D19</f>
        <v>0</v>
      </c>
    </row>
    <row r="20" spans="1:5" x14ac:dyDescent="0.4">
      <c r="A20" t="s">
        <v>832</v>
      </c>
      <c r="B20" s="321"/>
      <c r="C20" s="321">
        <f>'2_実施計画書（再エネ）'!T29</f>
        <v>0</v>
      </c>
      <c r="D20" s="321">
        <v>60000</v>
      </c>
      <c r="E20" s="321">
        <f>C20*D20</f>
        <v>0</v>
      </c>
    </row>
    <row r="21" spans="1:5" x14ac:dyDescent="0.4">
      <c r="A21" t="s">
        <v>831</v>
      </c>
      <c r="B21" s="321"/>
      <c r="C21" s="321">
        <f>'2_実施計画書（再エネ）'!T38</f>
        <v>0</v>
      </c>
      <c r="D21" s="321">
        <f>1/2</f>
        <v>0.5</v>
      </c>
      <c r="E21" s="321">
        <f>IF(C21*D21&lt;=300000,C21*D21,300000)</f>
        <v>0</v>
      </c>
    </row>
    <row r="22" spans="1:5" x14ac:dyDescent="0.4">
      <c r="A22" t="s">
        <v>830</v>
      </c>
      <c r="B22" s="321"/>
      <c r="C22" s="321">
        <f>'2_実施計画書（再エネ）'!T41</f>
        <v>0</v>
      </c>
      <c r="D22" s="321">
        <f>1/2</f>
        <v>0.5</v>
      </c>
      <c r="E22" s="321">
        <f>IF(C22*D22&lt;=100000,C22*D22,100000)</f>
        <v>0</v>
      </c>
    </row>
    <row r="23" spans="1:5" x14ac:dyDescent="0.4">
      <c r="A23" t="s">
        <v>829</v>
      </c>
      <c r="B23" s="321"/>
      <c r="C23" s="321">
        <f>'2_実施計画書（再エネ）'!T46</f>
        <v>0</v>
      </c>
      <c r="D23" s="321">
        <f>1/2</f>
        <v>0.5</v>
      </c>
      <c r="E23" s="321">
        <f>IF(C23*D23&lt;=300000,C23*D23,300000)</f>
        <v>0</v>
      </c>
    </row>
    <row r="24" spans="1:5" x14ac:dyDescent="0.4">
      <c r="A24" t="s">
        <v>828</v>
      </c>
      <c r="B24" s="321">
        <f>IF(交付申請書!R34="○",1,0)</f>
        <v>0</v>
      </c>
      <c r="C24" s="331">
        <f>'3_収支予算書_合計'!$D$19</f>
        <v>0</v>
      </c>
      <c r="D24" s="332">
        <f>1/2</f>
        <v>0.5</v>
      </c>
      <c r="E24" s="321">
        <f>IF(C24*D24&lt;=20000000,C24*D24,20000000)*B24</f>
        <v>0</v>
      </c>
    </row>
    <row r="25" spans="1:5" x14ac:dyDescent="0.4">
      <c r="A25" t="s">
        <v>827</v>
      </c>
      <c r="B25" s="321">
        <f>IF(交付申請書!V34="○",1,0)</f>
        <v>0</v>
      </c>
      <c r="C25" s="331">
        <f>'3_収支予算書_合計'!$D$19</f>
        <v>0</v>
      </c>
      <c r="D25" s="332">
        <f>1/2</f>
        <v>0.5</v>
      </c>
      <c r="E25" s="321">
        <f>IF(C25*D25&lt;=10000000,C25*D25,10000000)*B25</f>
        <v>0</v>
      </c>
    </row>
    <row r="26" spans="1:5" x14ac:dyDescent="0.4">
      <c r="A26" t="s">
        <v>843</v>
      </c>
      <c r="B26" s="321"/>
      <c r="C26" s="321"/>
      <c r="D26" s="321"/>
      <c r="E26" s="321">
        <f>ROUNDDOWN(E15+E16+E17+E18+E24+E25,-3)</f>
        <v>0</v>
      </c>
    </row>
  </sheetData>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39"/>
  <sheetViews>
    <sheetView view="pageBreakPreview" topLeftCell="A4" zoomScaleNormal="100" zoomScaleSheetLayoutView="100" zoomScalePageLayoutView="70" workbookViewId="0">
      <selection activeCell="B7" sqref="B7"/>
    </sheetView>
  </sheetViews>
  <sheetFormatPr defaultColWidth="8.75" defaultRowHeight="19.5" x14ac:dyDescent="0.4"/>
  <cols>
    <col min="1" max="1" width="18.5" style="1" customWidth="1"/>
    <col min="2" max="4" width="13.75" style="1" customWidth="1"/>
    <col min="5" max="5" width="13.25" style="1" customWidth="1"/>
    <col min="6" max="6" width="8.75" style="1"/>
    <col min="7" max="7" width="13.875" style="1" customWidth="1"/>
    <col min="8" max="16" width="10.625" style="1" customWidth="1"/>
    <col min="17" max="16384" width="8.75" style="1"/>
  </cols>
  <sheetData>
    <row r="1" spans="1:21" x14ac:dyDescent="0.4">
      <c r="A1" s="1" t="s">
        <v>118</v>
      </c>
    </row>
    <row r="2" spans="1:21" x14ac:dyDescent="0.4">
      <c r="A2" s="686" t="s">
        <v>0</v>
      </c>
      <c r="B2" s="686"/>
      <c r="C2" s="686"/>
      <c r="D2" s="686"/>
      <c r="E2" s="686"/>
      <c r="F2" s="2"/>
      <c r="G2"/>
      <c r="H2" s="2"/>
      <c r="I2" s="2"/>
    </row>
    <row r="3" spans="1:21" x14ac:dyDescent="0.4">
      <c r="A3" s="3"/>
      <c r="B3" s="3"/>
      <c r="C3" s="3"/>
      <c r="D3" s="3"/>
      <c r="E3" s="3"/>
      <c r="F3" s="3"/>
      <c r="G3"/>
      <c r="H3" s="3"/>
      <c r="I3" s="3"/>
    </row>
    <row r="4" spans="1:21" x14ac:dyDescent="0.4">
      <c r="A4" s="1" t="s">
        <v>1</v>
      </c>
      <c r="E4" s="1" t="s">
        <v>2</v>
      </c>
      <c r="G4" s="1" t="s">
        <v>851</v>
      </c>
    </row>
    <row r="5" spans="1:21" ht="36.75" customHeight="1" x14ac:dyDescent="0.4">
      <c r="A5" s="4" t="s">
        <v>3</v>
      </c>
      <c r="B5" s="4" t="s">
        <v>4</v>
      </c>
      <c r="C5" s="4" t="s">
        <v>5</v>
      </c>
      <c r="D5" s="687" t="s">
        <v>6</v>
      </c>
      <c r="E5" s="687"/>
      <c r="G5" s="330" t="s">
        <v>845</v>
      </c>
      <c r="L5" s="330" t="s">
        <v>852</v>
      </c>
      <c r="Q5" s="330" t="s">
        <v>853</v>
      </c>
    </row>
    <row r="6" spans="1:21" ht="36.75" customHeight="1" x14ac:dyDescent="0.4">
      <c r="A6" s="5" t="s">
        <v>7</v>
      </c>
      <c r="B6" s="352"/>
      <c r="C6" s="6"/>
      <c r="D6" s="688"/>
      <c r="E6" s="688"/>
      <c r="G6" s="2" t="s">
        <v>850</v>
      </c>
      <c r="H6" s="2" t="s">
        <v>13</v>
      </c>
      <c r="I6" s="2" t="s">
        <v>25</v>
      </c>
      <c r="J6" s="2" t="s">
        <v>26</v>
      </c>
      <c r="K6" s="2" t="s">
        <v>6</v>
      </c>
      <c r="L6" s="2" t="s">
        <v>850</v>
      </c>
      <c r="M6" s="2" t="s">
        <v>13</v>
      </c>
      <c r="N6" s="2" t="s">
        <v>25</v>
      </c>
      <c r="O6" s="2" t="s">
        <v>26</v>
      </c>
      <c r="P6" s="2" t="s">
        <v>6</v>
      </c>
      <c r="Q6" s="2" t="s">
        <v>850</v>
      </c>
      <c r="R6" s="2" t="s">
        <v>13</v>
      </c>
      <c r="S6" s="2" t="s">
        <v>25</v>
      </c>
      <c r="T6" s="2" t="s">
        <v>26</v>
      </c>
      <c r="U6" s="2" t="s">
        <v>6</v>
      </c>
    </row>
    <row r="7" spans="1:21" ht="36.75" customHeight="1" x14ac:dyDescent="0.4">
      <c r="A7" s="5" t="s">
        <v>8</v>
      </c>
      <c r="B7" s="352"/>
      <c r="C7" s="5"/>
      <c r="D7" s="688"/>
      <c r="E7" s="688"/>
      <c r="G7" s="2" t="s">
        <v>27</v>
      </c>
      <c r="H7" s="2">
        <f>SUMIF('3_収支予算書_設計費'!$H$3:$H$22,交付申請額計算用!$H$4,'3_収支予算書_設計費'!$E$3:$E$22)</f>
        <v>0</v>
      </c>
      <c r="I7" s="2">
        <f>SUMIFS('3_収支予算書_設計費'!$E$3:$E$22,'3_収支予算書_設計費'!$H$3:$H$22,交付申請額計算用!$H$4,'3_収支予算書_設計費'!$G$3:$G$22,入力規則!$B$4)</f>
        <v>0</v>
      </c>
      <c r="J7" s="2">
        <f>H7-I7</f>
        <v>0</v>
      </c>
      <c r="K7" s="2"/>
      <c r="L7" s="2" t="s">
        <v>27</v>
      </c>
      <c r="M7" s="2">
        <f>SUMIF('3_収支予算書_設計費'!$H$3:$H$22,交付申請額計算用!$H$5,'3_収支予算書_設計費'!$E$3:$E$22)</f>
        <v>0</v>
      </c>
      <c r="N7" s="2">
        <f>SUMIFS('3_収支予算書_設計費'!$E$3:$E$22,'3_収支予算書_設計費'!$H$3:$H$22,交付申請額計算用!H5,'3_収支予算書_設計費'!$G$3:$G$22,入力規則!$B$4)</f>
        <v>0</v>
      </c>
      <c r="O7" s="2">
        <f>M7-N7</f>
        <v>0</v>
      </c>
      <c r="P7" s="2"/>
      <c r="Q7" s="2" t="s">
        <v>27</v>
      </c>
      <c r="R7" s="2">
        <f>SUMIF('3_収支予算書_設計費'!$H$3:$H$22,交付申請額計算用!$H$6,'3_収支予算書_設計費'!$E$3:$E$22)</f>
        <v>0</v>
      </c>
      <c r="S7" s="2">
        <f>SUMIFS('3_収支予算書_設計費'!$E$3:$E$22,'3_収支予算書_設計費'!$H$3:$H$22,交付申請額計算用!$H$6,'3_収支予算書_設計費'!$G$3:$G$22,入力規則!$B$4)</f>
        <v>0</v>
      </c>
      <c r="T7" s="2">
        <f>R7-S7</f>
        <v>0</v>
      </c>
      <c r="U7" s="2"/>
    </row>
    <row r="8" spans="1:21" ht="36.75" customHeight="1" x14ac:dyDescent="0.4">
      <c r="A8" s="5" t="s">
        <v>9</v>
      </c>
      <c r="B8" s="352"/>
      <c r="C8" s="6"/>
      <c r="D8" s="688"/>
      <c r="E8" s="688"/>
      <c r="G8" s="2" t="s">
        <v>28</v>
      </c>
      <c r="H8" s="2">
        <f>SUMIF('3_収支予算書_設備費'!$H$3:$H$22,交付申請額計算用!$H$4,'3_収支予算書_設備費'!$E$3:$E$22)</f>
        <v>0</v>
      </c>
      <c r="I8" s="2">
        <f>SUMIFS('3_収支予算書_設備費'!$E$3:$E$22,'3_収支予算書_設備費'!$H$3:$H$22,交付申請額計算用!$H$4,'3_収支予算書_設備費'!$G$3:$G$22,入力規則!$B$4)</f>
        <v>0</v>
      </c>
      <c r="J8" s="2">
        <f t="shared" ref="J8:J10" si="0">H8-I8</f>
        <v>0</v>
      </c>
      <c r="K8" s="2"/>
      <c r="L8" s="2" t="s">
        <v>28</v>
      </c>
      <c r="M8" s="2">
        <f>SUMIF('3_収支予算書_設備費'!$H$3:$H$22,交付申請額計算用!H5,'3_収支予算書_設備費'!$E$3:$E$22)</f>
        <v>0</v>
      </c>
      <c r="N8" s="2">
        <f>SUMIFS('3_収支予算書_設備費'!$E$3:$E$22,'3_収支予算書_設備費'!$H$3:$H$22,交付申請額計算用!H5,'3_収支予算書_設備費'!$G$3:$G$22,入力規則!$B$4)</f>
        <v>0</v>
      </c>
      <c r="O8" s="2">
        <f t="shared" ref="O8:O10" si="1">M8-N8</f>
        <v>0</v>
      </c>
      <c r="P8" s="2"/>
      <c r="Q8" s="2" t="s">
        <v>28</v>
      </c>
      <c r="R8" s="2">
        <f>SUMIF('3_収支予算書_設備費'!$H$3:$H$22,交付申請額計算用!H6,'3_収支予算書_設備費'!$E$3:$E$22)</f>
        <v>0</v>
      </c>
      <c r="S8" s="2">
        <f>SUMIFS('3_収支予算書_設備費'!$E$3:$E$22,'3_収支予算書_設備費'!$H$3:$H$22,交付申請額計算用!$H$6,'3_収支予算書_設備費'!$G$3:$G$22,入力規則!$B$4)</f>
        <v>0</v>
      </c>
      <c r="T8" s="2">
        <f t="shared" ref="T8:T10" si="2">R8-S8</f>
        <v>0</v>
      </c>
      <c r="U8" s="2"/>
    </row>
    <row r="9" spans="1:21" ht="36.75" customHeight="1" x14ac:dyDescent="0.4">
      <c r="A9" s="5" t="s">
        <v>10</v>
      </c>
      <c r="B9" s="352"/>
      <c r="C9" s="5"/>
      <c r="D9" s="688"/>
      <c r="E9" s="688"/>
      <c r="G9" s="2" t="s">
        <v>29</v>
      </c>
      <c r="H9" s="2">
        <f>SUMIF('3_収支予算書_工事費'!$H$3:$H$22,交付申請額計算用!$H$4,'3_収支予算書_工事費'!$E$3:$E$22)</f>
        <v>0</v>
      </c>
      <c r="I9" s="2">
        <f>SUMIFS('3_収支予算書_工事費'!$E$3:$E$22,'3_収支予算書_工事費'!$H$3:$H$22,交付申請額計算用!$H$4,'3_収支予算書_工事費'!$G$3:$G$22,入力規則!$B$4)</f>
        <v>0</v>
      </c>
      <c r="J9" s="2">
        <f t="shared" si="0"/>
        <v>0</v>
      </c>
      <c r="K9" s="2"/>
      <c r="L9" s="2" t="s">
        <v>29</v>
      </c>
      <c r="M9" s="2">
        <f>SUMIF('3_収支予算書_工事費'!$H$3:$H$22,交付申請額計算用!$H$5,'3_収支予算書_工事費'!$E$3:$E$22)</f>
        <v>0</v>
      </c>
      <c r="N9" s="2">
        <f>SUMIFS('3_収支予算書_工事費'!$E$3:$E$22,'3_収支予算書_工事費'!$H$3:$H$22,交付申請額計算用!H5,'3_収支予算書_工事費'!$G$3:$G$22,入力規則!$B$4)</f>
        <v>0</v>
      </c>
      <c r="O9" s="2">
        <f t="shared" si="1"/>
        <v>0</v>
      </c>
      <c r="P9" s="2"/>
      <c r="Q9" s="2" t="s">
        <v>29</v>
      </c>
      <c r="R9" s="2">
        <f>SUMIF('3_収支予算書_工事費'!$H$3:$H$22,交付申請額計算用!$H$6,'3_収支予算書_工事費'!$E$3:$E$22)</f>
        <v>0</v>
      </c>
      <c r="S9" s="2">
        <f>SUMIFS('3_収支予算書_工事費'!$E$3:$E$22,'3_収支予算書_工事費'!$H$3:$H$22,交付申請額計算用!$H$6,'3_収支予算書_工事費'!$G$3:$G$22,入力規則!$B$4)</f>
        <v>0</v>
      </c>
      <c r="T9" s="2">
        <f t="shared" si="2"/>
        <v>0</v>
      </c>
      <c r="U9" s="2"/>
    </row>
    <row r="10" spans="1:21" ht="36.75" customHeight="1" thickBot="1" x14ac:dyDescent="0.45">
      <c r="A10" s="7" t="s">
        <v>717</v>
      </c>
      <c r="B10" s="353"/>
      <c r="C10" s="7"/>
      <c r="D10" s="684"/>
      <c r="E10" s="684"/>
      <c r="G10" s="2" t="s">
        <v>30</v>
      </c>
      <c r="H10" s="2">
        <f>SUMIF('3_収支予算書_諸経費'!$H$3:$H$22,交付申請額計算用!$H$4,'3_収支予算書_諸経費'!$E$3:$E$22)</f>
        <v>0</v>
      </c>
      <c r="I10" s="2">
        <f>SUMIFS('3_収支予算書_諸経費'!$E$3:$E$22,'3_収支予算書_諸経費'!$G$3:$G$22,入力規則!$B$4,'3_収支予算書_諸経費'!$H$3:$H$22,交付申請額計算用!$H$4)</f>
        <v>0</v>
      </c>
      <c r="J10" s="2">
        <f t="shared" si="0"/>
        <v>0</v>
      </c>
      <c r="K10" s="2"/>
      <c r="L10" s="2" t="s">
        <v>30</v>
      </c>
      <c r="M10" s="2">
        <f>SUMIF('3_収支予算書_諸経費'!$H$3:$H$22,交付申請額計算用!$H$5,'3_収支予算書_諸経費'!$E$3:$E$22)</f>
        <v>0</v>
      </c>
      <c r="N10" s="2">
        <f>SUMIFS('3_収支予算書_諸経費'!$E$3:$E$22,'3_収支予算書_諸経費'!$G$3:$G$22,入力規則!$B$4,'3_収支予算書_諸経費'!$H$3:$H$22,交付申請額計算用!H5)</f>
        <v>0</v>
      </c>
      <c r="O10" s="2">
        <f t="shared" si="1"/>
        <v>0</v>
      </c>
      <c r="P10" s="2"/>
      <c r="Q10" s="2" t="s">
        <v>30</v>
      </c>
      <c r="R10" s="2">
        <f>SUMIF('3_収支予算書_諸経費'!$H$3:$H$22,交付申請額計算用!$H$6,'3_収支予算書_諸経費'!$E$3:$E$22)</f>
        <v>0</v>
      </c>
      <c r="S10" s="2">
        <f>SUMIFS('3_収支予算書_諸経費'!$E$3:$E$22,'3_収支予算書_諸経費'!$G$3:$G$22,入力規則!$B$4,'3_収支予算書_諸経費'!$H$3:$H$22,交付申請額計算用!$H$6)</f>
        <v>0</v>
      </c>
      <c r="T10" s="2">
        <f t="shared" si="2"/>
        <v>0</v>
      </c>
      <c r="U10" s="2"/>
    </row>
    <row r="11" spans="1:21" ht="36.75" customHeight="1" thickTop="1" x14ac:dyDescent="0.4">
      <c r="A11" s="8" t="s">
        <v>11</v>
      </c>
      <c r="B11" s="355">
        <f>SUM(B6:B10)</f>
        <v>0</v>
      </c>
      <c r="C11" s="8"/>
      <c r="D11" s="685"/>
      <c r="E11" s="685"/>
      <c r="G11" s="2" t="s">
        <v>718</v>
      </c>
      <c r="H11" s="2">
        <f>SUM(H7:H10)</f>
        <v>0</v>
      </c>
      <c r="I11" s="2">
        <f t="shared" ref="I11:J11" si="3">SUM(I7:I10)</f>
        <v>0</v>
      </c>
      <c r="J11" s="2">
        <f t="shared" si="3"/>
        <v>0</v>
      </c>
      <c r="K11" s="2"/>
      <c r="L11" s="2" t="s">
        <v>718</v>
      </c>
      <c r="M11" s="2">
        <f>SUM(M7:M10)</f>
        <v>0</v>
      </c>
      <c r="N11" s="2">
        <f t="shared" ref="N11" si="4">SUM(N7:N10)</f>
        <v>0</v>
      </c>
      <c r="O11" s="2">
        <f t="shared" ref="O11" si="5">SUM(O7:O10)</f>
        <v>0</v>
      </c>
      <c r="P11" s="2"/>
      <c r="Q11" s="2" t="s">
        <v>718</v>
      </c>
      <c r="R11" s="2">
        <f>SUM(R7:R10)</f>
        <v>0</v>
      </c>
      <c r="S11" s="2">
        <f t="shared" ref="S11" si="6">SUM(S7:S10)</f>
        <v>0</v>
      </c>
      <c r="T11" s="2">
        <f t="shared" ref="T11" si="7">SUM(T7:T10)</f>
        <v>0</v>
      </c>
      <c r="U11" s="2"/>
    </row>
    <row r="12" spans="1:21" ht="21" customHeight="1" x14ac:dyDescent="0.4">
      <c r="G12" s="2"/>
      <c r="H12" s="2"/>
      <c r="I12" s="2"/>
      <c r="J12" s="2"/>
      <c r="K12" s="2"/>
      <c r="L12" s="2"/>
      <c r="M12" s="2"/>
      <c r="N12" s="2"/>
      <c r="O12" s="2"/>
      <c r="P12" s="2"/>
      <c r="Q12" s="2"/>
      <c r="R12" s="2"/>
      <c r="S12" s="2"/>
      <c r="T12" s="2"/>
      <c r="U12" s="2"/>
    </row>
    <row r="13" spans="1:21" ht="36.75" customHeight="1" x14ac:dyDescent="0.4">
      <c r="A13" s="1" t="s">
        <v>12</v>
      </c>
      <c r="E13" s="1" t="s">
        <v>2</v>
      </c>
      <c r="G13" s="2"/>
      <c r="H13" s="2"/>
      <c r="I13" s="2"/>
      <c r="J13" s="2"/>
      <c r="K13" s="2"/>
      <c r="L13" s="2"/>
      <c r="M13" s="2"/>
      <c r="N13" s="2"/>
      <c r="O13" s="2"/>
      <c r="P13" s="2"/>
      <c r="Q13" s="2"/>
      <c r="R13" s="2"/>
      <c r="S13" s="2"/>
      <c r="T13" s="2"/>
      <c r="U13" s="2"/>
    </row>
    <row r="14" spans="1:21" ht="36.75" customHeight="1" x14ac:dyDescent="0.4">
      <c r="A14" s="10" t="s">
        <v>3</v>
      </c>
      <c r="B14" s="10" t="s">
        <v>13</v>
      </c>
      <c r="C14" s="11" t="s">
        <v>25</v>
      </c>
      <c r="D14" s="11" t="s">
        <v>26</v>
      </c>
      <c r="E14" s="10" t="s">
        <v>6</v>
      </c>
      <c r="G14" s="330" t="s">
        <v>854</v>
      </c>
      <c r="L14" s="330" t="s">
        <v>855</v>
      </c>
      <c r="Q14" s="330" t="s">
        <v>856</v>
      </c>
    </row>
    <row r="15" spans="1:21" ht="36.75" customHeight="1" x14ac:dyDescent="0.4">
      <c r="A15" s="5" t="s">
        <v>27</v>
      </c>
      <c r="B15" s="354">
        <f>'3_収支予算書_設計費'!E23</f>
        <v>0</v>
      </c>
      <c r="C15" s="354">
        <f>SUMIF('3_収支予算書_設計費'!G3:G22,入力規則!B4,'3_収支予算書_設計費'!E3:E22)</f>
        <v>0</v>
      </c>
      <c r="D15" s="354">
        <f>B15-C15</f>
        <v>0</v>
      </c>
      <c r="E15" s="357"/>
      <c r="G15" s="2" t="s">
        <v>850</v>
      </c>
      <c r="H15" s="2" t="s">
        <v>13</v>
      </c>
      <c r="I15" s="2" t="s">
        <v>25</v>
      </c>
      <c r="J15" s="2" t="s">
        <v>26</v>
      </c>
      <c r="K15" s="2" t="s">
        <v>6</v>
      </c>
      <c r="L15" s="2" t="s">
        <v>850</v>
      </c>
      <c r="M15" s="2" t="s">
        <v>13</v>
      </c>
      <c r="N15" s="2" t="s">
        <v>25</v>
      </c>
      <c r="O15" s="2" t="s">
        <v>26</v>
      </c>
      <c r="P15" s="2" t="s">
        <v>6</v>
      </c>
      <c r="Q15" s="2" t="s">
        <v>850</v>
      </c>
      <c r="R15" s="2" t="s">
        <v>13</v>
      </c>
      <c r="S15" s="2" t="s">
        <v>25</v>
      </c>
      <c r="T15" s="2" t="s">
        <v>26</v>
      </c>
      <c r="U15" s="2" t="s">
        <v>6</v>
      </c>
    </row>
    <row r="16" spans="1:21" ht="36.75" customHeight="1" x14ac:dyDescent="0.4">
      <c r="A16" s="5" t="s">
        <v>28</v>
      </c>
      <c r="B16" s="354">
        <f>'3_収支予算書_設備費'!E23</f>
        <v>0</v>
      </c>
      <c r="C16" s="354">
        <f>SUMIF('3_収支予算書_設備費'!G3:G22,入力規則!B4,'3_収支予算書_設備費'!E3:E22)</f>
        <v>0</v>
      </c>
      <c r="D16" s="354">
        <f t="shared" ref="D16:D18" si="8">B16-C16</f>
        <v>0</v>
      </c>
      <c r="E16" s="358"/>
      <c r="G16" s="2" t="s">
        <v>27</v>
      </c>
      <c r="H16" s="2">
        <f>SUMIF('3_収支予算書_設計費'!$H$3:$H$22,交付申請額計算用!$H$7,'3_収支予算書_設計費'!$E$3:$E$22)</f>
        <v>0</v>
      </c>
      <c r="I16" s="2">
        <f>SUMIFS('3_収支予算書_設計費'!$E$3:$E$22,'3_収支予算書_設計費'!$H$3:$H$22,交付申請額計算用!$H$7,'3_収支予算書_設計費'!$G$3:$G$22,入力規則!$B$4)</f>
        <v>0</v>
      </c>
      <c r="J16" s="2">
        <f>H16-I16</f>
        <v>0</v>
      </c>
      <c r="K16" s="2"/>
      <c r="L16" s="2" t="s">
        <v>27</v>
      </c>
      <c r="M16" s="2">
        <f>SUMIF('3_収支予算書_設計費'!$H$3:$H$22,交付申請額計算用!$H$8,'3_収支予算書_設計費'!$E$3:$E$22)</f>
        <v>0</v>
      </c>
      <c r="N16" s="2">
        <f>SUMIFS('3_収支予算書_設計費'!$E$3:$E$22,'3_収支予算書_設計費'!$H$3:$H$22,交付申請額計算用!$H$8,'3_収支予算書_設計費'!$G$3:$G$22,入力規則!$B$4)</f>
        <v>0</v>
      </c>
      <c r="O16" s="2">
        <f>M16-N16</f>
        <v>0</v>
      </c>
      <c r="P16" s="2"/>
      <c r="Q16" s="2" t="s">
        <v>27</v>
      </c>
      <c r="R16" s="2">
        <f>SUMIF('3_収支予算書_設計費'!$H$3:$H$22,交付申請額計算用!$H$9,'3_収支予算書_設計費'!$E$3:$E$22)</f>
        <v>0</v>
      </c>
      <c r="S16" s="2">
        <f>SUMIFS('3_収支予算書_設計費'!$E$3:$E$22,'3_収支予算書_設計費'!$H$3:$H$22,交付申請額計算用!$H$9,'3_収支予算書_設計費'!$G$3:$G$22,入力規則!$B$4)</f>
        <v>0</v>
      </c>
      <c r="T16" s="2">
        <f>R16-S16</f>
        <v>0</v>
      </c>
      <c r="U16" s="2"/>
    </row>
    <row r="17" spans="1:21" ht="36.75" customHeight="1" x14ac:dyDescent="0.4">
      <c r="A17" s="5" t="s">
        <v>29</v>
      </c>
      <c r="B17" s="354">
        <f>'3_収支予算書_工事費'!E23</f>
        <v>0</v>
      </c>
      <c r="C17" s="354">
        <f>SUMIF('3_収支予算書_工事費'!G3:G22,入力規則!B4,'3_収支予算書_工事費'!E3:E22)</f>
        <v>0</v>
      </c>
      <c r="D17" s="354">
        <f t="shared" si="8"/>
        <v>0</v>
      </c>
      <c r="E17" s="358"/>
      <c r="G17" s="2" t="s">
        <v>28</v>
      </c>
      <c r="H17" s="2">
        <f>SUMIF('3_収支予算書_設備費'!$H$3:$H$22,交付申請額計算用!H7,'3_収支予算書_設備費'!$E$3:$E$22)</f>
        <v>0</v>
      </c>
      <c r="I17" s="2">
        <f>SUMIFS('3_収支予算書_設備費'!$E$3:$E$22,'3_収支予算書_設備費'!$H$3:$H$22,交付申請額計算用!$H$7,'3_収支予算書_設備費'!$G$3:$G$22,入力規則!$B$4)</f>
        <v>0</v>
      </c>
      <c r="J17" s="2">
        <f t="shared" ref="J17:J19" si="9">H17-I17</f>
        <v>0</v>
      </c>
      <c r="K17" s="2"/>
      <c r="L17" s="2" t="s">
        <v>28</v>
      </c>
      <c r="M17" s="2">
        <f>SUMIF('3_収支予算書_設備費'!$H$3:$H$22,交付申請額計算用!H8,'3_収支予算書_設備費'!$E$3:$E$22)</f>
        <v>0</v>
      </c>
      <c r="N17" s="2">
        <f>SUMIFS('3_収支予算書_設備費'!$E$3:$E$22,'3_収支予算書_設備費'!$H$3:$H$22,交付申請額計算用!$H$8,'3_収支予算書_設備費'!$G$3:$G$22,入力規則!$B$4)</f>
        <v>0</v>
      </c>
      <c r="O17" s="2">
        <f t="shared" ref="O17:O19" si="10">M17-N17</f>
        <v>0</v>
      </c>
      <c r="P17" s="2"/>
      <c r="Q17" s="2" t="s">
        <v>28</v>
      </c>
      <c r="R17" s="2">
        <f>SUMIF('3_収支予算書_設備費'!$H$3:$H$22,交付申請額計算用!H9,'3_収支予算書_設備費'!$E$3:$E$22)</f>
        <v>0</v>
      </c>
      <c r="S17" s="2">
        <f>SUMIFS('3_収支予算書_設備費'!$E$3:$E$22,'3_収支予算書_設備費'!$H$3:$H$22,交付申請額計算用!$H$9,'3_収支予算書_設備費'!$G$3:$G$22,入力規則!$B$4)</f>
        <v>0</v>
      </c>
      <c r="T17" s="2">
        <f t="shared" ref="T17:T19" si="11">R17-S17</f>
        <v>0</v>
      </c>
      <c r="U17" s="2"/>
    </row>
    <row r="18" spans="1:21" ht="36.75" customHeight="1" x14ac:dyDescent="0.4">
      <c r="A18" s="5" t="s">
        <v>30</v>
      </c>
      <c r="B18" s="354">
        <f>'3_収支予算書_諸経費'!E23</f>
        <v>0</v>
      </c>
      <c r="C18" s="354">
        <f>SUMIF('3_収支予算書_諸経費'!G3:G22,入力規則!B4,'3_収支予算書_諸経費'!E3:E22)</f>
        <v>0</v>
      </c>
      <c r="D18" s="354">
        <f t="shared" si="8"/>
        <v>0</v>
      </c>
      <c r="E18" s="358"/>
      <c r="G18" s="2" t="s">
        <v>29</v>
      </c>
      <c r="H18" s="2">
        <f>SUMIF('3_収支予算書_工事費'!$H$3:$H$22,交付申請額計算用!$H$7,'3_収支予算書_工事費'!$E$3:$E$22)</f>
        <v>0</v>
      </c>
      <c r="I18" s="2">
        <f>SUMIFS('3_収支予算書_工事費'!$E$3:$E$22,'3_収支予算書_工事費'!$H$3:$H$22,交付申請額計算用!$H$7,'3_収支予算書_工事費'!$G$3:$G$22,入力規則!$B$4)</f>
        <v>0</v>
      </c>
      <c r="J18" s="2">
        <f t="shared" si="9"/>
        <v>0</v>
      </c>
      <c r="K18" s="2"/>
      <c r="L18" s="2" t="s">
        <v>29</v>
      </c>
      <c r="M18" s="2">
        <f>SUMIF('3_収支予算書_工事費'!$H$3:$H$22,交付申請額計算用!$H$8,'3_収支予算書_工事費'!$E$3:$E$22)</f>
        <v>0</v>
      </c>
      <c r="N18" s="2">
        <f>SUMIFS('3_収支予算書_工事費'!$E$3:$E$22,'3_収支予算書_工事費'!$H$3:$H$22,交付申請額計算用!$H$8,'3_収支予算書_工事費'!$G$3:$G$22,入力規則!$B$4)</f>
        <v>0</v>
      </c>
      <c r="O18" s="2">
        <f t="shared" si="10"/>
        <v>0</v>
      </c>
      <c r="P18" s="2"/>
      <c r="Q18" s="2" t="s">
        <v>29</v>
      </c>
      <c r="R18" s="2">
        <f>SUMIF('3_収支予算書_工事費'!$H$3:$H$22,交付申請額計算用!$H$9,'3_収支予算書_工事費'!$E$3:$E$22)</f>
        <v>0</v>
      </c>
      <c r="S18" s="2">
        <f>SUMIFS('3_収支予算書_工事費'!$E$3:$E$22,'3_収支予算書_工事費'!$H$3:$H$22,交付申請額計算用!$H$9,'3_収支予算書_工事費'!$G$3:$G$22,入力規則!$B$4)</f>
        <v>0</v>
      </c>
      <c r="T18" s="2">
        <f t="shared" si="11"/>
        <v>0</v>
      </c>
      <c r="U18" s="2"/>
    </row>
    <row r="19" spans="1:21" ht="36.75" customHeight="1" x14ac:dyDescent="0.4">
      <c r="A19" s="8" t="s">
        <v>718</v>
      </c>
      <c r="B19" s="355">
        <f>SUM(B15:B18)</f>
        <v>0</v>
      </c>
      <c r="C19" s="355">
        <f>SUM(C15:C18)</f>
        <v>0</v>
      </c>
      <c r="D19" s="355">
        <f>SUM(D15:D18)</f>
        <v>0</v>
      </c>
      <c r="E19" s="359"/>
      <c r="G19" s="2" t="s">
        <v>30</v>
      </c>
      <c r="H19" s="2">
        <f>SUMIF('3_収支予算書_諸経費'!$H$3:$H$22,交付申請額計算用!$H$7,'3_収支予算書_諸経費'!$E$3:$E$22)</f>
        <v>0</v>
      </c>
      <c r="I19" s="2">
        <f>SUMIFS('3_収支予算書_諸経費'!$E$3:$E$22,'3_収支予算書_諸経費'!$G$3:$G$22,入力規則!$B$4,'3_収支予算書_諸経費'!$H$3:$H$22,交付申請額計算用!$H$7)</f>
        <v>0</v>
      </c>
      <c r="J19" s="2">
        <f t="shared" si="9"/>
        <v>0</v>
      </c>
      <c r="K19" s="2"/>
      <c r="L19" s="2" t="s">
        <v>30</v>
      </c>
      <c r="M19" s="2">
        <f>SUMIF('3_収支予算書_諸経費'!$H$3:$H$22,交付申請額計算用!$H$8,'3_収支予算書_諸経費'!$E$3:$E$22)</f>
        <v>0</v>
      </c>
      <c r="N19" s="2">
        <f>SUMIFS('3_収支予算書_諸経費'!$E$3:$E$22,'3_収支予算書_諸経費'!$G$3:$G$22,入力規則!$B$4,'3_収支予算書_諸経費'!$H$3:$H$22,交付申請額計算用!$H$8)</f>
        <v>0</v>
      </c>
      <c r="O19" s="2">
        <f t="shared" si="10"/>
        <v>0</v>
      </c>
      <c r="P19" s="2"/>
      <c r="Q19" s="2" t="s">
        <v>30</v>
      </c>
      <c r="R19" s="2">
        <f>SUMIF('3_収支予算書_諸経費'!$H$3:$H$22,交付申請額計算用!$H$9,'3_収支予算書_諸経費'!$E$3:$E$22)</f>
        <v>0</v>
      </c>
      <c r="S19" s="2">
        <f>SUMIFS('3_収支予算書_諸経費'!$E$3:$E$22,'3_収支予算書_諸経費'!$G$3:$G$22,入力規則!$B$4,'3_収支予算書_諸経費'!$H$3:$H$22,交付申請額計算用!$H$9)</f>
        <v>0</v>
      </c>
      <c r="T19" s="2">
        <f t="shared" si="11"/>
        <v>0</v>
      </c>
      <c r="U19" s="2"/>
    </row>
    <row r="20" spans="1:21" ht="36.75" customHeight="1" x14ac:dyDescent="0.4">
      <c r="A20" s="5" t="s">
        <v>14</v>
      </c>
      <c r="B20" s="356">
        <f>'3_収支予算書_設計費'!E24+'3_収支予算書_設備費'!E24+'3_収支予算書_工事費'!E24+'3_収支予算書_諸経費'!E24</f>
        <v>0</v>
      </c>
      <c r="C20" s="6"/>
      <c r="D20" s="6"/>
      <c r="E20" s="358"/>
      <c r="G20" s="2" t="s">
        <v>718</v>
      </c>
      <c r="H20" s="2">
        <f>SUM(H16:H19)</f>
        <v>0</v>
      </c>
      <c r="I20" s="2">
        <f t="shared" ref="I20" si="12">SUM(I16:I19)</f>
        <v>0</v>
      </c>
      <c r="J20" s="2">
        <f t="shared" ref="J20" si="13">SUM(J16:J19)</f>
        <v>0</v>
      </c>
      <c r="K20" s="2"/>
      <c r="L20" s="2" t="s">
        <v>718</v>
      </c>
      <c r="M20" s="2">
        <f>SUM(M16:M19)</f>
        <v>0</v>
      </c>
      <c r="N20" s="2">
        <f t="shared" ref="N20" si="14">SUM(N16:N19)</f>
        <v>0</v>
      </c>
      <c r="O20" s="2">
        <f t="shared" ref="O20" si="15">SUM(O16:O19)</f>
        <v>0</v>
      </c>
      <c r="P20" s="2"/>
      <c r="Q20" s="2" t="s">
        <v>718</v>
      </c>
      <c r="R20" s="2">
        <f>SUM(R16:R19)</f>
        <v>0</v>
      </c>
      <c r="S20" s="2">
        <f t="shared" ref="S20" si="16">SUM(S16:S19)</f>
        <v>0</v>
      </c>
      <c r="T20" s="2">
        <f t="shared" ref="T20" si="17">SUM(T16:T19)</f>
        <v>0</v>
      </c>
      <c r="U20" s="2"/>
    </row>
    <row r="21" spans="1:21" ht="36.75" customHeight="1" x14ac:dyDescent="0.4">
      <c r="A21" s="5" t="s">
        <v>719</v>
      </c>
      <c r="B21" s="356">
        <f>B19+B20</f>
        <v>0</v>
      </c>
      <c r="C21" s="6"/>
      <c r="D21" s="6"/>
      <c r="E21" s="358"/>
      <c r="G21" s="2"/>
      <c r="H21" s="2"/>
      <c r="I21" s="2"/>
      <c r="J21" s="2"/>
      <c r="K21" s="2"/>
      <c r="L21" s="2"/>
      <c r="M21" s="2"/>
      <c r="N21" s="2"/>
      <c r="O21" s="2"/>
      <c r="P21" s="2"/>
      <c r="Q21" s="2"/>
      <c r="R21" s="2"/>
      <c r="S21" s="2"/>
      <c r="T21" s="2"/>
      <c r="U21" s="2"/>
    </row>
    <row r="22" spans="1:21" ht="36.75" customHeight="1" x14ac:dyDescent="0.4">
      <c r="G22" s="2"/>
      <c r="H22" s="2"/>
      <c r="I22" s="2"/>
      <c r="J22" s="2"/>
      <c r="K22" s="2"/>
      <c r="L22" s="2"/>
      <c r="M22" s="2"/>
      <c r="N22" s="2"/>
      <c r="O22" s="2"/>
      <c r="P22" s="2"/>
      <c r="Q22" s="2"/>
      <c r="R22" s="2"/>
      <c r="S22" s="2"/>
      <c r="T22" s="2"/>
      <c r="U22" s="2"/>
    </row>
    <row r="23" spans="1:21" ht="36.75" customHeight="1" x14ac:dyDescent="0.4">
      <c r="G23" s="330" t="s">
        <v>857</v>
      </c>
    </row>
    <row r="24" spans="1:21" ht="36.75" customHeight="1" x14ac:dyDescent="0.4">
      <c r="E24"/>
      <c r="G24" s="2" t="s">
        <v>850</v>
      </c>
      <c r="H24" s="2" t="s">
        <v>13</v>
      </c>
      <c r="I24" s="2" t="s">
        <v>25</v>
      </c>
      <c r="J24" s="2" t="s">
        <v>26</v>
      </c>
      <c r="K24" s="2" t="s">
        <v>6</v>
      </c>
    </row>
    <row r="25" spans="1:21" ht="36.75" customHeight="1" x14ac:dyDescent="0.4">
      <c r="E25"/>
      <c r="G25" s="2" t="s">
        <v>27</v>
      </c>
      <c r="H25" s="2">
        <f>SUMIF('3_収支予算書_設計費'!$H$3:$H$22,交付申請額計算用!$H$10,'3_収支予算書_設計費'!$E$3:$E$22)</f>
        <v>0</v>
      </c>
      <c r="I25" s="2">
        <f>SUMIFS('3_収支予算書_設計費'!$E$3:$E$22,'3_収支予算書_設計費'!$H$3:$H$22,交付申請額計算用!$H$10,'3_収支予算書_設計費'!$G$3:$G$22,入力規則!$B$4)</f>
        <v>0</v>
      </c>
      <c r="J25" s="2">
        <f>H25-I25</f>
        <v>0</v>
      </c>
      <c r="K25" s="2"/>
    </row>
    <row r="26" spans="1:21" ht="36.75" customHeight="1" x14ac:dyDescent="0.4">
      <c r="E26"/>
      <c r="G26" s="2" t="s">
        <v>28</v>
      </c>
      <c r="H26" s="2">
        <f>SUMIF('3_収支予算書_設備費'!$H$3:$H$22,交付申請額計算用!H10,'3_収支予算書_設備費'!$E$3:$E$22)</f>
        <v>0</v>
      </c>
      <c r="I26" s="2">
        <f>SUMIFS('3_収支予算書_設備費'!$E$3:$E$22,'3_収支予算書_設備費'!$H$3:$H$22,交付申請額計算用!$H$10,'3_収支予算書_設備費'!$G$3:$G$22,入力規則!$B$4)</f>
        <v>0</v>
      </c>
      <c r="J26" s="2">
        <f t="shared" ref="J26:J28" si="18">H26-I26</f>
        <v>0</v>
      </c>
      <c r="K26" s="2"/>
    </row>
    <row r="27" spans="1:21" ht="36.75" customHeight="1" x14ac:dyDescent="0.4">
      <c r="E27"/>
      <c r="G27" s="2" t="s">
        <v>29</v>
      </c>
      <c r="H27" s="2">
        <f>SUMIF('3_収支予算書_工事費'!$H$3:$H$22,交付申請額計算用!$H$10,'3_収支予算書_工事費'!$E$3:$E$22)</f>
        <v>0</v>
      </c>
      <c r="I27" s="2">
        <f>SUMIFS('3_収支予算書_工事費'!$E$3:$E$22,'3_収支予算書_工事費'!$H$3:$H$22,交付申請額計算用!$H$10,'3_収支予算書_工事費'!$G$3:$G$22,入力規則!$B$4)</f>
        <v>0</v>
      </c>
      <c r="J27" s="2">
        <f t="shared" si="18"/>
        <v>0</v>
      </c>
      <c r="K27" s="2"/>
    </row>
    <row r="28" spans="1:21" ht="36.75" customHeight="1" x14ac:dyDescent="0.4">
      <c r="E28"/>
      <c r="G28" s="2" t="s">
        <v>30</v>
      </c>
      <c r="H28" s="2">
        <f>SUMIF('3_収支予算書_諸経費'!$H$3:$H$22,交付申請額計算用!$H$10,'3_収支予算書_諸経費'!$E$3:$E$22)</f>
        <v>0</v>
      </c>
      <c r="I28" s="2">
        <f>SUMIFS('3_収支予算書_諸経費'!$E$3:$E$22,'3_収支予算書_諸経費'!$G$3:$G$22,入力規則!$B$4,'3_収支予算書_諸経費'!$H$3:$H$22,交付申請額計算用!$H$10)</f>
        <v>0</v>
      </c>
      <c r="J28" s="2">
        <f t="shared" si="18"/>
        <v>0</v>
      </c>
      <c r="K28" s="2"/>
    </row>
    <row r="29" spans="1:21" ht="36.75" customHeight="1" x14ac:dyDescent="0.4">
      <c r="E29"/>
      <c r="G29" s="2" t="s">
        <v>718</v>
      </c>
      <c r="H29" s="2">
        <f>SUM(H25:H28)</f>
        <v>0</v>
      </c>
      <c r="I29" s="2">
        <f t="shared" ref="I29" si="19">SUM(I25:I28)</f>
        <v>0</v>
      </c>
      <c r="J29" s="2">
        <f t="shared" ref="J29" si="20">SUM(J25:J28)</f>
        <v>0</v>
      </c>
      <c r="K29" s="2"/>
    </row>
    <row r="30" spans="1:21" ht="36.75" customHeight="1" x14ac:dyDescent="0.4">
      <c r="E30"/>
      <c r="G30" s="2"/>
      <c r="H30" s="2"/>
      <c r="I30" s="2"/>
      <c r="J30" s="2"/>
      <c r="K30" s="2"/>
    </row>
    <row r="31" spans="1:21" ht="36.75" customHeight="1" x14ac:dyDescent="0.4">
      <c r="G31" s="2"/>
      <c r="H31" s="2"/>
      <c r="I31" s="2"/>
      <c r="J31" s="2"/>
      <c r="K31" s="2"/>
    </row>
    <row r="32" spans="1:21" ht="36.75" customHeight="1" x14ac:dyDescent="0.4"/>
    <row r="33" ht="36.75" customHeight="1" x14ac:dyDescent="0.4"/>
    <row r="34" ht="36.75" customHeight="1" x14ac:dyDescent="0.4"/>
    <row r="35" ht="36.75" customHeight="1" x14ac:dyDescent="0.4"/>
    <row r="36" ht="36.75" customHeight="1" x14ac:dyDescent="0.4"/>
    <row r="37" ht="36.75" customHeight="1" x14ac:dyDescent="0.4"/>
    <row r="38" ht="36.75" customHeight="1" x14ac:dyDescent="0.4"/>
    <row r="39" ht="36.75" customHeight="1" x14ac:dyDescent="0.4"/>
  </sheetData>
  <mergeCells count="8">
    <mergeCell ref="D10:E10"/>
    <mergeCell ref="D11:E11"/>
    <mergeCell ref="A2:E2"/>
    <mergeCell ref="D5:E5"/>
    <mergeCell ref="D6:E6"/>
    <mergeCell ref="D7:E7"/>
    <mergeCell ref="D8:E8"/>
    <mergeCell ref="D9:E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25" style="1" customWidth="1"/>
    <col min="2" max="2" width="16.625" style="1" customWidth="1"/>
    <col min="3" max="3" width="8.25" style="1" customWidth="1"/>
    <col min="4" max="5" width="10.75" style="1" customWidth="1"/>
    <col min="6" max="6" width="19.75" style="1" customWidth="1"/>
    <col min="7" max="7" width="11.5" style="1" customWidth="1"/>
    <col min="8" max="16384" width="9" style="1"/>
  </cols>
  <sheetData>
    <row r="1" spans="1:8" ht="26.25" customHeight="1" x14ac:dyDescent="0.4">
      <c r="A1" s="2" t="s">
        <v>31</v>
      </c>
      <c r="C1" s="1" t="s">
        <v>868</v>
      </c>
    </row>
    <row r="2" spans="1:8" x14ac:dyDescent="0.4">
      <c r="A2" s="4" t="s">
        <v>17</v>
      </c>
      <c r="B2" s="4" t="s">
        <v>18</v>
      </c>
      <c r="C2" s="4" t="s">
        <v>19</v>
      </c>
      <c r="D2" s="4" t="s">
        <v>20</v>
      </c>
      <c r="E2" s="4" t="s">
        <v>4</v>
      </c>
      <c r="F2" s="4" t="s">
        <v>21</v>
      </c>
      <c r="G2" s="13" t="s">
        <v>52</v>
      </c>
      <c r="H2" s="329" t="s">
        <v>438</v>
      </c>
    </row>
    <row r="3" spans="1:8" ht="28.35" customHeight="1" x14ac:dyDescent="0.4">
      <c r="A3" s="5" t="s">
        <v>32</v>
      </c>
      <c r="B3" s="358"/>
      <c r="C3" s="358"/>
      <c r="D3" s="352"/>
      <c r="E3" s="354">
        <f>C3*D3</f>
        <v>0</v>
      </c>
      <c r="F3" s="360" t="s">
        <v>22</v>
      </c>
      <c r="G3" s="361"/>
      <c r="H3" s="362"/>
    </row>
    <row r="4" spans="1:8" ht="28.35" customHeight="1" x14ac:dyDescent="0.4">
      <c r="A4" s="5" t="s">
        <v>33</v>
      </c>
      <c r="B4" s="358"/>
      <c r="C4" s="358"/>
      <c r="D4" s="352"/>
      <c r="E4" s="354">
        <f t="shared" ref="E4:E22" si="0">C4*D4</f>
        <v>0</v>
      </c>
      <c r="F4" s="360" t="s">
        <v>23</v>
      </c>
      <c r="G4" s="361"/>
      <c r="H4" s="362"/>
    </row>
    <row r="5" spans="1:8" ht="28.35" customHeight="1" x14ac:dyDescent="0.4">
      <c r="A5" s="5" t="s">
        <v>34</v>
      </c>
      <c r="B5" s="358"/>
      <c r="C5" s="358"/>
      <c r="D5" s="352"/>
      <c r="E5" s="354">
        <f t="shared" si="0"/>
        <v>0</v>
      </c>
      <c r="F5" s="358"/>
      <c r="G5" s="361"/>
      <c r="H5" s="362"/>
    </row>
    <row r="6" spans="1:8" ht="28.35" customHeight="1" x14ac:dyDescent="0.4">
      <c r="A6" s="5" t="s">
        <v>35</v>
      </c>
      <c r="B6" s="358"/>
      <c r="C6" s="358"/>
      <c r="D6" s="352"/>
      <c r="E6" s="354">
        <f t="shared" si="0"/>
        <v>0</v>
      </c>
      <c r="F6" s="358"/>
      <c r="G6" s="361"/>
      <c r="H6" s="362"/>
    </row>
    <row r="7" spans="1:8" ht="28.35" customHeight="1" x14ac:dyDescent="0.4">
      <c r="A7" s="5" t="s">
        <v>36</v>
      </c>
      <c r="B7" s="358"/>
      <c r="C7" s="358"/>
      <c r="D7" s="352"/>
      <c r="E7" s="354">
        <f t="shared" si="0"/>
        <v>0</v>
      </c>
      <c r="F7" s="358"/>
      <c r="G7" s="361"/>
      <c r="H7" s="362"/>
    </row>
    <row r="8" spans="1:8" ht="28.35" customHeight="1" x14ac:dyDescent="0.4">
      <c r="A8" s="5" t="s">
        <v>37</v>
      </c>
      <c r="B8" s="358"/>
      <c r="C8" s="358"/>
      <c r="D8" s="352"/>
      <c r="E8" s="354">
        <f>C8*D8</f>
        <v>0</v>
      </c>
      <c r="F8" s="358"/>
      <c r="G8" s="361"/>
      <c r="H8" s="362"/>
    </row>
    <row r="9" spans="1:8" ht="28.35" customHeight="1" x14ac:dyDescent="0.4">
      <c r="A9" s="5" t="s">
        <v>38</v>
      </c>
      <c r="B9" s="358"/>
      <c r="C9" s="358"/>
      <c r="D9" s="352"/>
      <c r="E9" s="354">
        <f t="shared" si="0"/>
        <v>0</v>
      </c>
      <c r="F9" s="358"/>
      <c r="G9" s="361"/>
      <c r="H9" s="362"/>
    </row>
    <row r="10" spans="1:8" ht="28.35" customHeight="1" x14ac:dyDescent="0.4">
      <c r="A10" s="5" t="s">
        <v>39</v>
      </c>
      <c r="B10" s="358"/>
      <c r="C10" s="358"/>
      <c r="D10" s="352"/>
      <c r="E10" s="354">
        <f t="shared" si="0"/>
        <v>0</v>
      </c>
      <c r="F10" s="358"/>
      <c r="G10" s="361"/>
      <c r="H10" s="362"/>
    </row>
    <row r="11" spans="1:8" ht="28.35" customHeight="1" x14ac:dyDescent="0.4">
      <c r="A11" s="5" t="s">
        <v>40</v>
      </c>
      <c r="B11" s="358"/>
      <c r="C11" s="358"/>
      <c r="D11" s="352"/>
      <c r="E11" s="354">
        <f t="shared" si="0"/>
        <v>0</v>
      </c>
      <c r="F11" s="358"/>
      <c r="G11" s="361"/>
      <c r="H11" s="362"/>
    </row>
    <row r="12" spans="1:8" ht="28.35" customHeight="1" x14ac:dyDescent="0.4">
      <c r="A12" s="5" t="s">
        <v>41</v>
      </c>
      <c r="B12" s="358"/>
      <c r="C12" s="358"/>
      <c r="D12" s="352"/>
      <c r="E12" s="354">
        <f t="shared" si="0"/>
        <v>0</v>
      </c>
      <c r="F12" s="358"/>
      <c r="G12" s="361"/>
      <c r="H12" s="362"/>
    </row>
    <row r="13" spans="1:8" ht="28.35" customHeight="1" x14ac:dyDescent="0.4">
      <c r="A13" s="5" t="s">
        <v>42</v>
      </c>
      <c r="B13" s="358"/>
      <c r="C13" s="358"/>
      <c r="D13" s="352"/>
      <c r="E13" s="354">
        <f t="shared" si="0"/>
        <v>0</v>
      </c>
      <c r="F13" s="358"/>
      <c r="G13" s="361"/>
      <c r="H13" s="362"/>
    </row>
    <row r="14" spans="1:8" ht="28.35" customHeight="1" x14ac:dyDescent="0.4">
      <c r="A14" s="5" t="s">
        <v>43</v>
      </c>
      <c r="B14" s="358"/>
      <c r="C14" s="358"/>
      <c r="D14" s="352"/>
      <c r="E14" s="354">
        <f t="shared" si="0"/>
        <v>0</v>
      </c>
      <c r="F14" s="358"/>
      <c r="G14" s="361"/>
      <c r="H14" s="362"/>
    </row>
    <row r="15" spans="1:8" ht="28.35" customHeight="1" x14ac:dyDescent="0.4">
      <c r="A15" s="5" t="s">
        <v>44</v>
      </c>
      <c r="B15" s="358"/>
      <c r="C15" s="358"/>
      <c r="D15" s="352"/>
      <c r="E15" s="354">
        <f t="shared" si="0"/>
        <v>0</v>
      </c>
      <c r="F15" s="358"/>
      <c r="G15" s="361"/>
      <c r="H15" s="362"/>
    </row>
    <row r="16" spans="1:8" ht="28.35" customHeight="1" x14ac:dyDescent="0.4">
      <c r="A16" s="5" t="s">
        <v>45</v>
      </c>
      <c r="B16" s="358"/>
      <c r="C16" s="358"/>
      <c r="D16" s="352"/>
      <c r="E16" s="354">
        <f t="shared" si="0"/>
        <v>0</v>
      </c>
      <c r="F16" s="358"/>
      <c r="G16" s="361"/>
      <c r="H16" s="362"/>
    </row>
    <row r="17" spans="1:8" ht="28.35" customHeight="1" x14ac:dyDescent="0.4">
      <c r="A17" s="5" t="s">
        <v>46</v>
      </c>
      <c r="B17" s="358"/>
      <c r="C17" s="358"/>
      <c r="D17" s="352"/>
      <c r="E17" s="354">
        <f t="shared" si="0"/>
        <v>0</v>
      </c>
      <c r="F17" s="358"/>
      <c r="G17" s="361"/>
      <c r="H17" s="362"/>
    </row>
    <row r="18" spans="1:8" ht="28.35" customHeight="1" x14ac:dyDescent="0.4">
      <c r="A18" s="5" t="s">
        <v>47</v>
      </c>
      <c r="B18" s="358"/>
      <c r="C18" s="358"/>
      <c r="D18" s="352"/>
      <c r="E18" s="354">
        <f t="shared" si="0"/>
        <v>0</v>
      </c>
      <c r="F18" s="358"/>
      <c r="G18" s="361"/>
      <c r="H18" s="362"/>
    </row>
    <row r="19" spans="1:8" ht="28.35" customHeight="1" x14ac:dyDescent="0.4">
      <c r="A19" s="5" t="s">
        <v>48</v>
      </c>
      <c r="B19" s="358"/>
      <c r="C19" s="358"/>
      <c r="D19" s="352"/>
      <c r="E19" s="354">
        <f t="shared" si="0"/>
        <v>0</v>
      </c>
      <c r="F19" s="358"/>
      <c r="G19" s="361"/>
      <c r="H19" s="362"/>
    </row>
    <row r="20" spans="1:8" ht="28.35" customHeight="1" x14ac:dyDescent="0.4">
      <c r="A20" s="5" t="s">
        <v>49</v>
      </c>
      <c r="B20" s="358"/>
      <c r="C20" s="358"/>
      <c r="D20" s="352"/>
      <c r="E20" s="354">
        <f t="shared" si="0"/>
        <v>0</v>
      </c>
      <c r="F20" s="358"/>
      <c r="G20" s="361"/>
      <c r="H20" s="362"/>
    </row>
    <row r="21" spans="1:8" ht="28.35" customHeight="1" x14ac:dyDescent="0.4">
      <c r="A21" s="5" t="s">
        <v>50</v>
      </c>
      <c r="B21" s="358"/>
      <c r="C21" s="358"/>
      <c r="D21" s="352"/>
      <c r="E21" s="354">
        <f t="shared" si="0"/>
        <v>0</v>
      </c>
      <c r="F21" s="358"/>
      <c r="G21" s="361"/>
      <c r="H21" s="362"/>
    </row>
    <row r="22" spans="1:8" ht="28.35" customHeight="1" x14ac:dyDescent="0.4">
      <c r="A22" s="5" t="s">
        <v>51</v>
      </c>
      <c r="B22" s="358"/>
      <c r="C22" s="358"/>
      <c r="D22" s="352"/>
      <c r="E22" s="354">
        <f t="shared" si="0"/>
        <v>0</v>
      </c>
      <c r="F22" s="358"/>
      <c r="G22" s="361"/>
      <c r="H22" s="362"/>
    </row>
    <row r="23" spans="1:8" ht="34.15" customHeight="1" x14ac:dyDescent="0.4">
      <c r="A23" s="5" t="s">
        <v>11</v>
      </c>
      <c r="B23" s="6"/>
      <c r="C23" s="6"/>
      <c r="D23" s="15"/>
      <c r="E23" s="354">
        <f>SUM(E3:E22)</f>
        <v>0</v>
      </c>
      <c r="F23" s="6"/>
      <c r="G23" s="12"/>
      <c r="H23" s="12"/>
    </row>
    <row r="24" spans="1:8" ht="34.15" customHeight="1" x14ac:dyDescent="0.4">
      <c r="A24" s="5" t="s">
        <v>14</v>
      </c>
      <c r="B24" s="6"/>
      <c r="C24" s="6"/>
      <c r="D24" s="15"/>
      <c r="E24" s="354"/>
      <c r="F24" s="6"/>
      <c r="G24" s="12"/>
      <c r="H24" s="12"/>
    </row>
    <row r="25" spans="1:8" ht="34.15" customHeight="1" x14ac:dyDescent="0.4">
      <c r="A25" s="5" t="s">
        <v>15</v>
      </c>
      <c r="B25" s="6"/>
      <c r="C25" s="6"/>
      <c r="D25" s="15"/>
      <c r="E25" s="354">
        <f>E23+E24</f>
        <v>0</v>
      </c>
      <c r="F25" s="6"/>
      <c r="G25" s="12"/>
      <c r="H25" s="12"/>
    </row>
    <row r="26" spans="1:8" x14ac:dyDescent="0.4">
      <c r="A26" s="9" t="s">
        <v>24</v>
      </c>
    </row>
  </sheetData>
  <phoneticPr fontId="2"/>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入力規則!$B$4</xm:f>
          </x14:formula1>
          <xm:sqref>G3:G22</xm:sqref>
        </x14:dataValidation>
        <x14:dataValidation type="list" allowBlank="1" showInputMessage="1" showErrorMessage="1">
          <x14:formula1>
            <xm:f>交付申請額計算用!$H$4:$H$10</xm:f>
          </x14:formula1>
          <xm:sqref>H3:H22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25" style="1" customWidth="1"/>
    <col min="2" max="2" width="16.625" style="1" customWidth="1"/>
    <col min="3" max="3" width="8.25" style="1" customWidth="1"/>
    <col min="4" max="5" width="10.75" style="1" customWidth="1"/>
    <col min="6" max="6" width="19.75" style="1" customWidth="1"/>
    <col min="7" max="7" width="12" style="1" customWidth="1"/>
    <col min="8" max="16384" width="9" style="1"/>
  </cols>
  <sheetData>
    <row r="1" spans="1:8" ht="26.25" customHeight="1" x14ac:dyDescent="0.4">
      <c r="A1" s="2" t="s">
        <v>16</v>
      </c>
      <c r="C1" s="1" t="s">
        <v>868</v>
      </c>
    </row>
    <row r="2" spans="1:8" x14ac:dyDescent="0.4">
      <c r="A2" s="4" t="s">
        <v>17</v>
      </c>
      <c r="B2" s="4" t="s">
        <v>18</v>
      </c>
      <c r="C2" s="4" t="s">
        <v>19</v>
      </c>
      <c r="D2" s="4" t="s">
        <v>20</v>
      </c>
      <c r="E2" s="4" t="s">
        <v>4</v>
      </c>
      <c r="F2" s="4" t="s">
        <v>21</v>
      </c>
      <c r="G2" s="13" t="s">
        <v>52</v>
      </c>
      <c r="H2" s="329" t="s">
        <v>438</v>
      </c>
    </row>
    <row r="3" spans="1:8" ht="28.35" customHeight="1" x14ac:dyDescent="0.4">
      <c r="A3" s="5" t="s">
        <v>98</v>
      </c>
      <c r="B3" s="358"/>
      <c r="C3" s="358"/>
      <c r="D3" s="352"/>
      <c r="E3" s="354">
        <f>C3*D3</f>
        <v>0</v>
      </c>
      <c r="F3" s="360" t="s">
        <v>22</v>
      </c>
      <c r="G3" s="361"/>
      <c r="H3" s="362"/>
    </row>
    <row r="4" spans="1:8" ht="28.35" customHeight="1" x14ac:dyDescent="0.4">
      <c r="A4" s="5" t="s">
        <v>99</v>
      </c>
      <c r="B4" s="358"/>
      <c r="C4" s="358"/>
      <c r="D4" s="352"/>
      <c r="E4" s="354">
        <f t="shared" ref="E4:E22" si="0">C4*D4</f>
        <v>0</v>
      </c>
      <c r="F4" s="360" t="s">
        <v>23</v>
      </c>
      <c r="G4" s="361"/>
      <c r="H4" s="362"/>
    </row>
    <row r="5" spans="1:8" ht="28.35" customHeight="1" x14ac:dyDescent="0.4">
      <c r="A5" s="5" t="s">
        <v>100</v>
      </c>
      <c r="B5" s="358"/>
      <c r="C5" s="358"/>
      <c r="D5" s="352"/>
      <c r="E5" s="354">
        <f t="shared" si="0"/>
        <v>0</v>
      </c>
      <c r="F5" s="358"/>
      <c r="G5" s="361"/>
      <c r="H5" s="362"/>
    </row>
    <row r="6" spans="1:8" ht="28.35" customHeight="1" x14ac:dyDescent="0.4">
      <c r="A6" s="5" t="s">
        <v>101</v>
      </c>
      <c r="B6" s="358"/>
      <c r="C6" s="358"/>
      <c r="D6" s="352"/>
      <c r="E6" s="354">
        <f t="shared" si="0"/>
        <v>0</v>
      </c>
      <c r="F6" s="358"/>
      <c r="G6" s="361"/>
      <c r="H6" s="362"/>
    </row>
    <row r="7" spans="1:8" ht="28.35" customHeight="1" x14ac:dyDescent="0.4">
      <c r="A7" s="5" t="s">
        <v>102</v>
      </c>
      <c r="B7" s="358"/>
      <c r="C7" s="358"/>
      <c r="D7" s="352"/>
      <c r="E7" s="354">
        <f t="shared" si="0"/>
        <v>0</v>
      </c>
      <c r="F7" s="358"/>
      <c r="G7" s="361"/>
      <c r="H7" s="362"/>
    </row>
    <row r="8" spans="1:8" ht="28.35" customHeight="1" x14ac:dyDescent="0.4">
      <c r="A8" s="5" t="s">
        <v>103</v>
      </c>
      <c r="B8" s="358"/>
      <c r="C8" s="358"/>
      <c r="D8" s="352"/>
      <c r="E8" s="354">
        <f t="shared" si="0"/>
        <v>0</v>
      </c>
      <c r="F8" s="358"/>
      <c r="G8" s="361"/>
      <c r="H8" s="362"/>
    </row>
    <row r="9" spans="1:8" ht="28.35" customHeight="1" x14ac:dyDescent="0.4">
      <c r="A9" s="5" t="s">
        <v>104</v>
      </c>
      <c r="B9" s="358"/>
      <c r="C9" s="358"/>
      <c r="D9" s="352"/>
      <c r="E9" s="354">
        <f t="shared" si="0"/>
        <v>0</v>
      </c>
      <c r="F9" s="358"/>
      <c r="G9" s="361"/>
      <c r="H9" s="362"/>
    </row>
    <row r="10" spans="1:8" ht="28.35" customHeight="1" x14ac:dyDescent="0.4">
      <c r="A10" s="5" t="s">
        <v>105</v>
      </c>
      <c r="B10" s="358"/>
      <c r="C10" s="358"/>
      <c r="D10" s="352"/>
      <c r="E10" s="354">
        <f t="shared" si="0"/>
        <v>0</v>
      </c>
      <c r="F10" s="358"/>
      <c r="G10" s="361"/>
      <c r="H10" s="362"/>
    </row>
    <row r="11" spans="1:8" ht="28.35" customHeight="1" x14ac:dyDescent="0.4">
      <c r="A11" s="5" t="s">
        <v>106</v>
      </c>
      <c r="B11" s="358"/>
      <c r="C11" s="358"/>
      <c r="D11" s="352"/>
      <c r="E11" s="354">
        <f t="shared" si="0"/>
        <v>0</v>
      </c>
      <c r="F11" s="358"/>
      <c r="G11" s="361"/>
      <c r="H11" s="362"/>
    </row>
    <row r="12" spans="1:8" ht="28.35" customHeight="1" x14ac:dyDescent="0.4">
      <c r="A12" s="5" t="s">
        <v>107</v>
      </c>
      <c r="B12" s="358"/>
      <c r="C12" s="358"/>
      <c r="D12" s="352"/>
      <c r="E12" s="354">
        <f t="shared" si="0"/>
        <v>0</v>
      </c>
      <c r="F12" s="358"/>
      <c r="G12" s="361"/>
      <c r="H12" s="362"/>
    </row>
    <row r="13" spans="1:8" ht="28.35" customHeight="1" x14ac:dyDescent="0.4">
      <c r="A13" s="5" t="s">
        <v>108</v>
      </c>
      <c r="B13" s="358"/>
      <c r="C13" s="358"/>
      <c r="D13" s="352"/>
      <c r="E13" s="354">
        <f t="shared" si="0"/>
        <v>0</v>
      </c>
      <c r="F13" s="358"/>
      <c r="G13" s="361"/>
      <c r="H13" s="362"/>
    </row>
    <row r="14" spans="1:8" ht="28.35" customHeight="1" x14ac:dyDescent="0.4">
      <c r="A14" s="5" t="s">
        <v>109</v>
      </c>
      <c r="B14" s="358"/>
      <c r="C14" s="358"/>
      <c r="D14" s="352"/>
      <c r="E14" s="354">
        <f t="shared" si="0"/>
        <v>0</v>
      </c>
      <c r="F14" s="358"/>
      <c r="G14" s="361"/>
      <c r="H14" s="362"/>
    </row>
    <row r="15" spans="1:8" ht="28.35" customHeight="1" x14ac:dyDescent="0.4">
      <c r="A15" s="5" t="s">
        <v>110</v>
      </c>
      <c r="B15" s="358"/>
      <c r="C15" s="358"/>
      <c r="D15" s="352"/>
      <c r="E15" s="354">
        <f t="shared" si="0"/>
        <v>0</v>
      </c>
      <c r="F15" s="358"/>
      <c r="G15" s="361"/>
      <c r="H15" s="362"/>
    </row>
    <row r="16" spans="1:8" ht="28.35" customHeight="1" x14ac:dyDescent="0.4">
      <c r="A16" s="5" t="s">
        <v>111</v>
      </c>
      <c r="B16" s="358"/>
      <c r="C16" s="358"/>
      <c r="D16" s="352"/>
      <c r="E16" s="354">
        <f t="shared" si="0"/>
        <v>0</v>
      </c>
      <c r="F16" s="358"/>
      <c r="G16" s="361"/>
      <c r="H16" s="362"/>
    </row>
    <row r="17" spans="1:8" ht="28.35" customHeight="1" x14ac:dyDescent="0.4">
      <c r="A17" s="5" t="s">
        <v>112</v>
      </c>
      <c r="B17" s="358"/>
      <c r="C17" s="358"/>
      <c r="D17" s="352"/>
      <c r="E17" s="354">
        <f t="shared" si="0"/>
        <v>0</v>
      </c>
      <c r="F17" s="358"/>
      <c r="G17" s="361"/>
      <c r="H17" s="362"/>
    </row>
    <row r="18" spans="1:8" ht="28.35" customHeight="1" x14ac:dyDescent="0.4">
      <c r="A18" s="5" t="s">
        <v>113</v>
      </c>
      <c r="B18" s="358"/>
      <c r="C18" s="358"/>
      <c r="D18" s="352"/>
      <c r="E18" s="354">
        <f t="shared" si="0"/>
        <v>0</v>
      </c>
      <c r="F18" s="358"/>
      <c r="G18" s="361"/>
      <c r="H18" s="362"/>
    </row>
    <row r="19" spans="1:8" ht="28.35" customHeight="1" x14ac:dyDescent="0.4">
      <c r="A19" s="5" t="s">
        <v>114</v>
      </c>
      <c r="B19" s="358"/>
      <c r="C19" s="358"/>
      <c r="D19" s="352"/>
      <c r="E19" s="354">
        <f t="shared" si="0"/>
        <v>0</v>
      </c>
      <c r="F19" s="358"/>
      <c r="G19" s="361"/>
      <c r="H19" s="362"/>
    </row>
    <row r="20" spans="1:8" ht="28.35" customHeight="1" x14ac:dyDescent="0.4">
      <c r="A20" s="5" t="s">
        <v>115</v>
      </c>
      <c r="B20" s="358"/>
      <c r="C20" s="358"/>
      <c r="D20" s="352"/>
      <c r="E20" s="354">
        <f t="shared" si="0"/>
        <v>0</v>
      </c>
      <c r="F20" s="358"/>
      <c r="G20" s="361"/>
      <c r="H20" s="362"/>
    </row>
    <row r="21" spans="1:8" ht="28.35" customHeight="1" x14ac:dyDescent="0.4">
      <c r="A21" s="5" t="s">
        <v>116</v>
      </c>
      <c r="B21" s="358"/>
      <c r="C21" s="358"/>
      <c r="D21" s="352"/>
      <c r="E21" s="354">
        <f t="shared" si="0"/>
        <v>0</v>
      </c>
      <c r="F21" s="358"/>
      <c r="G21" s="361"/>
      <c r="H21" s="362"/>
    </row>
    <row r="22" spans="1:8" ht="28.35" customHeight="1" x14ac:dyDescent="0.4">
      <c r="A22" s="5" t="s">
        <v>117</v>
      </c>
      <c r="B22" s="358"/>
      <c r="C22" s="358"/>
      <c r="D22" s="352"/>
      <c r="E22" s="354">
        <f t="shared" si="0"/>
        <v>0</v>
      </c>
      <c r="F22" s="358"/>
      <c r="G22" s="361"/>
      <c r="H22" s="362"/>
    </row>
    <row r="23" spans="1:8" ht="34.15" customHeight="1" x14ac:dyDescent="0.4">
      <c r="A23" s="5" t="s">
        <v>11</v>
      </c>
      <c r="B23" s="6"/>
      <c r="C23" s="6"/>
      <c r="D23" s="15"/>
      <c r="E23" s="354">
        <f>SUM(E3:E22)</f>
        <v>0</v>
      </c>
      <c r="F23" s="6"/>
      <c r="G23" s="12"/>
      <c r="H23" s="12"/>
    </row>
    <row r="24" spans="1:8" ht="34.15" customHeight="1" x14ac:dyDescent="0.4">
      <c r="A24" s="5" t="s">
        <v>14</v>
      </c>
      <c r="B24" s="6"/>
      <c r="C24" s="6"/>
      <c r="D24" s="15"/>
      <c r="E24" s="354"/>
      <c r="F24" s="6"/>
      <c r="G24" s="12"/>
      <c r="H24" s="12"/>
    </row>
    <row r="25" spans="1:8" ht="34.15" customHeight="1" x14ac:dyDescent="0.4">
      <c r="A25" s="5" t="s">
        <v>15</v>
      </c>
      <c r="B25" s="6"/>
      <c r="C25" s="6"/>
      <c r="D25" s="15"/>
      <c r="E25" s="354">
        <f>E23+E24</f>
        <v>0</v>
      </c>
      <c r="F25" s="6"/>
      <c r="G25" s="12"/>
      <c r="H25" s="12"/>
    </row>
    <row r="26" spans="1:8" x14ac:dyDescent="0.4">
      <c r="A26" s="9" t="s">
        <v>24</v>
      </c>
    </row>
  </sheetData>
  <phoneticPr fontId="2"/>
  <pageMargins left="0.62992125984251968" right="0.55118110236220474" top="0.74803149606299213" bottom="0.74803149606299213" header="0.31496062992125984" footer="0.31496062992125984"/>
  <pageSetup paperSize="9" scale="83"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入力規則!$B$4</xm:f>
          </x14:formula1>
          <xm:sqref>G3:G22</xm:sqref>
        </x14:dataValidation>
        <x14:dataValidation type="list" allowBlank="1" showInputMessage="1" showErrorMessage="1">
          <x14:formula1>
            <xm:f>交付申請額計算用!$H$4:$H$10</xm:f>
          </x14:formula1>
          <xm:sqref>H3:H22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25" style="1" customWidth="1"/>
    <col min="2" max="2" width="16.625" style="1" customWidth="1"/>
    <col min="3" max="3" width="8.25" style="1" customWidth="1"/>
    <col min="4" max="5" width="10.75" style="1" customWidth="1"/>
    <col min="6" max="6" width="19.75" style="1" customWidth="1"/>
    <col min="7" max="7" width="11.5" style="1" customWidth="1"/>
    <col min="8" max="16384" width="9" style="1"/>
  </cols>
  <sheetData>
    <row r="1" spans="1:8" ht="26.25" customHeight="1" x14ac:dyDescent="0.4">
      <c r="A1" s="2" t="s">
        <v>77</v>
      </c>
      <c r="C1" s="1" t="s">
        <v>868</v>
      </c>
    </row>
    <row r="2" spans="1:8" x14ac:dyDescent="0.4">
      <c r="A2" s="4" t="s">
        <v>17</v>
      </c>
      <c r="B2" s="4" t="s">
        <v>18</v>
      </c>
      <c r="C2" s="4" t="s">
        <v>19</v>
      </c>
      <c r="D2" s="4" t="s">
        <v>20</v>
      </c>
      <c r="E2" s="4" t="s">
        <v>4</v>
      </c>
      <c r="F2" s="4" t="s">
        <v>21</v>
      </c>
      <c r="G2" s="13" t="s">
        <v>52</v>
      </c>
      <c r="H2" s="329" t="s">
        <v>438</v>
      </c>
    </row>
    <row r="3" spans="1:8" ht="28.35" customHeight="1" x14ac:dyDescent="0.4">
      <c r="A3" s="5" t="s">
        <v>78</v>
      </c>
      <c r="B3" s="358"/>
      <c r="C3" s="358"/>
      <c r="D3" s="352"/>
      <c r="E3" s="354">
        <f>C3*D3</f>
        <v>0</v>
      </c>
      <c r="F3" s="360" t="s">
        <v>22</v>
      </c>
      <c r="G3" s="361"/>
      <c r="H3" s="362"/>
    </row>
    <row r="4" spans="1:8" ht="28.35" customHeight="1" x14ac:dyDescent="0.4">
      <c r="A4" s="5" t="s">
        <v>79</v>
      </c>
      <c r="B4" s="358"/>
      <c r="C4" s="358"/>
      <c r="D4" s="352"/>
      <c r="E4" s="354">
        <f t="shared" ref="E4:E22" si="0">C4*D4</f>
        <v>0</v>
      </c>
      <c r="F4" s="360" t="s">
        <v>23</v>
      </c>
      <c r="G4" s="361"/>
      <c r="H4" s="362"/>
    </row>
    <row r="5" spans="1:8" ht="28.35" customHeight="1" x14ac:dyDescent="0.4">
      <c r="A5" s="5" t="s">
        <v>80</v>
      </c>
      <c r="B5" s="358"/>
      <c r="C5" s="358"/>
      <c r="D5" s="352"/>
      <c r="E5" s="354">
        <f t="shared" si="0"/>
        <v>0</v>
      </c>
      <c r="F5" s="358"/>
      <c r="G5" s="361"/>
      <c r="H5" s="362"/>
    </row>
    <row r="6" spans="1:8" ht="28.35" customHeight="1" x14ac:dyDescent="0.4">
      <c r="A6" s="5" t="s">
        <v>81</v>
      </c>
      <c r="B6" s="358"/>
      <c r="C6" s="358"/>
      <c r="D6" s="352"/>
      <c r="E6" s="354">
        <f t="shared" si="0"/>
        <v>0</v>
      </c>
      <c r="F6" s="358"/>
      <c r="G6" s="361"/>
      <c r="H6" s="362"/>
    </row>
    <row r="7" spans="1:8" ht="28.35" customHeight="1" x14ac:dyDescent="0.4">
      <c r="A7" s="5" t="s">
        <v>82</v>
      </c>
      <c r="B7" s="358"/>
      <c r="C7" s="358"/>
      <c r="D7" s="352"/>
      <c r="E7" s="354">
        <f t="shared" si="0"/>
        <v>0</v>
      </c>
      <c r="F7" s="358"/>
      <c r="G7" s="361"/>
      <c r="H7" s="362"/>
    </row>
    <row r="8" spans="1:8" ht="28.35" customHeight="1" x14ac:dyDescent="0.4">
      <c r="A8" s="5" t="s">
        <v>83</v>
      </c>
      <c r="B8" s="358"/>
      <c r="C8" s="358"/>
      <c r="D8" s="352"/>
      <c r="E8" s="354">
        <f t="shared" si="0"/>
        <v>0</v>
      </c>
      <c r="F8" s="358"/>
      <c r="G8" s="361"/>
      <c r="H8" s="362"/>
    </row>
    <row r="9" spans="1:8" ht="28.35" customHeight="1" x14ac:dyDescent="0.4">
      <c r="A9" s="5" t="s">
        <v>84</v>
      </c>
      <c r="B9" s="358"/>
      <c r="C9" s="358"/>
      <c r="D9" s="352"/>
      <c r="E9" s="354">
        <f t="shared" si="0"/>
        <v>0</v>
      </c>
      <c r="F9" s="358"/>
      <c r="G9" s="361"/>
      <c r="H9" s="362"/>
    </row>
    <row r="10" spans="1:8" ht="28.35" customHeight="1" x14ac:dyDescent="0.4">
      <c r="A10" s="5" t="s">
        <v>85</v>
      </c>
      <c r="B10" s="358"/>
      <c r="C10" s="358"/>
      <c r="D10" s="352"/>
      <c r="E10" s="354">
        <f t="shared" si="0"/>
        <v>0</v>
      </c>
      <c r="F10" s="358"/>
      <c r="G10" s="361"/>
      <c r="H10" s="362"/>
    </row>
    <row r="11" spans="1:8" ht="28.35" customHeight="1" x14ac:dyDescent="0.4">
      <c r="A11" s="5" t="s">
        <v>86</v>
      </c>
      <c r="B11" s="358"/>
      <c r="C11" s="358"/>
      <c r="D11" s="352"/>
      <c r="E11" s="354">
        <f t="shared" si="0"/>
        <v>0</v>
      </c>
      <c r="F11" s="358"/>
      <c r="G11" s="361"/>
      <c r="H11" s="362"/>
    </row>
    <row r="12" spans="1:8" ht="28.35" customHeight="1" x14ac:dyDescent="0.4">
      <c r="A12" s="5" t="s">
        <v>87</v>
      </c>
      <c r="B12" s="358"/>
      <c r="C12" s="358"/>
      <c r="D12" s="352"/>
      <c r="E12" s="354">
        <f t="shared" si="0"/>
        <v>0</v>
      </c>
      <c r="F12" s="358"/>
      <c r="G12" s="361"/>
      <c r="H12" s="362"/>
    </row>
    <row r="13" spans="1:8" ht="28.35" customHeight="1" x14ac:dyDescent="0.4">
      <c r="A13" s="5" t="s">
        <v>88</v>
      </c>
      <c r="B13" s="358"/>
      <c r="C13" s="358"/>
      <c r="D13" s="352"/>
      <c r="E13" s="354">
        <f t="shared" si="0"/>
        <v>0</v>
      </c>
      <c r="F13" s="358"/>
      <c r="G13" s="361"/>
      <c r="H13" s="362"/>
    </row>
    <row r="14" spans="1:8" ht="28.35" customHeight="1" x14ac:dyDescent="0.4">
      <c r="A14" s="5" t="s">
        <v>89</v>
      </c>
      <c r="B14" s="358"/>
      <c r="C14" s="358"/>
      <c r="D14" s="352"/>
      <c r="E14" s="354">
        <f t="shared" si="0"/>
        <v>0</v>
      </c>
      <c r="F14" s="358"/>
      <c r="G14" s="361"/>
      <c r="H14" s="362"/>
    </row>
    <row r="15" spans="1:8" ht="28.35" customHeight="1" x14ac:dyDescent="0.4">
      <c r="A15" s="5" t="s">
        <v>90</v>
      </c>
      <c r="B15" s="358"/>
      <c r="C15" s="358"/>
      <c r="D15" s="352"/>
      <c r="E15" s="354">
        <f t="shared" si="0"/>
        <v>0</v>
      </c>
      <c r="F15" s="358"/>
      <c r="G15" s="361"/>
      <c r="H15" s="362"/>
    </row>
    <row r="16" spans="1:8" ht="28.35" customHeight="1" x14ac:dyDescent="0.4">
      <c r="A16" s="5" t="s">
        <v>91</v>
      </c>
      <c r="B16" s="358"/>
      <c r="C16" s="358"/>
      <c r="D16" s="352"/>
      <c r="E16" s="354">
        <f t="shared" si="0"/>
        <v>0</v>
      </c>
      <c r="F16" s="358"/>
      <c r="G16" s="361"/>
      <c r="H16" s="362"/>
    </row>
    <row r="17" spans="1:8" ht="28.35" customHeight="1" x14ac:dyDescent="0.4">
      <c r="A17" s="5" t="s">
        <v>92</v>
      </c>
      <c r="B17" s="358"/>
      <c r="C17" s="358"/>
      <c r="D17" s="352"/>
      <c r="E17" s="354">
        <f t="shared" si="0"/>
        <v>0</v>
      </c>
      <c r="F17" s="358"/>
      <c r="G17" s="361"/>
      <c r="H17" s="362"/>
    </row>
    <row r="18" spans="1:8" ht="28.35" customHeight="1" x14ac:dyDescent="0.4">
      <c r="A18" s="5" t="s">
        <v>93</v>
      </c>
      <c r="B18" s="358"/>
      <c r="C18" s="358"/>
      <c r="D18" s="352"/>
      <c r="E18" s="354">
        <f t="shared" si="0"/>
        <v>0</v>
      </c>
      <c r="F18" s="358"/>
      <c r="G18" s="361"/>
      <c r="H18" s="362"/>
    </row>
    <row r="19" spans="1:8" ht="28.35" customHeight="1" x14ac:dyDescent="0.4">
      <c r="A19" s="5" t="s">
        <v>94</v>
      </c>
      <c r="B19" s="358"/>
      <c r="C19" s="358"/>
      <c r="D19" s="352"/>
      <c r="E19" s="354">
        <f t="shared" si="0"/>
        <v>0</v>
      </c>
      <c r="F19" s="358"/>
      <c r="G19" s="361"/>
      <c r="H19" s="362"/>
    </row>
    <row r="20" spans="1:8" ht="28.35" customHeight="1" x14ac:dyDescent="0.4">
      <c r="A20" s="5" t="s">
        <v>95</v>
      </c>
      <c r="B20" s="358"/>
      <c r="C20" s="358"/>
      <c r="D20" s="352"/>
      <c r="E20" s="354">
        <f t="shared" si="0"/>
        <v>0</v>
      </c>
      <c r="F20" s="358"/>
      <c r="G20" s="361"/>
      <c r="H20" s="362"/>
    </row>
    <row r="21" spans="1:8" ht="28.35" customHeight="1" x14ac:dyDescent="0.4">
      <c r="A21" s="5" t="s">
        <v>96</v>
      </c>
      <c r="B21" s="358"/>
      <c r="C21" s="358"/>
      <c r="D21" s="352"/>
      <c r="E21" s="354">
        <f t="shared" si="0"/>
        <v>0</v>
      </c>
      <c r="F21" s="358"/>
      <c r="G21" s="361"/>
      <c r="H21" s="362"/>
    </row>
    <row r="22" spans="1:8" ht="28.35" customHeight="1" x14ac:dyDescent="0.4">
      <c r="A22" s="5" t="s">
        <v>97</v>
      </c>
      <c r="B22" s="358"/>
      <c r="C22" s="358"/>
      <c r="D22" s="352"/>
      <c r="E22" s="354">
        <f t="shared" si="0"/>
        <v>0</v>
      </c>
      <c r="F22" s="358"/>
      <c r="G22" s="361"/>
      <c r="H22" s="362"/>
    </row>
    <row r="23" spans="1:8" ht="34.15" customHeight="1" x14ac:dyDescent="0.4">
      <c r="A23" s="5" t="s">
        <v>11</v>
      </c>
      <c r="B23" s="6"/>
      <c r="C23" s="6"/>
      <c r="D23" s="15"/>
      <c r="E23" s="354">
        <f>SUM(E3:E22)</f>
        <v>0</v>
      </c>
      <c r="F23" s="6"/>
      <c r="G23" s="12"/>
      <c r="H23" s="12"/>
    </row>
    <row r="24" spans="1:8" ht="34.15" customHeight="1" x14ac:dyDescent="0.4">
      <c r="A24" s="5" t="s">
        <v>14</v>
      </c>
      <c r="B24" s="6"/>
      <c r="C24" s="6"/>
      <c r="D24" s="15"/>
      <c r="E24" s="354"/>
      <c r="F24" s="6"/>
      <c r="G24" s="12"/>
      <c r="H24" s="12"/>
    </row>
    <row r="25" spans="1:8" ht="34.15" customHeight="1" x14ac:dyDescent="0.4">
      <c r="A25" s="5" t="s">
        <v>15</v>
      </c>
      <c r="B25" s="6"/>
      <c r="C25" s="6"/>
      <c r="D25" s="15"/>
      <c r="E25" s="354">
        <f>E23+E24</f>
        <v>0</v>
      </c>
      <c r="F25" s="6"/>
      <c r="G25" s="12"/>
      <c r="H25" s="12"/>
    </row>
    <row r="26" spans="1:8" x14ac:dyDescent="0.4">
      <c r="A26" s="9" t="s">
        <v>24</v>
      </c>
    </row>
  </sheetData>
  <phoneticPr fontId="2"/>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入力規則!$B$4</xm:f>
          </x14:formula1>
          <xm:sqref>G3:G22</xm:sqref>
        </x14:dataValidation>
        <x14:dataValidation type="list" allowBlank="1" showInputMessage="1" showErrorMessage="1">
          <x14:formula1>
            <xm:f>交付申請額計算用!$H$4:$H$10</xm:f>
          </x14:formula1>
          <xm:sqref>H3:H22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25" style="1" customWidth="1"/>
    <col min="2" max="2" width="16.625" style="1" customWidth="1"/>
    <col min="3" max="3" width="8.25" style="1" customWidth="1"/>
    <col min="4" max="5" width="10.75" style="1" customWidth="1"/>
    <col min="6" max="6" width="19.75" style="1" customWidth="1"/>
    <col min="7" max="7" width="11.5" style="1" customWidth="1"/>
    <col min="8" max="16384" width="9" style="1"/>
  </cols>
  <sheetData>
    <row r="1" spans="1:8" ht="26.25" customHeight="1" x14ac:dyDescent="0.4">
      <c r="A1" s="2" t="s">
        <v>56</v>
      </c>
      <c r="C1" s="1" t="s">
        <v>868</v>
      </c>
    </row>
    <row r="2" spans="1:8" x14ac:dyDescent="0.4">
      <c r="A2" s="4" t="s">
        <v>17</v>
      </c>
      <c r="B2" s="4" t="s">
        <v>18</v>
      </c>
      <c r="C2" s="4" t="s">
        <v>19</v>
      </c>
      <c r="D2" s="4" t="s">
        <v>20</v>
      </c>
      <c r="E2" s="4" t="s">
        <v>4</v>
      </c>
      <c r="F2" s="4" t="s">
        <v>21</v>
      </c>
      <c r="G2" s="13" t="s">
        <v>52</v>
      </c>
      <c r="H2" s="329" t="s">
        <v>438</v>
      </c>
    </row>
    <row r="3" spans="1:8" ht="28.35" customHeight="1" x14ac:dyDescent="0.4">
      <c r="A3" s="5" t="s">
        <v>57</v>
      </c>
      <c r="B3" s="358"/>
      <c r="C3" s="358"/>
      <c r="D3" s="352"/>
      <c r="E3" s="354">
        <f>C3*D3</f>
        <v>0</v>
      </c>
      <c r="F3" s="360" t="s">
        <v>22</v>
      </c>
      <c r="G3" s="361"/>
      <c r="H3" s="362"/>
    </row>
    <row r="4" spans="1:8" ht="28.35" customHeight="1" x14ac:dyDescent="0.4">
      <c r="A4" s="5" t="s">
        <v>58</v>
      </c>
      <c r="B4" s="358"/>
      <c r="C4" s="358"/>
      <c r="D4" s="352"/>
      <c r="E4" s="354">
        <f t="shared" ref="E4:E22" si="0">C4*D4</f>
        <v>0</v>
      </c>
      <c r="F4" s="360" t="s">
        <v>23</v>
      </c>
      <c r="G4" s="361"/>
      <c r="H4" s="362"/>
    </row>
    <row r="5" spans="1:8" ht="28.35" customHeight="1" x14ac:dyDescent="0.4">
      <c r="A5" s="5" t="s">
        <v>59</v>
      </c>
      <c r="B5" s="358"/>
      <c r="C5" s="358"/>
      <c r="D5" s="352"/>
      <c r="E5" s="354">
        <f t="shared" si="0"/>
        <v>0</v>
      </c>
      <c r="F5" s="358"/>
      <c r="G5" s="361"/>
      <c r="H5" s="362"/>
    </row>
    <row r="6" spans="1:8" ht="28.35" customHeight="1" x14ac:dyDescent="0.4">
      <c r="A6" s="5" t="s">
        <v>60</v>
      </c>
      <c r="B6" s="358"/>
      <c r="C6" s="358"/>
      <c r="D6" s="352"/>
      <c r="E6" s="354">
        <f t="shared" si="0"/>
        <v>0</v>
      </c>
      <c r="F6" s="358"/>
      <c r="G6" s="361"/>
      <c r="H6" s="362"/>
    </row>
    <row r="7" spans="1:8" ht="28.35" customHeight="1" x14ac:dyDescent="0.4">
      <c r="A7" s="5" t="s">
        <v>61</v>
      </c>
      <c r="B7" s="358"/>
      <c r="C7" s="358"/>
      <c r="D7" s="352"/>
      <c r="E7" s="354">
        <f t="shared" si="0"/>
        <v>0</v>
      </c>
      <c r="F7" s="358"/>
      <c r="G7" s="361"/>
      <c r="H7" s="362"/>
    </row>
    <row r="8" spans="1:8" ht="28.35" customHeight="1" x14ac:dyDescent="0.4">
      <c r="A8" s="5" t="s">
        <v>62</v>
      </c>
      <c r="B8" s="358"/>
      <c r="C8" s="358"/>
      <c r="D8" s="352"/>
      <c r="E8" s="354">
        <f t="shared" si="0"/>
        <v>0</v>
      </c>
      <c r="F8" s="358"/>
      <c r="G8" s="361"/>
      <c r="H8" s="362"/>
    </row>
    <row r="9" spans="1:8" ht="28.35" customHeight="1" x14ac:dyDescent="0.4">
      <c r="A9" s="5" t="s">
        <v>63</v>
      </c>
      <c r="B9" s="358"/>
      <c r="C9" s="358"/>
      <c r="D9" s="352"/>
      <c r="E9" s="354">
        <f t="shared" si="0"/>
        <v>0</v>
      </c>
      <c r="F9" s="358"/>
      <c r="G9" s="361"/>
      <c r="H9" s="362"/>
    </row>
    <row r="10" spans="1:8" ht="28.35" customHeight="1" x14ac:dyDescent="0.4">
      <c r="A10" s="5" t="s">
        <v>64</v>
      </c>
      <c r="B10" s="358"/>
      <c r="C10" s="358"/>
      <c r="D10" s="352"/>
      <c r="E10" s="354">
        <f t="shared" si="0"/>
        <v>0</v>
      </c>
      <c r="F10" s="358"/>
      <c r="G10" s="361"/>
      <c r="H10" s="362"/>
    </row>
    <row r="11" spans="1:8" ht="28.35" customHeight="1" x14ac:dyDescent="0.4">
      <c r="A11" s="5" t="s">
        <v>65</v>
      </c>
      <c r="B11" s="358"/>
      <c r="C11" s="358"/>
      <c r="D11" s="352"/>
      <c r="E11" s="354">
        <f t="shared" si="0"/>
        <v>0</v>
      </c>
      <c r="F11" s="358"/>
      <c r="G11" s="361"/>
      <c r="H11" s="362"/>
    </row>
    <row r="12" spans="1:8" ht="28.35" customHeight="1" x14ac:dyDescent="0.4">
      <c r="A12" s="5" t="s">
        <v>66</v>
      </c>
      <c r="B12" s="358"/>
      <c r="C12" s="358"/>
      <c r="D12" s="352"/>
      <c r="E12" s="354">
        <f t="shared" si="0"/>
        <v>0</v>
      </c>
      <c r="F12" s="358"/>
      <c r="G12" s="361"/>
      <c r="H12" s="362"/>
    </row>
    <row r="13" spans="1:8" ht="28.35" customHeight="1" x14ac:dyDescent="0.4">
      <c r="A13" s="5" t="s">
        <v>67</v>
      </c>
      <c r="B13" s="358"/>
      <c r="C13" s="358"/>
      <c r="D13" s="352"/>
      <c r="E13" s="354">
        <f t="shared" si="0"/>
        <v>0</v>
      </c>
      <c r="F13" s="358"/>
      <c r="G13" s="361"/>
      <c r="H13" s="362"/>
    </row>
    <row r="14" spans="1:8" ht="28.35" customHeight="1" x14ac:dyDescent="0.4">
      <c r="A14" s="5" t="s">
        <v>68</v>
      </c>
      <c r="B14" s="358"/>
      <c r="C14" s="358"/>
      <c r="D14" s="352"/>
      <c r="E14" s="354">
        <f t="shared" si="0"/>
        <v>0</v>
      </c>
      <c r="F14" s="358"/>
      <c r="G14" s="361"/>
      <c r="H14" s="362"/>
    </row>
    <row r="15" spans="1:8" ht="28.35" customHeight="1" x14ac:dyDescent="0.4">
      <c r="A15" s="5" t="s">
        <v>69</v>
      </c>
      <c r="B15" s="358"/>
      <c r="C15" s="358"/>
      <c r="D15" s="352"/>
      <c r="E15" s="354">
        <f t="shared" si="0"/>
        <v>0</v>
      </c>
      <c r="F15" s="358"/>
      <c r="G15" s="361"/>
      <c r="H15" s="362"/>
    </row>
    <row r="16" spans="1:8" ht="28.35" customHeight="1" x14ac:dyDescent="0.4">
      <c r="A16" s="5" t="s">
        <v>70</v>
      </c>
      <c r="B16" s="358"/>
      <c r="C16" s="358"/>
      <c r="D16" s="352"/>
      <c r="E16" s="354">
        <f t="shared" si="0"/>
        <v>0</v>
      </c>
      <c r="F16" s="358"/>
      <c r="G16" s="361"/>
      <c r="H16" s="362"/>
    </row>
    <row r="17" spans="1:8" ht="28.35" customHeight="1" x14ac:dyDescent="0.4">
      <c r="A17" s="5" t="s">
        <v>71</v>
      </c>
      <c r="B17" s="358"/>
      <c r="C17" s="358"/>
      <c r="D17" s="352"/>
      <c r="E17" s="354">
        <f t="shared" si="0"/>
        <v>0</v>
      </c>
      <c r="F17" s="358"/>
      <c r="G17" s="361"/>
      <c r="H17" s="362"/>
    </row>
    <row r="18" spans="1:8" ht="28.35" customHeight="1" x14ac:dyDescent="0.4">
      <c r="A18" s="5" t="s">
        <v>72</v>
      </c>
      <c r="B18" s="358"/>
      <c r="C18" s="358"/>
      <c r="D18" s="352"/>
      <c r="E18" s="354">
        <f t="shared" si="0"/>
        <v>0</v>
      </c>
      <c r="F18" s="358"/>
      <c r="G18" s="361"/>
      <c r="H18" s="362"/>
    </row>
    <row r="19" spans="1:8" ht="28.35" customHeight="1" x14ac:dyDescent="0.4">
      <c r="A19" s="5" t="s">
        <v>73</v>
      </c>
      <c r="B19" s="358"/>
      <c r="C19" s="358"/>
      <c r="D19" s="352"/>
      <c r="E19" s="354">
        <f t="shared" si="0"/>
        <v>0</v>
      </c>
      <c r="F19" s="358"/>
      <c r="G19" s="361"/>
      <c r="H19" s="362"/>
    </row>
    <row r="20" spans="1:8" ht="28.35" customHeight="1" x14ac:dyDescent="0.4">
      <c r="A20" s="5" t="s">
        <v>74</v>
      </c>
      <c r="B20" s="358"/>
      <c r="C20" s="358"/>
      <c r="D20" s="352"/>
      <c r="E20" s="354">
        <f t="shared" si="0"/>
        <v>0</v>
      </c>
      <c r="F20" s="358"/>
      <c r="G20" s="361"/>
      <c r="H20" s="362"/>
    </row>
    <row r="21" spans="1:8" ht="28.35" customHeight="1" x14ac:dyDescent="0.4">
      <c r="A21" s="5" t="s">
        <v>75</v>
      </c>
      <c r="B21" s="358"/>
      <c r="C21" s="358"/>
      <c r="D21" s="352"/>
      <c r="E21" s="354">
        <f t="shared" si="0"/>
        <v>0</v>
      </c>
      <c r="F21" s="358"/>
      <c r="G21" s="361"/>
      <c r="H21" s="362"/>
    </row>
    <row r="22" spans="1:8" ht="28.35" customHeight="1" x14ac:dyDescent="0.4">
      <c r="A22" s="5" t="s">
        <v>76</v>
      </c>
      <c r="B22" s="358"/>
      <c r="C22" s="358"/>
      <c r="D22" s="352"/>
      <c r="E22" s="354">
        <f t="shared" si="0"/>
        <v>0</v>
      </c>
      <c r="F22" s="358"/>
      <c r="G22" s="361"/>
      <c r="H22" s="362"/>
    </row>
    <row r="23" spans="1:8" ht="34.15" customHeight="1" x14ac:dyDescent="0.4">
      <c r="A23" s="5" t="s">
        <v>11</v>
      </c>
      <c r="B23" s="6"/>
      <c r="C23" s="6"/>
      <c r="D23" s="15"/>
      <c r="E23" s="354">
        <f>SUM(E3:E22)</f>
        <v>0</v>
      </c>
      <c r="F23" s="6"/>
      <c r="G23" s="12"/>
      <c r="H23" s="12"/>
    </row>
    <row r="24" spans="1:8" ht="34.15" customHeight="1" x14ac:dyDescent="0.4">
      <c r="A24" s="5" t="s">
        <v>14</v>
      </c>
      <c r="B24" s="6"/>
      <c r="C24" s="6"/>
      <c r="D24" s="15"/>
      <c r="E24" s="354"/>
      <c r="F24" s="6"/>
      <c r="G24" s="12"/>
      <c r="H24" s="12"/>
    </row>
    <row r="25" spans="1:8" ht="34.15" customHeight="1" x14ac:dyDescent="0.4">
      <c r="A25" s="5" t="s">
        <v>15</v>
      </c>
      <c r="B25" s="6"/>
      <c r="C25" s="6"/>
      <c r="D25" s="15"/>
      <c r="E25" s="354">
        <f>E23+E24</f>
        <v>0</v>
      </c>
      <c r="F25" s="6"/>
      <c r="G25" s="12"/>
      <c r="H25" s="12"/>
    </row>
    <row r="26" spans="1:8" x14ac:dyDescent="0.4">
      <c r="A26" s="9" t="s">
        <v>24</v>
      </c>
    </row>
  </sheetData>
  <phoneticPr fontId="2"/>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入力規則!$B$4</xm:f>
          </x14:formula1>
          <xm:sqref>G3:G22</xm:sqref>
        </x14:dataValidation>
        <x14:dataValidation type="list" allowBlank="1" showInputMessage="1" showErrorMessage="1">
          <x14:formula1>
            <xm:f>交付申請額計算用!$H$4:$H$10</xm:f>
          </x14:formula1>
          <xm:sqref>H3:H22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2:P40"/>
  <sheetViews>
    <sheetView view="pageBreakPreview" zoomScale="60" zoomScaleNormal="40" zoomScalePageLayoutView="40" workbookViewId="0">
      <selection activeCell="C13" sqref="C13"/>
    </sheetView>
  </sheetViews>
  <sheetFormatPr defaultColWidth="9" defaultRowHeight="18.75" x14ac:dyDescent="0.4"/>
  <cols>
    <col min="1" max="1" width="4" style="17" customWidth="1"/>
    <col min="2" max="4" width="6.25" style="17" customWidth="1"/>
    <col min="5" max="15" width="18" style="17" customWidth="1"/>
    <col min="16" max="16" width="3.75" style="17" customWidth="1"/>
    <col min="17" max="16384" width="9" style="17"/>
  </cols>
  <sheetData>
    <row r="2" spans="1:16" ht="37.5" customHeight="1" x14ac:dyDescent="0.4">
      <c r="B2" s="16" t="s">
        <v>220</v>
      </c>
    </row>
    <row r="3" spans="1:16" ht="36.75" customHeight="1" x14ac:dyDescent="0.4">
      <c r="C3" s="104">
        <f>'4-3_二酸化炭素排出量簡易換算シート_補助事業前'!$K$16</f>
        <v>0</v>
      </c>
      <c r="M3" s="363"/>
      <c r="N3" s="18" t="s">
        <v>119</v>
      </c>
    </row>
    <row r="4" spans="1:16" ht="36.75" customHeight="1" x14ac:dyDescent="0.4">
      <c r="A4" s="388"/>
      <c r="B4" s="389" t="s">
        <v>120</v>
      </c>
      <c r="C4" s="389"/>
      <c r="D4" s="389"/>
      <c r="E4" s="389"/>
      <c r="F4" s="389" t="s">
        <v>121</v>
      </c>
      <c r="G4" s="388"/>
      <c r="H4" s="388"/>
      <c r="I4" s="388"/>
      <c r="J4" s="388"/>
      <c r="K4" s="388"/>
      <c r="L4" s="388"/>
      <c r="M4" s="390"/>
      <c r="N4" s="391" t="s">
        <v>122</v>
      </c>
      <c r="O4" s="388"/>
      <c r="P4" s="388"/>
    </row>
    <row r="5" spans="1:16" ht="13.5" customHeight="1" x14ac:dyDescent="0.4">
      <c r="A5" s="388"/>
      <c r="B5" s="388"/>
      <c r="C5" s="388"/>
      <c r="D5" s="388"/>
      <c r="E5" s="388"/>
      <c r="F5" s="388"/>
      <c r="G5" s="388"/>
      <c r="H5" s="388"/>
      <c r="I5" s="388"/>
      <c r="J5" s="388"/>
      <c r="K5" s="388"/>
      <c r="L5" s="388"/>
      <c r="M5" s="388"/>
      <c r="N5" s="388"/>
      <c r="O5" s="388"/>
      <c r="P5" s="388"/>
    </row>
    <row r="6" spans="1:16" ht="36.75" customHeight="1" x14ac:dyDescent="0.4">
      <c r="A6" s="388"/>
      <c r="B6" s="691">
        <f>'3_収支予算書_合計'!D19</f>
        <v>0</v>
      </c>
      <c r="C6" s="692"/>
      <c r="D6" s="693"/>
      <c r="E6" s="392" t="s">
        <v>123</v>
      </c>
      <c r="F6" s="387">
        <f>交付申請書!H41</f>
        <v>0</v>
      </c>
      <c r="G6" s="392" t="s">
        <v>123</v>
      </c>
      <c r="H6" s="388"/>
      <c r="I6" s="388"/>
      <c r="J6" s="388"/>
      <c r="K6" s="388"/>
      <c r="L6" s="388"/>
      <c r="M6" s="388"/>
      <c r="N6" s="388"/>
      <c r="O6" s="388"/>
      <c r="P6" s="388"/>
    </row>
    <row r="7" spans="1:16" x14ac:dyDescent="0.4">
      <c r="A7" s="388"/>
      <c r="B7" s="388"/>
      <c r="C7" s="388"/>
      <c r="D7" s="388"/>
      <c r="E7" s="388"/>
      <c r="F7" s="388"/>
      <c r="G7" s="388"/>
      <c r="H7" s="388"/>
      <c r="I7" s="388"/>
      <c r="J7" s="388"/>
      <c r="K7" s="388"/>
      <c r="L7" s="388"/>
      <c r="M7" s="388"/>
      <c r="N7" s="388"/>
      <c r="O7" s="388"/>
      <c r="P7" s="388"/>
    </row>
    <row r="8" spans="1:16" ht="33.75" customHeight="1" x14ac:dyDescent="0.4">
      <c r="A8" s="388"/>
      <c r="B8" s="389" t="s">
        <v>124</v>
      </c>
      <c r="C8" s="388"/>
      <c r="D8" s="388"/>
      <c r="E8" s="388"/>
      <c r="F8" s="388"/>
      <c r="G8" s="388"/>
      <c r="H8" s="388"/>
      <c r="I8" s="388"/>
      <c r="J8" s="388"/>
      <c r="K8" s="388"/>
      <c r="L8" s="388"/>
      <c r="M8" s="388"/>
      <c r="N8" s="388"/>
      <c r="O8" s="388"/>
      <c r="P8" s="388"/>
    </row>
    <row r="9" spans="1:16" ht="13.5" customHeight="1" x14ac:dyDescent="0.4">
      <c r="A9" s="388"/>
      <c r="B9" s="388"/>
      <c r="C9" s="388"/>
      <c r="D9" s="388"/>
      <c r="E9" s="388"/>
      <c r="F9" s="388"/>
      <c r="G9" s="388"/>
      <c r="H9" s="388"/>
      <c r="I9" s="388"/>
      <c r="J9" s="388"/>
      <c r="K9" s="388"/>
      <c r="L9" s="388"/>
      <c r="M9" s="388"/>
      <c r="N9" s="388"/>
      <c r="O9" s="388"/>
      <c r="P9" s="388"/>
    </row>
    <row r="10" spans="1:16" ht="30" customHeight="1" x14ac:dyDescent="0.4">
      <c r="A10" s="388"/>
      <c r="B10" s="694" t="s">
        <v>125</v>
      </c>
      <c r="C10" s="697" t="s">
        <v>126</v>
      </c>
      <c r="D10" s="700" t="s">
        <v>127</v>
      </c>
      <c r="E10" s="703" t="s">
        <v>128</v>
      </c>
      <c r="F10" s="689"/>
      <c r="G10" s="689" t="s">
        <v>129</v>
      </c>
      <c r="H10" s="689" t="s">
        <v>130</v>
      </c>
      <c r="I10" s="689" t="s">
        <v>131</v>
      </c>
      <c r="J10" s="689" t="s">
        <v>132</v>
      </c>
      <c r="K10" s="689" t="s">
        <v>133</v>
      </c>
      <c r="L10" s="689" t="s">
        <v>134</v>
      </c>
      <c r="M10" s="689" t="s">
        <v>135</v>
      </c>
      <c r="N10" s="689" t="s">
        <v>136</v>
      </c>
      <c r="O10" s="706"/>
      <c r="P10" s="388"/>
    </row>
    <row r="11" spans="1:16" ht="27" customHeight="1" x14ac:dyDescent="0.4">
      <c r="A11" s="388"/>
      <c r="B11" s="695"/>
      <c r="C11" s="698"/>
      <c r="D11" s="701"/>
      <c r="E11" s="393" t="s">
        <v>137</v>
      </c>
      <c r="F11" s="394" t="s">
        <v>138</v>
      </c>
      <c r="G11" s="690"/>
      <c r="H11" s="690"/>
      <c r="I11" s="690"/>
      <c r="J11" s="690"/>
      <c r="K11" s="690"/>
      <c r="L11" s="690"/>
      <c r="M11" s="690"/>
      <c r="N11" s="690"/>
      <c r="O11" s="707"/>
      <c r="P11" s="388"/>
    </row>
    <row r="12" spans="1:16" ht="27" customHeight="1" x14ac:dyDescent="0.4">
      <c r="A12" s="388"/>
      <c r="B12" s="696"/>
      <c r="C12" s="699"/>
      <c r="D12" s="702"/>
      <c r="E12" s="704" t="s">
        <v>139</v>
      </c>
      <c r="F12" s="705"/>
      <c r="G12" s="395" t="s">
        <v>140</v>
      </c>
      <c r="H12" s="395" t="s">
        <v>140</v>
      </c>
      <c r="I12" s="395" t="s">
        <v>140</v>
      </c>
      <c r="J12" s="395" t="s">
        <v>140</v>
      </c>
      <c r="K12" s="395" t="s">
        <v>140</v>
      </c>
      <c r="L12" s="395" t="s">
        <v>141</v>
      </c>
      <c r="M12" s="395" t="s">
        <v>141</v>
      </c>
      <c r="N12" s="395" t="s">
        <v>141</v>
      </c>
      <c r="O12" s="376"/>
      <c r="P12" s="388"/>
    </row>
    <row r="13" spans="1:16" ht="22.5" customHeight="1" x14ac:dyDescent="0.4">
      <c r="A13" s="388"/>
      <c r="B13" s="396" t="s">
        <v>142</v>
      </c>
      <c r="C13" s="364"/>
      <c r="D13" s="397">
        <v>4</v>
      </c>
      <c r="E13" s="365"/>
      <c r="F13" s="366"/>
      <c r="G13" s="366"/>
      <c r="H13" s="366"/>
      <c r="I13" s="366"/>
      <c r="J13" s="366"/>
      <c r="K13" s="366"/>
      <c r="L13" s="366"/>
      <c r="M13" s="366"/>
      <c r="N13" s="366"/>
      <c r="O13" s="367"/>
      <c r="P13" s="388"/>
    </row>
    <row r="14" spans="1:16" ht="22.5" customHeight="1" x14ac:dyDescent="0.4">
      <c r="A14" s="388"/>
      <c r="B14" s="398" t="s">
        <v>142</v>
      </c>
      <c r="C14" s="368"/>
      <c r="D14" s="399">
        <v>5</v>
      </c>
      <c r="E14" s="369"/>
      <c r="F14" s="370"/>
      <c r="G14" s="370"/>
      <c r="H14" s="370"/>
      <c r="I14" s="370"/>
      <c r="J14" s="370"/>
      <c r="K14" s="370"/>
      <c r="L14" s="370"/>
      <c r="M14" s="370"/>
      <c r="N14" s="370"/>
      <c r="O14" s="371"/>
      <c r="P14" s="388"/>
    </row>
    <row r="15" spans="1:16" ht="22.5" customHeight="1" x14ac:dyDescent="0.4">
      <c r="A15" s="388"/>
      <c r="B15" s="398" t="s">
        <v>142</v>
      </c>
      <c r="C15" s="368"/>
      <c r="D15" s="399">
        <v>6</v>
      </c>
      <c r="E15" s="369"/>
      <c r="F15" s="370"/>
      <c r="G15" s="370"/>
      <c r="H15" s="370"/>
      <c r="I15" s="370"/>
      <c r="J15" s="370"/>
      <c r="K15" s="370"/>
      <c r="L15" s="370"/>
      <c r="M15" s="370"/>
      <c r="N15" s="370"/>
      <c r="O15" s="371"/>
      <c r="P15" s="388"/>
    </row>
    <row r="16" spans="1:16" ht="22.5" customHeight="1" x14ac:dyDescent="0.4">
      <c r="A16" s="388"/>
      <c r="B16" s="398" t="s">
        <v>142</v>
      </c>
      <c r="C16" s="368"/>
      <c r="D16" s="399">
        <v>7</v>
      </c>
      <c r="E16" s="369"/>
      <c r="F16" s="370"/>
      <c r="G16" s="370"/>
      <c r="H16" s="370"/>
      <c r="I16" s="370"/>
      <c r="J16" s="370"/>
      <c r="K16" s="370"/>
      <c r="L16" s="370"/>
      <c r="M16" s="370"/>
      <c r="N16" s="370"/>
      <c r="O16" s="371"/>
      <c r="P16" s="388"/>
    </row>
    <row r="17" spans="1:16" ht="22.5" customHeight="1" x14ac:dyDescent="0.4">
      <c r="A17" s="388"/>
      <c r="B17" s="398" t="s">
        <v>142</v>
      </c>
      <c r="C17" s="368"/>
      <c r="D17" s="399">
        <v>8</v>
      </c>
      <c r="E17" s="369"/>
      <c r="F17" s="370"/>
      <c r="G17" s="370"/>
      <c r="H17" s="370"/>
      <c r="I17" s="370"/>
      <c r="J17" s="370"/>
      <c r="K17" s="370"/>
      <c r="L17" s="370"/>
      <c r="M17" s="370"/>
      <c r="N17" s="370"/>
      <c r="O17" s="371"/>
      <c r="P17" s="388"/>
    </row>
    <row r="18" spans="1:16" ht="22.5" customHeight="1" x14ac:dyDescent="0.4">
      <c r="A18" s="388"/>
      <c r="B18" s="398" t="s">
        <v>142</v>
      </c>
      <c r="C18" s="368"/>
      <c r="D18" s="399">
        <v>9</v>
      </c>
      <c r="E18" s="369"/>
      <c r="F18" s="370"/>
      <c r="G18" s="370"/>
      <c r="H18" s="370"/>
      <c r="I18" s="370"/>
      <c r="J18" s="370"/>
      <c r="K18" s="370"/>
      <c r="L18" s="370"/>
      <c r="M18" s="370"/>
      <c r="N18" s="370"/>
      <c r="O18" s="371"/>
      <c r="P18" s="388"/>
    </row>
    <row r="19" spans="1:16" ht="22.5" customHeight="1" x14ac:dyDescent="0.4">
      <c r="A19" s="388"/>
      <c r="B19" s="398" t="s">
        <v>142</v>
      </c>
      <c r="C19" s="368"/>
      <c r="D19" s="399">
        <v>10</v>
      </c>
      <c r="E19" s="369"/>
      <c r="F19" s="370"/>
      <c r="G19" s="370"/>
      <c r="H19" s="370"/>
      <c r="I19" s="370"/>
      <c r="J19" s="370"/>
      <c r="K19" s="370"/>
      <c r="L19" s="370"/>
      <c r="M19" s="370"/>
      <c r="N19" s="370"/>
      <c r="O19" s="371"/>
      <c r="P19" s="388"/>
    </row>
    <row r="20" spans="1:16" ht="22.5" customHeight="1" x14ac:dyDescent="0.4">
      <c r="A20" s="388"/>
      <c r="B20" s="398" t="s">
        <v>142</v>
      </c>
      <c r="C20" s="368"/>
      <c r="D20" s="399">
        <v>11</v>
      </c>
      <c r="E20" s="369"/>
      <c r="F20" s="370"/>
      <c r="G20" s="370"/>
      <c r="H20" s="370"/>
      <c r="I20" s="370"/>
      <c r="J20" s="370"/>
      <c r="K20" s="370"/>
      <c r="L20" s="370"/>
      <c r="M20" s="370"/>
      <c r="N20" s="370"/>
      <c r="O20" s="371"/>
      <c r="P20" s="388"/>
    </row>
    <row r="21" spans="1:16" ht="22.5" customHeight="1" x14ac:dyDescent="0.4">
      <c r="A21" s="388"/>
      <c r="B21" s="398" t="s">
        <v>142</v>
      </c>
      <c r="C21" s="368"/>
      <c r="D21" s="399">
        <v>12</v>
      </c>
      <c r="E21" s="369"/>
      <c r="F21" s="370"/>
      <c r="G21" s="370"/>
      <c r="H21" s="370"/>
      <c r="I21" s="370"/>
      <c r="J21" s="370"/>
      <c r="K21" s="370"/>
      <c r="L21" s="370"/>
      <c r="M21" s="370"/>
      <c r="N21" s="370"/>
      <c r="O21" s="371"/>
      <c r="P21" s="388"/>
    </row>
    <row r="22" spans="1:16" ht="22.5" customHeight="1" x14ac:dyDescent="0.4">
      <c r="A22" s="388"/>
      <c r="B22" s="398" t="s">
        <v>142</v>
      </c>
      <c r="C22" s="368"/>
      <c r="D22" s="399">
        <v>1</v>
      </c>
      <c r="E22" s="369"/>
      <c r="F22" s="370"/>
      <c r="G22" s="370"/>
      <c r="H22" s="370"/>
      <c r="I22" s="370"/>
      <c r="J22" s="370"/>
      <c r="K22" s="370"/>
      <c r="L22" s="370"/>
      <c r="M22" s="370"/>
      <c r="N22" s="370"/>
      <c r="O22" s="371"/>
      <c r="P22" s="388"/>
    </row>
    <row r="23" spans="1:16" ht="22.5" customHeight="1" x14ac:dyDescent="0.4">
      <c r="A23" s="388"/>
      <c r="B23" s="398" t="s">
        <v>142</v>
      </c>
      <c r="C23" s="368"/>
      <c r="D23" s="399">
        <v>2</v>
      </c>
      <c r="E23" s="369"/>
      <c r="F23" s="370"/>
      <c r="G23" s="370"/>
      <c r="H23" s="370"/>
      <c r="I23" s="370"/>
      <c r="J23" s="370"/>
      <c r="K23" s="370"/>
      <c r="L23" s="370"/>
      <c r="M23" s="370"/>
      <c r="N23" s="370"/>
      <c r="O23" s="371"/>
      <c r="P23" s="388"/>
    </row>
    <row r="24" spans="1:16" ht="22.5" customHeight="1" thickBot="1" x14ac:dyDescent="0.45">
      <c r="A24" s="388"/>
      <c r="B24" s="400" t="s">
        <v>142</v>
      </c>
      <c r="C24" s="372"/>
      <c r="D24" s="401">
        <v>3</v>
      </c>
      <c r="E24" s="373"/>
      <c r="F24" s="374"/>
      <c r="G24" s="374"/>
      <c r="H24" s="374"/>
      <c r="I24" s="374"/>
      <c r="J24" s="374"/>
      <c r="K24" s="374"/>
      <c r="L24" s="374"/>
      <c r="M24" s="374"/>
      <c r="N24" s="374"/>
      <c r="O24" s="375"/>
      <c r="P24" s="388"/>
    </row>
    <row r="25" spans="1:16" ht="39.75" customHeight="1" thickTop="1" thickBot="1" x14ac:dyDescent="0.45">
      <c r="A25" s="388"/>
      <c r="B25" s="708" t="s">
        <v>143</v>
      </c>
      <c r="C25" s="709"/>
      <c r="D25" s="710"/>
      <c r="E25" s="402">
        <f>SUM(E13:E24)</f>
        <v>0</v>
      </c>
      <c r="F25" s="403">
        <f>SUM(F13:F24)</f>
        <v>0</v>
      </c>
      <c r="G25" s="403">
        <f t="shared" ref="G25:O25" si="0">SUM(G13:G24)</f>
        <v>0</v>
      </c>
      <c r="H25" s="403">
        <f t="shared" si="0"/>
        <v>0</v>
      </c>
      <c r="I25" s="403">
        <f t="shared" si="0"/>
        <v>0</v>
      </c>
      <c r="J25" s="403">
        <f t="shared" si="0"/>
        <v>0</v>
      </c>
      <c r="K25" s="403">
        <f t="shared" si="0"/>
        <v>0</v>
      </c>
      <c r="L25" s="403">
        <f t="shared" si="0"/>
        <v>0</v>
      </c>
      <c r="M25" s="403">
        <f t="shared" si="0"/>
        <v>0</v>
      </c>
      <c r="N25" s="403">
        <f>SUM(N13:N24)</f>
        <v>0</v>
      </c>
      <c r="O25" s="404">
        <f t="shared" si="0"/>
        <v>0</v>
      </c>
      <c r="P25" s="388"/>
    </row>
    <row r="26" spans="1:16" x14ac:dyDescent="0.4">
      <c r="A26" s="388"/>
      <c r="B26" s="388"/>
      <c r="C26" s="388"/>
      <c r="D26" s="388"/>
      <c r="E26" s="388"/>
      <c r="F26" s="388"/>
      <c r="G26" s="388"/>
      <c r="H26" s="388"/>
      <c r="I26" s="388"/>
      <c r="J26" s="388"/>
      <c r="K26" s="388"/>
      <c r="L26" s="388"/>
      <c r="M26" s="388"/>
      <c r="N26" s="388"/>
      <c r="O26" s="388"/>
      <c r="P26" s="388"/>
    </row>
    <row r="27" spans="1:16" ht="24" x14ac:dyDescent="0.4">
      <c r="A27" s="388"/>
      <c r="B27" s="389" t="s">
        <v>144</v>
      </c>
      <c r="C27" s="388"/>
      <c r="D27" s="388"/>
      <c r="E27" s="388"/>
      <c r="F27" s="388"/>
      <c r="G27" s="388"/>
      <c r="H27" s="388"/>
      <c r="I27" s="388"/>
      <c r="J27" s="388"/>
      <c r="K27" s="388"/>
      <c r="L27" s="388"/>
      <c r="M27" s="388"/>
      <c r="N27" s="388"/>
      <c r="O27" s="388"/>
      <c r="P27" s="388"/>
    </row>
    <row r="28" spans="1:16" ht="13.5" customHeight="1" x14ac:dyDescent="0.4">
      <c r="A28" s="388"/>
      <c r="B28" s="388"/>
      <c r="C28" s="388"/>
      <c r="D28" s="388"/>
      <c r="E28" s="388"/>
      <c r="F28" s="388"/>
      <c r="G28" s="388"/>
      <c r="H28" s="388"/>
      <c r="I28" s="388"/>
      <c r="J28" s="388"/>
      <c r="K28" s="388"/>
      <c r="L28" s="388"/>
      <c r="M28" s="388"/>
      <c r="N28" s="388"/>
      <c r="O28" s="388"/>
      <c r="P28" s="388"/>
    </row>
    <row r="29" spans="1:16" ht="30" customHeight="1" x14ac:dyDescent="0.4">
      <c r="A29" s="388"/>
      <c r="B29" s="711" t="s">
        <v>145</v>
      </c>
      <c r="C29" s="712"/>
      <c r="D29" s="713"/>
      <c r="E29" s="703" t="s">
        <v>128</v>
      </c>
      <c r="F29" s="689"/>
      <c r="G29" s="689" t="s">
        <v>146</v>
      </c>
      <c r="H29" s="689" t="s">
        <v>130</v>
      </c>
      <c r="I29" s="689" t="s">
        <v>147</v>
      </c>
      <c r="J29" s="689" t="s">
        <v>132</v>
      </c>
      <c r="K29" s="689" t="s">
        <v>133</v>
      </c>
      <c r="L29" s="689" t="s">
        <v>148</v>
      </c>
      <c r="M29" s="689" t="s">
        <v>135</v>
      </c>
      <c r="N29" s="689" t="s">
        <v>136</v>
      </c>
      <c r="O29" s="720" t="str">
        <f>IF(O10="","",O10)</f>
        <v/>
      </c>
      <c r="P29" s="388"/>
    </row>
    <row r="30" spans="1:16" ht="27" customHeight="1" x14ac:dyDescent="0.4">
      <c r="A30" s="388"/>
      <c r="B30" s="714"/>
      <c r="C30" s="715"/>
      <c r="D30" s="716"/>
      <c r="E30" s="393" t="s">
        <v>137</v>
      </c>
      <c r="F30" s="394" t="s">
        <v>138</v>
      </c>
      <c r="G30" s="690"/>
      <c r="H30" s="690"/>
      <c r="I30" s="690"/>
      <c r="J30" s="690"/>
      <c r="K30" s="690"/>
      <c r="L30" s="690"/>
      <c r="M30" s="690"/>
      <c r="N30" s="690"/>
      <c r="O30" s="721"/>
      <c r="P30" s="388"/>
    </row>
    <row r="31" spans="1:16" ht="27" customHeight="1" x14ac:dyDescent="0.4">
      <c r="A31" s="388"/>
      <c r="B31" s="717"/>
      <c r="C31" s="718"/>
      <c r="D31" s="719"/>
      <c r="E31" s="704" t="s">
        <v>139</v>
      </c>
      <c r="F31" s="705"/>
      <c r="G31" s="395" t="s">
        <v>140</v>
      </c>
      <c r="H31" s="395" t="s">
        <v>140</v>
      </c>
      <c r="I31" s="395" t="s">
        <v>140</v>
      </c>
      <c r="J31" s="395" t="s">
        <v>140</v>
      </c>
      <c r="K31" s="395" t="s">
        <v>140</v>
      </c>
      <c r="L31" s="395" t="s">
        <v>141</v>
      </c>
      <c r="M31" s="395" t="s">
        <v>141</v>
      </c>
      <c r="N31" s="395" t="s">
        <v>141</v>
      </c>
      <c r="O31" s="405" t="str">
        <f>IF(O12="","",O12)</f>
        <v/>
      </c>
      <c r="P31" s="388"/>
    </row>
    <row r="32" spans="1:16" ht="37.5" customHeight="1" x14ac:dyDescent="0.4">
      <c r="A32" s="388"/>
      <c r="B32" s="717" t="s">
        <v>149</v>
      </c>
      <c r="C32" s="718"/>
      <c r="D32" s="719"/>
      <c r="E32" s="377"/>
      <c r="F32" s="378"/>
      <c r="G32" s="378"/>
      <c r="H32" s="378"/>
      <c r="I32" s="378"/>
      <c r="J32" s="378"/>
      <c r="K32" s="378"/>
      <c r="L32" s="378"/>
      <c r="M32" s="378"/>
      <c r="N32" s="378"/>
      <c r="O32" s="378"/>
      <c r="P32" s="388"/>
    </row>
    <row r="33" spans="1:16" x14ac:dyDescent="0.4">
      <c r="A33" s="388"/>
      <c r="B33" s="388"/>
      <c r="C33" s="388"/>
      <c r="D33" s="388"/>
      <c r="E33" s="388"/>
      <c r="F33" s="388"/>
      <c r="G33" s="388"/>
      <c r="H33" s="388"/>
      <c r="I33" s="388"/>
      <c r="J33" s="388"/>
      <c r="K33" s="388"/>
      <c r="L33" s="388"/>
      <c r="M33" s="388"/>
      <c r="N33" s="388"/>
      <c r="O33" s="388"/>
      <c r="P33" s="388"/>
    </row>
    <row r="34" spans="1:16" ht="24" x14ac:dyDescent="0.4">
      <c r="A34" s="388"/>
      <c r="B34" s="389" t="s">
        <v>150</v>
      </c>
      <c r="C34" s="388"/>
      <c r="D34" s="388"/>
      <c r="E34" s="388"/>
      <c r="F34" s="388"/>
      <c r="G34" s="388"/>
      <c r="H34" s="388"/>
      <c r="I34" s="388"/>
      <c r="J34" s="388"/>
      <c r="K34" s="388"/>
      <c r="L34" s="388"/>
      <c r="M34" s="388"/>
      <c r="N34" s="388"/>
      <c r="O34" s="388"/>
      <c r="P34" s="388"/>
    </row>
    <row r="35" spans="1:16" x14ac:dyDescent="0.4">
      <c r="A35" s="388"/>
      <c r="B35" s="388"/>
      <c r="C35" s="388"/>
      <c r="D35" s="388"/>
      <c r="E35" s="388"/>
      <c r="F35" s="388"/>
      <c r="G35" s="388"/>
      <c r="H35" s="388"/>
      <c r="I35" s="388"/>
      <c r="J35" s="388"/>
      <c r="K35" s="388"/>
      <c r="L35" s="388"/>
      <c r="M35" s="388"/>
      <c r="N35" s="388"/>
      <c r="O35" s="388"/>
      <c r="P35" s="388"/>
    </row>
    <row r="36" spans="1:16" ht="30" customHeight="1" x14ac:dyDescent="0.4">
      <c r="A36" s="388"/>
      <c r="B36" s="711" t="s">
        <v>145</v>
      </c>
      <c r="C36" s="712"/>
      <c r="D36" s="713"/>
      <c r="E36" s="703" t="s">
        <v>128</v>
      </c>
      <c r="F36" s="689"/>
      <c r="G36" s="689" t="s">
        <v>146</v>
      </c>
      <c r="H36" s="689" t="s">
        <v>130</v>
      </c>
      <c r="I36" s="689" t="s">
        <v>147</v>
      </c>
      <c r="J36" s="689" t="s">
        <v>132</v>
      </c>
      <c r="K36" s="689" t="s">
        <v>133</v>
      </c>
      <c r="L36" s="689" t="s">
        <v>148</v>
      </c>
      <c r="M36" s="689" t="s">
        <v>135</v>
      </c>
      <c r="N36" s="689" t="s">
        <v>136</v>
      </c>
      <c r="O36" s="720" t="str">
        <f>IF(O10="","",O10)</f>
        <v/>
      </c>
      <c r="P36" s="388"/>
    </row>
    <row r="37" spans="1:16" ht="27" customHeight="1" x14ac:dyDescent="0.4">
      <c r="A37" s="388"/>
      <c r="B37" s="714"/>
      <c r="C37" s="715"/>
      <c r="D37" s="716"/>
      <c r="E37" s="393" t="s">
        <v>137</v>
      </c>
      <c r="F37" s="394" t="s">
        <v>138</v>
      </c>
      <c r="G37" s="690"/>
      <c r="H37" s="690"/>
      <c r="I37" s="690"/>
      <c r="J37" s="690"/>
      <c r="K37" s="690"/>
      <c r="L37" s="690"/>
      <c r="M37" s="690"/>
      <c r="N37" s="690"/>
      <c r="O37" s="721"/>
      <c r="P37" s="388"/>
    </row>
    <row r="38" spans="1:16" ht="27" customHeight="1" thickBot="1" x14ac:dyDescent="0.45">
      <c r="A38" s="388"/>
      <c r="B38" s="717"/>
      <c r="C38" s="718"/>
      <c r="D38" s="719"/>
      <c r="E38" s="704" t="s">
        <v>139</v>
      </c>
      <c r="F38" s="705"/>
      <c r="G38" s="395" t="s">
        <v>140</v>
      </c>
      <c r="H38" s="395" t="s">
        <v>140</v>
      </c>
      <c r="I38" s="395" t="s">
        <v>140</v>
      </c>
      <c r="J38" s="395" t="s">
        <v>140</v>
      </c>
      <c r="K38" s="395" t="s">
        <v>140</v>
      </c>
      <c r="L38" s="395" t="s">
        <v>141</v>
      </c>
      <c r="M38" s="395" t="s">
        <v>141</v>
      </c>
      <c r="N38" s="395" t="s">
        <v>141</v>
      </c>
      <c r="O38" s="405" t="str">
        <f>IF(O12="","",O12)</f>
        <v/>
      </c>
      <c r="P38" s="388"/>
    </row>
    <row r="39" spans="1:16" ht="45" customHeight="1" thickBot="1" x14ac:dyDescent="0.45">
      <c r="A39" s="388"/>
      <c r="B39" s="722" t="s">
        <v>151</v>
      </c>
      <c r="C39" s="718"/>
      <c r="D39" s="718"/>
      <c r="E39" s="406">
        <f>IF(E25+E32&lt;0,0,E25+E32)</f>
        <v>0</v>
      </c>
      <c r="F39" s="407">
        <f>IF(F25+F32&lt;0,0,F25+F32)</f>
        <v>0</v>
      </c>
      <c r="G39" s="407">
        <f t="shared" ref="G39:M39" si="1">G25+G32</f>
        <v>0</v>
      </c>
      <c r="H39" s="407">
        <f t="shared" si="1"/>
        <v>0</v>
      </c>
      <c r="I39" s="407">
        <f t="shared" si="1"/>
        <v>0</v>
      </c>
      <c r="J39" s="407">
        <f t="shared" si="1"/>
        <v>0</v>
      </c>
      <c r="K39" s="407">
        <f t="shared" si="1"/>
        <v>0</v>
      </c>
      <c r="L39" s="407">
        <f t="shared" si="1"/>
        <v>0</v>
      </c>
      <c r="M39" s="407">
        <f t="shared" si="1"/>
        <v>0</v>
      </c>
      <c r="N39" s="407">
        <f>N25+N32</f>
        <v>0</v>
      </c>
      <c r="O39" s="408">
        <f>O25+O32</f>
        <v>0</v>
      </c>
      <c r="P39" s="388"/>
    </row>
    <row r="40" spans="1:16" x14ac:dyDescent="0.4">
      <c r="A40" s="388"/>
      <c r="B40" s="388"/>
      <c r="C40" s="388"/>
      <c r="D40" s="388"/>
      <c r="E40" s="388"/>
      <c r="F40" s="388"/>
      <c r="G40" s="388"/>
      <c r="H40" s="388"/>
      <c r="I40" s="388"/>
      <c r="J40" s="388"/>
      <c r="K40" s="388"/>
      <c r="L40" s="388"/>
      <c r="M40" s="388"/>
      <c r="N40" s="388"/>
      <c r="O40" s="388"/>
      <c r="P40" s="388"/>
    </row>
  </sheetData>
  <sheetProtection password="9389" sheet="1" formatCells="0" selectLockedCells="1"/>
  <mergeCells count="42">
    <mergeCell ref="B39:D39"/>
    <mergeCell ref="J36:J37"/>
    <mergeCell ref="K36:K37"/>
    <mergeCell ref="L36:L37"/>
    <mergeCell ref="M36:M37"/>
    <mergeCell ref="N36:N37"/>
    <mergeCell ref="O36:O37"/>
    <mergeCell ref="B32:D32"/>
    <mergeCell ref="B36:D38"/>
    <mergeCell ref="E36:F36"/>
    <mergeCell ref="G36:G37"/>
    <mergeCell ref="H36:H37"/>
    <mergeCell ref="I36:I37"/>
    <mergeCell ref="E38:F38"/>
    <mergeCell ref="K29:K30"/>
    <mergeCell ref="L29:L30"/>
    <mergeCell ref="M29:M30"/>
    <mergeCell ref="N29:N30"/>
    <mergeCell ref="O29:O30"/>
    <mergeCell ref="E31:F31"/>
    <mergeCell ref="N10:N11"/>
    <mergeCell ref="O10:O11"/>
    <mergeCell ref="E12:F12"/>
    <mergeCell ref="B25:D25"/>
    <mergeCell ref="B29:D31"/>
    <mergeCell ref="E29:F29"/>
    <mergeCell ref="G29:G30"/>
    <mergeCell ref="H29:H30"/>
    <mergeCell ref="I29:I30"/>
    <mergeCell ref="J29:J30"/>
    <mergeCell ref="H10:H11"/>
    <mergeCell ref="I10:I11"/>
    <mergeCell ref="J10:J11"/>
    <mergeCell ref="K10:K11"/>
    <mergeCell ref="L10:L11"/>
    <mergeCell ref="M10:M11"/>
    <mergeCell ref="B6:D6"/>
    <mergeCell ref="B10:B12"/>
    <mergeCell ref="C10:C12"/>
    <mergeCell ref="D10:D12"/>
    <mergeCell ref="E10:F10"/>
    <mergeCell ref="G10:G11"/>
  </mergeCells>
  <phoneticPr fontId="2"/>
  <pageMargins left="0.31496062992125984" right="0.31496062992125984" top="0.55118110236220474" bottom="0.35433070866141736" header="0.31496062992125984" footer="0.31496062992125984"/>
  <pageSetup paperSize="9" scale="5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21"/>
  <sheetViews>
    <sheetView view="pageBreakPreview" zoomScaleNormal="80" zoomScaleSheetLayoutView="100" workbookViewId="0">
      <selection activeCell="C4" sqref="C4"/>
    </sheetView>
  </sheetViews>
  <sheetFormatPr defaultColWidth="9" defaultRowHeight="13.5" x14ac:dyDescent="0.4"/>
  <cols>
    <col min="1" max="1" width="2.75" style="38" bestFit="1" customWidth="1"/>
    <col min="2" max="2" width="35" style="19" bestFit="1" customWidth="1"/>
    <col min="3" max="4" width="32.625" style="19" customWidth="1"/>
    <col min="5" max="5" width="15.25" style="19" hidden="1" customWidth="1"/>
    <col min="6" max="16384" width="9" style="19"/>
  </cols>
  <sheetData>
    <row r="1" spans="1:5" ht="36" customHeight="1" thickBot="1" x14ac:dyDescent="0.45">
      <c r="A1" s="727" t="s">
        <v>169</v>
      </c>
      <c r="B1" s="728"/>
      <c r="C1" s="728"/>
      <c r="D1" s="728"/>
    </row>
    <row r="2" spans="1:5" ht="20.100000000000001" customHeight="1" thickBot="1" x14ac:dyDescent="0.45">
      <c r="A2" s="729"/>
      <c r="B2" s="730"/>
      <c r="C2" s="20" t="s">
        <v>152</v>
      </c>
      <c r="D2" s="21" t="s">
        <v>153</v>
      </c>
    </row>
    <row r="3" spans="1:5" ht="40.15" customHeight="1" thickTop="1" x14ac:dyDescent="0.4">
      <c r="A3" s="22" t="s">
        <v>154</v>
      </c>
      <c r="B3" s="23" t="s">
        <v>155</v>
      </c>
      <c r="C3" s="24">
        <f>'4-3_二酸化炭素排出量簡易換算シート_補助事業前'!$K$16</f>
        <v>0</v>
      </c>
      <c r="D3" s="25">
        <f>'4-4_二酸化炭素排出量簡易換算シート_補助事業後'!$K$16</f>
        <v>0</v>
      </c>
    </row>
    <row r="4" spans="1:5" ht="40.15" customHeight="1" x14ac:dyDescent="0.4">
      <c r="A4" s="26" t="s">
        <v>156</v>
      </c>
      <c r="B4" s="27" t="s">
        <v>170</v>
      </c>
      <c r="C4" s="379"/>
      <c r="D4" s="380"/>
    </row>
    <row r="5" spans="1:5" ht="40.15" customHeight="1" x14ac:dyDescent="0.4">
      <c r="A5" s="22" t="s">
        <v>157</v>
      </c>
      <c r="B5" s="28" t="s">
        <v>171</v>
      </c>
      <c r="C5" s="731"/>
      <c r="D5" s="732"/>
    </row>
    <row r="6" spans="1:5" ht="40.15" customHeight="1" thickBot="1" x14ac:dyDescent="0.45">
      <c r="A6" s="26" t="s">
        <v>158</v>
      </c>
      <c r="B6" s="29" t="s">
        <v>172</v>
      </c>
      <c r="C6" s="30">
        <f>IF(C3&lt;&gt;0,C3/C4,0)</f>
        <v>0</v>
      </c>
      <c r="D6" s="31">
        <f>IF(D3&lt;&gt;0,D3/D4,0)</f>
        <v>0</v>
      </c>
    </row>
    <row r="7" spans="1:5" ht="40.15" customHeight="1" thickTop="1" x14ac:dyDescent="0.4">
      <c r="A7" s="32" t="s">
        <v>159</v>
      </c>
      <c r="B7" s="733" t="s">
        <v>160</v>
      </c>
      <c r="C7" s="734"/>
      <c r="D7" s="33">
        <f>(C3-D3)</f>
        <v>0</v>
      </c>
    </row>
    <row r="8" spans="1:5" ht="40.15" customHeight="1" thickBot="1" x14ac:dyDescent="0.45">
      <c r="A8" s="34" t="s">
        <v>161</v>
      </c>
      <c r="B8" s="735" t="s">
        <v>173</v>
      </c>
      <c r="C8" s="736"/>
      <c r="D8" s="35">
        <f>IF(D6&lt;&gt;0,(1-(D6/C6))*100,0)</f>
        <v>0</v>
      </c>
    </row>
    <row r="9" spans="1:5" ht="40.15" customHeight="1" x14ac:dyDescent="0.4">
      <c r="A9" s="26" t="s">
        <v>162</v>
      </c>
      <c r="B9" s="737" t="s">
        <v>163</v>
      </c>
      <c r="C9" s="738"/>
      <c r="D9" s="39" t="e">
        <f>D7/'4-1_二酸化炭素排出量簡易換算シート'!B6*1000</f>
        <v>#DIV/0!</v>
      </c>
      <c r="E9" s="19" t="e">
        <f>IF(D9&gt;=0.001,"補助対象","下限値未満")</f>
        <v>#DIV/0!</v>
      </c>
    </row>
    <row r="10" spans="1:5" ht="40.15" customHeight="1" x14ac:dyDescent="0.4">
      <c r="A10" s="40" t="s">
        <v>174</v>
      </c>
      <c r="B10" s="723" t="s">
        <v>175</v>
      </c>
      <c r="C10" s="724"/>
      <c r="D10" s="381"/>
    </row>
    <row r="11" spans="1:5" ht="40.15" customHeight="1" thickBot="1" x14ac:dyDescent="0.45">
      <c r="A11" s="34" t="s">
        <v>176</v>
      </c>
      <c r="B11" s="725" t="s">
        <v>177</v>
      </c>
      <c r="C11" s="726"/>
      <c r="D11" s="41" t="e">
        <f>-('4-1_二酸化炭素排出量簡易換算シート'!B6/'4-2_二酸化炭素排出量簡易換算シート'!D10)</f>
        <v>#DIV/0!</v>
      </c>
    </row>
    <row r="12" spans="1:5" x14ac:dyDescent="0.4">
      <c r="A12" s="36" t="s">
        <v>164</v>
      </c>
    </row>
    <row r="13" spans="1:5" x14ac:dyDescent="0.4">
      <c r="A13" s="19" t="s">
        <v>165</v>
      </c>
    </row>
    <row r="14" spans="1:5" x14ac:dyDescent="0.4">
      <c r="A14" s="19" t="s">
        <v>178</v>
      </c>
    </row>
    <row r="15" spans="1:5" x14ac:dyDescent="0.4">
      <c r="A15" s="19" t="s">
        <v>179</v>
      </c>
    </row>
    <row r="16" spans="1:5" x14ac:dyDescent="0.4">
      <c r="A16" s="19" t="s">
        <v>166</v>
      </c>
    </row>
    <row r="17" spans="1:4" x14ac:dyDescent="0.4">
      <c r="A17" s="19" t="s">
        <v>180</v>
      </c>
    </row>
    <row r="18" spans="1:4" x14ac:dyDescent="0.4">
      <c r="A18" s="19" t="s">
        <v>167</v>
      </c>
      <c r="D18" s="37"/>
    </row>
    <row r="19" spans="1:4" x14ac:dyDescent="0.4">
      <c r="A19" s="19" t="s">
        <v>168</v>
      </c>
    </row>
    <row r="20" spans="1:4" x14ac:dyDescent="0.4">
      <c r="A20" s="19" t="s">
        <v>181</v>
      </c>
    </row>
    <row r="21" spans="1:4" x14ac:dyDescent="0.4">
      <c r="A21" s="19" t="s">
        <v>182</v>
      </c>
    </row>
  </sheetData>
  <sheetProtection password="9389" sheet="1" formatCells="0" selectLockedCells="1"/>
  <mergeCells count="8">
    <mergeCell ref="B10:C10"/>
    <mergeCell ref="B11:C11"/>
    <mergeCell ref="A1:D1"/>
    <mergeCell ref="A2:B2"/>
    <mergeCell ref="C5:D5"/>
    <mergeCell ref="B7:C7"/>
    <mergeCell ref="B8:C8"/>
    <mergeCell ref="B9:C9"/>
  </mergeCells>
  <phoneticPr fontId="2"/>
  <printOptions horizontalCentered="1"/>
  <pageMargins left="0.70866141732283472" right="0.70866141732283472" top="0.74803149606299213" bottom="0.74803149606299213" header="0.31496062992125984" footer="0.31496062992125984"/>
  <pageSetup paperSize="9" scale="8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L27"/>
  <sheetViews>
    <sheetView view="pageBreakPreview" zoomScale="80" zoomScaleNormal="100" zoomScaleSheetLayoutView="80" workbookViewId="0">
      <selection activeCell="I15" sqref="I15"/>
    </sheetView>
  </sheetViews>
  <sheetFormatPr defaultColWidth="8.75" defaultRowHeight="18.75" x14ac:dyDescent="0.4"/>
  <cols>
    <col min="1" max="1" width="2.125" style="17" customWidth="1"/>
    <col min="2" max="2" width="38.25" style="17" customWidth="1"/>
    <col min="3" max="3" width="18" style="17" customWidth="1"/>
    <col min="4" max="4" width="8.625" style="43" customWidth="1"/>
    <col min="5" max="5" width="8.75" style="17"/>
    <col min="6" max="6" width="10.625" style="43" customWidth="1"/>
    <col min="7" max="7" width="8.75" style="17"/>
    <col min="8" max="8" width="6.625" style="43" customWidth="1"/>
    <col min="9" max="9" width="8.75" style="17"/>
    <col min="10" max="10" width="15.625" style="43" customWidth="1"/>
    <col min="11" max="11" width="12.75" style="17" customWidth="1"/>
    <col min="12" max="12" width="7.125" style="17" customWidth="1"/>
    <col min="13" max="13" width="2.5" style="17" customWidth="1"/>
    <col min="14" max="16384" width="8.75" style="17"/>
  </cols>
  <sheetData>
    <row r="1" spans="2:12" ht="30" x14ac:dyDescent="0.4">
      <c r="B1" s="748" t="s">
        <v>183</v>
      </c>
      <c r="C1" s="749"/>
      <c r="D1" s="749"/>
      <c r="E1" s="749"/>
      <c r="F1" s="749"/>
      <c r="G1" s="749"/>
      <c r="H1" s="749"/>
      <c r="I1" s="749"/>
      <c r="J1" s="749"/>
      <c r="K1" s="749"/>
      <c r="L1" s="749"/>
    </row>
    <row r="2" spans="2:12" ht="10.15" customHeight="1" x14ac:dyDescent="0.4">
      <c r="B2" s="42"/>
      <c r="C2" s="43"/>
      <c r="E2" s="43"/>
      <c r="G2" s="43"/>
      <c r="I2" s="43"/>
      <c r="K2" s="43"/>
      <c r="L2" s="43"/>
    </row>
    <row r="3" spans="2:12" ht="19.5" thickBot="1" x14ac:dyDescent="0.45">
      <c r="J3" s="750"/>
      <c r="K3" s="750"/>
      <c r="L3" s="750"/>
    </row>
    <row r="4" spans="2:12" s="43" customFormat="1" ht="20.100000000000001" customHeight="1" thickBot="1" x14ac:dyDescent="0.45">
      <c r="B4" s="44" t="s">
        <v>184</v>
      </c>
      <c r="C4" s="751" t="s">
        <v>185</v>
      </c>
      <c r="D4" s="752"/>
      <c r="E4" s="753" t="s">
        <v>186</v>
      </c>
      <c r="F4" s="754"/>
      <c r="G4" s="755" t="s">
        <v>187</v>
      </c>
      <c r="H4" s="756"/>
      <c r="I4" s="755" t="s">
        <v>188</v>
      </c>
      <c r="J4" s="757"/>
      <c r="K4" s="758" t="s">
        <v>189</v>
      </c>
      <c r="L4" s="759"/>
    </row>
    <row r="5" spans="2:12" ht="20.100000000000001" customHeight="1" thickTop="1" x14ac:dyDescent="0.4">
      <c r="B5" s="45" t="s">
        <v>190</v>
      </c>
      <c r="C5" s="46">
        <f>'4-1_二酸化炭素排出量簡易換算シート'!E25/1000</f>
        <v>0</v>
      </c>
      <c r="D5" s="47" t="s">
        <v>191</v>
      </c>
      <c r="E5" s="48">
        <v>9.9700000000000006</v>
      </c>
      <c r="F5" s="49" t="s">
        <v>192</v>
      </c>
      <c r="G5" s="50">
        <f>C5*E5</f>
        <v>0</v>
      </c>
      <c r="H5" s="49" t="s">
        <v>193</v>
      </c>
      <c r="I5" s="51">
        <v>0.45700000000000002</v>
      </c>
      <c r="J5" s="52" t="s">
        <v>194</v>
      </c>
      <c r="K5" s="53">
        <f>C5*I5</f>
        <v>0</v>
      </c>
      <c r="L5" s="54" t="s">
        <v>195</v>
      </c>
    </row>
    <row r="6" spans="2:12" ht="20.100000000000001" customHeight="1" x14ac:dyDescent="0.4">
      <c r="B6" s="45" t="s">
        <v>196</v>
      </c>
      <c r="C6" s="55">
        <f>'4-1_二酸化炭素排出量簡易換算シート'!F25/1000</f>
        <v>0</v>
      </c>
      <c r="D6" s="56" t="s">
        <v>191</v>
      </c>
      <c r="E6" s="57">
        <v>9.2799999999999994</v>
      </c>
      <c r="F6" s="58" t="s">
        <v>192</v>
      </c>
      <c r="G6" s="59">
        <f t="shared" ref="G6:G15" si="0">C6*E6</f>
        <v>0</v>
      </c>
      <c r="H6" s="58" t="s">
        <v>193</v>
      </c>
      <c r="I6" s="60">
        <v>0.45700000000000002</v>
      </c>
      <c r="J6" s="61" t="s">
        <v>194</v>
      </c>
      <c r="K6" s="62">
        <f>C6*I6</f>
        <v>0</v>
      </c>
      <c r="L6" s="63" t="s">
        <v>195</v>
      </c>
    </row>
    <row r="7" spans="2:12" ht="20.100000000000001" customHeight="1" x14ac:dyDescent="0.4">
      <c r="B7" s="64" t="s">
        <v>146</v>
      </c>
      <c r="C7" s="55">
        <f>'4-1_二酸化炭素排出量簡易換算シート'!G25/1000</f>
        <v>0</v>
      </c>
      <c r="D7" s="65" t="s">
        <v>197</v>
      </c>
      <c r="E7" s="57">
        <v>34.6</v>
      </c>
      <c r="F7" s="58" t="s">
        <v>198</v>
      </c>
      <c r="G7" s="59">
        <f t="shared" si="0"/>
        <v>0</v>
      </c>
      <c r="H7" s="58" t="s">
        <v>193</v>
      </c>
      <c r="I7" s="60">
        <v>1.83E-2</v>
      </c>
      <c r="J7" s="61" t="s">
        <v>199</v>
      </c>
      <c r="K7" s="62">
        <f>C7*E7*I7*44/12</f>
        <v>0</v>
      </c>
      <c r="L7" s="63" t="s">
        <v>195</v>
      </c>
    </row>
    <row r="8" spans="2:12" ht="20.100000000000001" customHeight="1" x14ac:dyDescent="0.4">
      <c r="B8" s="64" t="s">
        <v>130</v>
      </c>
      <c r="C8" s="55">
        <f>'4-1_二酸化炭素排出量簡易換算シート'!H25/1000</f>
        <v>0</v>
      </c>
      <c r="D8" s="65" t="s">
        <v>197</v>
      </c>
      <c r="E8" s="57">
        <v>36.5</v>
      </c>
      <c r="F8" s="58" t="s">
        <v>198</v>
      </c>
      <c r="G8" s="59">
        <f t="shared" si="0"/>
        <v>0</v>
      </c>
      <c r="H8" s="58" t="s">
        <v>193</v>
      </c>
      <c r="I8" s="60">
        <v>1.8700000000000001E-2</v>
      </c>
      <c r="J8" s="61" t="s">
        <v>199</v>
      </c>
      <c r="K8" s="62">
        <f t="shared" ref="K8:K13" si="1">C8*E8*I8*44/12</f>
        <v>0</v>
      </c>
      <c r="L8" s="63" t="s">
        <v>195</v>
      </c>
    </row>
    <row r="9" spans="2:12" ht="20.100000000000001" customHeight="1" x14ac:dyDescent="0.4">
      <c r="B9" s="64" t="s">
        <v>147</v>
      </c>
      <c r="C9" s="55">
        <f>'4-1_二酸化炭素排出量簡易換算シート'!I25/1000</f>
        <v>0</v>
      </c>
      <c r="D9" s="65" t="s">
        <v>197</v>
      </c>
      <c r="E9" s="57">
        <v>38</v>
      </c>
      <c r="F9" s="58" t="s">
        <v>198</v>
      </c>
      <c r="G9" s="59">
        <f t="shared" si="0"/>
        <v>0</v>
      </c>
      <c r="H9" s="58" t="s">
        <v>193</v>
      </c>
      <c r="I9" s="60">
        <v>1.8800000000000001E-2</v>
      </c>
      <c r="J9" s="61" t="s">
        <v>199</v>
      </c>
      <c r="K9" s="62">
        <f t="shared" si="1"/>
        <v>0</v>
      </c>
      <c r="L9" s="63" t="s">
        <v>195</v>
      </c>
    </row>
    <row r="10" spans="2:12" ht="20.100000000000001" customHeight="1" x14ac:dyDescent="0.4">
      <c r="B10" s="64" t="s">
        <v>132</v>
      </c>
      <c r="C10" s="55">
        <f>'4-1_二酸化炭素排出量簡易換算シート'!J25/1000</f>
        <v>0</v>
      </c>
      <c r="D10" s="65" t="s">
        <v>197</v>
      </c>
      <c r="E10" s="57">
        <v>38.9</v>
      </c>
      <c r="F10" s="58" t="s">
        <v>198</v>
      </c>
      <c r="G10" s="59">
        <f t="shared" si="0"/>
        <v>0</v>
      </c>
      <c r="H10" s="58" t="s">
        <v>193</v>
      </c>
      <c r="I10" s="60">
        <v>1.9300000000000001E-2</v>
      </c>
      <c r="J10" s="61" t="s">
        <v>199</v>
      </c>
      <c r="K10" s="66">
        <f t="shared" si="1"/>
        <v>0</v>
      </c>
      <c r="L10" s="67" t="s">
        <v>195</v>
      </c>
    </row>
    <row r="11" spans="2:12" ht="20.100000000000001" customHeight="1" x14ac:dyDescent="0.4">
      <c r="B11" s="64" t="s">
        <v>133</v>
      </c>
      <c r="C11" s="55">
        <f>'4-1_二酸化炭素排出量簡易換算シート'!K25/1000</f>
        <v>0</v>
      </c>
      <c r="D11" s="65" t="s">
        <v>197</v>
      </c>
      <c r="E11" s="57">
        <v>41.8</v>
      </c>
      <c r="F11" s="58" t="s">
        <v>198</v>
      </c>
      <c r="G11" s="59">
        <f t="shared" si="0"/>
        <v>0</v>
      </c>
      <c r="H11" s="58" t="s">
        <v>193</v>
      </c>
      <c r="I11" s="60">
        <v>2.0199999999999999E-2</v>
      </c>
      <c r="J11" s="61" t="s">
        <v>199</v>
      </c>
      <c r="K11" s="66">
        <f>C11*E11*I11*44/12</f>
        <v>0</v>
      </c>
      <c r="L11" s="67" t="s">
        <v>195</v>
      </c>
    </row>
    <row r="12" spans="2:12" ht="20.100000000000001" customHeight="1" x14ac:dyDescent="0.4">
      <c r="B12" s="64" t="s">
        <v>200</v>
      </c>
      <c r="C12" s="55">
        <f>'4-1_二酸化炭素排出量簡易換算シート'!L25*0.002183</f>
        <v>0</v>
      </c>
      <c r="D12" s="65" t="s">
        <v>201</v>
      </c>
      <c r="E12" s="57">
        <v>50.1</v>
      </c>
      <c r="F12" s="58" t="s">
        <v>202</v>
      </c>
      <c r="G12" s="59">
        <f t="shared" si="0"/>
        <v>0</v>
      </c>
      <c r="H12" s="58" t="s">
        <v>193</v>
      </c>
      <c r="I12" s="60">
        <v>1.6299999999999999E-2</v>
      </c>
      <c r="J12" s="61" t="s">
        <v>199</v>
      </c>
      <c r="K12" s="66">
        <f>C12*E12*I12*44/12</f>
        <v>0</v>
      </c>
      <c r="L12" s="67" t="s">
        <v>195</v>
      </c>
    </row>
    <row r="13" spans="2:12" ht="20.100000000000001" customHeight="1" x14ac:dyDescent="0.4">
      <c r="B13" s="64" t="s">
        <v>203</v>
      </c>
      <c r="C13" s="55">
        <f>'4-1_二酸化炭素排出量簡易換算シート'!M25/1000</f>
        <v>0</v>
      </c>
      <c r="D13" s="65" t="s">
        <v>204</v>
      </c>
      <c r="E13" s="57">
        <v>38.4</v>
      </c>
      <c r="F13" s="58" t="s">
        <v>205</v>
      </c>
      <c r="G13" s="59">
        <f t="shared" si="0"/>
        <v>0</v>
      </c>
      <c r="H13" s="58" t="s">
        <v>193</v>
      </c>
      <c r="I13" s="60">
        <v>1.3899999999999999E-2</v>
      </c>
      <c r="J13" s="61" t="s">
        <v>199</v>
      </c>
      <c r="K13" s="66">
        <f t="shared" si="1"/>
        <v>0</v>
      </c>
      <c r="L13" s="67" t="s">
        <v>195</v>
      </c>
    </row>
    <row r="14" spans="2:12" ht="20.100000000000001" customHeight="1" x14ac:dyDescent="0.4">
      <c r="B14" s="68" t="s">
        <v>136</v>
      </c>
      <c r="C14" s="55">
        <f>'4-1_二酸化炭素排出量簡易換算シート'!N25/1000</f>
        <v>0</v>
      </c>
      <c r="D14" s="65" t="s">
        <v>204</v>
      </c>
      <c r="E14" s="69">
        <v>44.8</v>
      </c>
      <c r="F14" s="70" t="s">
        <v>205</v>
      </c>
      <c r="G14" s="71">
        <f>C14*E14</f>
        <v>0</v>
      </c>
      <c r="H14" s="70" t="s">
        <v>193</v>
      </c>
      <c r="I14" s="72">
        <v>1.3599999999999999E-2</v>
      </c>
      <c r="J14" s="73" t="s">
        <v>199</v>
      </c>
      <c r="K14" s="62">
        <f>C14*E14*I14*44/12</f>
        <v>0</v>
      </c>
      <c r="L14" s="63" t="s">
        <v>195</v>
      </c>
    </row>
    <row r="15" spans="2:12" ht="20.100000000000001" customHeight="1" thickBot="1" x14ac:dyDescent="0.45">
      <c r="B15" s="74" t="str">
        <f>IF('4-1_二酸化炭素排出量簡易換算シート'!O10="","",'4-1_二酸化炭素排出量簡易換算シート'!O10)</f>
        <v/>
      </c>
      <c r="C15" s="75">
        <f>'4-1_二酸化炭素排出量簡易換算シート'!O25/1000</f>
        <v>0</v>
      </c>
      <c r="D15" s="382"/>
      <c r="E15" s="383"/>
      <c r="F15" s="76" t="s">
        <v>205</v>
      </c>
      <c r="G15" s="77">
        <f t="shared" si="0"/>
        <v>0</v>
      </c>
      <c r="H15" s="76" t="s">
        <v>193</v>
      </c>
      <c r="I15" s="384"/>
      <c r="J15" s="78" t="s">
        <v>199</v>
      </c>
      <c r="K15" s="79">
        <f>C15*E15*I15*44/12</f>
        <v>0</v>
      </c>
      <c r="L15" s="80" t="s">
        <v>195</v>
      </c>
    </row>
    <row r="16" spans="2:12" ht="20.100000000000001" customHeight="1" thickTop="1" thickBot="1" x14ac:dyDescent="0.45">
      <c r="B16" s="739" t="s">
        <v>143</v>
      </c>
      <c r="C16" s="740"/>
      <c r="D16" s="741"/>
      <c r="E16" s="742" t="s">
        <v>187</v>
      </c>
      <c r="F16" s="743"/>
      <c r="G16" s="81">
        <f>SUM(G5:G15)</f>
        <v>0</v>
      </c>
      <c r="H16" s="82" t="s">
        <v>193</v>
      </c>
      <c r="I16" s="744" t="s">
        <v>206</v>
      </c>
      <c r="J16" s="745"/>
      <c r="K16" s="83">
        <f>SUM(K5:K15)</f>
        <v>0</v>
      </c>
      <c r="L16" s="84" t="s">
        <v>207</v>
      </c>
    </row>
    <row r="17" spans="2:12" ht="20.100000000000001" customHeight="1" thickBot="1" x14ac:dyDescent="0.45">
      <c r="B17" s="746" t="s">
        <v>208</v>
      </c>
      <c r="C17" s="747"/>
      <c r="D17" s="747"/>
      <c r="E17" s="85">
        <v>2.58E-2</v>
      </c>
      <c r="F17" s="86" t="s">
        <v>209</v>
      </c>
      <c r="G17" s="87">
        <f>G16*E17</f>
        <v>0</v>
      </c>
      <c r="H17" s="88" t="s">
        <v>197</v>
      </c>
      <c r="K17" s="89"/>
    </row>
    <row r="18" spans="2:12" ht="19.5" customHeight="1" x14ac:dyDescent="0.4">
      <c r="B18" s="90" t="s">
        <v>210</v>
      </c>
    </row>
    <row r="19" spans="2:12" ht="19.5" customHeight="1" x14ac:dyDescent="0.4">
      <c r="B19" s="17" t="s">
        <v>211</v>
      </c>
      <c r="J19" s="17"/>
    </row>
    <row r="20" spans="2:12" ht="19.5" customHeight="1" x14ac:dyDescent="0.4">
      <c r="B20" s="91" t="s">
        <v>212</v>
      </c>
      <c r="C20" s="92" t="s">
        <v>213</v>
      </c>
    </row>
    <row r="21" spans="2:12" ht="19.5" customHeight="1" x14ac:dyDescent="0.4">
      <c r="B21" s="93" t="s">
        <v>214</v>
      </c>
      <c r="C21" s="94"/>
      <c r="L21" s="95"/>
    </row>
    <row r="22" spans="2:12" ht="19.5" customHeight="1" x14ac:dyDescent="0.4">
      <c r="B22" s="91" t="s">
        <v>212</v>
      </c>
      <c r="C22" s="92" t="s">
        <v>215</v>
      </c>
    </row>
    <row r="23" spans="2:12" ht="19.5" customHeight="1" x14ac:dyDescent="0.4"/>
    <row r="24" spans="2:12" ht="19.5" customHeight="1" x14ac:dyDescent="0.4">
      <c r="B24" s="17" t="s">
        <v>216</v>
      </c>
    </row>
    <row r="25" spans="2:12" ht="19.5" customHeight="1" x14ac:dyDescent="0.4">
      <c r="B25" s="17" t="s">
        <v>217</v>
      </c>
    </row>
    <row r="26" spans="2:12" ht="19.5" customHeight="1" x14ac:dyDescent="0.4"/>
    <row r="27" spans="2:12" ht="19.5" customHeight="1" x14ac:dyDescent="0.4">
      <c r="B27" s="17" t="s">
        <v>218</v>
      </c>
    </row>
  </sheetData>
  <sheetProtection password="9389" sheet="1" selectLockedCells="1"/>
  <protectedRanges>
    <protectedRange sqref="C5:C15" name="範囲1"/>
  </protectedRanges>
  <mergeCells count="11">
    <mergeCell ref="B16:D16"/>
    <mergeCell ref="E16:F16"/>
    <mergeCell ref="I16:J16"/>
    <mergeCell ref="B17:D17"/>
    <mergeCell ref="B1:L1"/>
    <mergeCell ref="J3:L3"/>
    <mergeCell ref="C4:D4"/>
    <mergeCell ref="E4:F4"/>
    <mergeCell ref="G4:H4"/>
    <mergeCell ref="I4:J4"/>
    <mergeCell ref="K4:L4"/>
  </mergeCells>
  <phoneticPr fontId="2"/>
  <hyperlinks>
    <hyperlink ref="C22" r:id="rId1"/>
    <hyperlink ref="C20" r:id="rId2"/>
  </hyperlinks>
  <pageMargins left="0.28999999999999998" right="0.31" top="0.74803149606299213" bottom="0.74803149606299213" header="0.31496062992125984" footer="0.31496062992125984"/>
  <pageSetup paperSize="9" scale="89"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L27"/>
  <sheetViews>
    <sheetView view="pageBreakPreview" zoomScaleNormal="100" zoomScaleSheetLayoutView="100" workbookViewId="0">
      <selection activeCell="B1" sqref="B1:L1"/>
    </sheetView>
  </sheetViews>
  <sheetFormatPr defaultColWidth="8.75" defaultRowHeight="18.75" x14ac:dyDescent="0.4"/>
  <cols>
    <col min="1" max="1" width="2.125" style="17" customWidth="1"/>
    <col min="2" max="2" width="40.125" style="17" customWidth="1"/>
    <col min="3" max="3" width="18" style="17" customWidth="1"/>
    <col min="4" max="4" width="8.625" style="43" customWidth="1"/>
    <col min="5" max="5" width="8.75" style="17"/>
    <col min="6" max="6" width="10.625" style="43" customWidth="1"/>
    <col min="7" max="7" width="8.75" style="17"/>
    <col min="8" max="8" width="6.625" style="43" customWidth="1"/>
    <col min="9" max="9" width="8.75" style="17"/>
    <col min="10" max="10" width="15.625" style="43" customWidth="1"/>
    <col min="11" max="11" width="12.75" style="17" customWidth="1"/>
    <col min="12" max="12" width="6.625" style="17" customWidth="1"/>
    <col min="13" max="13" width="2.75" style="17" customWidth="1"/>
    <col min="14" max="16384" width="8.75" style="17"/>
  </cols>
  <sheetData>
    <row r="1" spans="2:12" ht="30" x14ac:dyDescent="0.4">
      <c r="B1" s="761" t="s">
        <v>219</v>
      </c>
      <c r="C1" s="762"/>
      <c r="D1" s="762"/>
      <c r="E1" s="762"/>
      <c r="F1" s="762"/>
      <c r="G1" s="762"/>
      <c r="H1" s="762"/>
      <c r="I1" s="762"/>
      <c r="J1" s="762"/>
      <c r="K1" s="762"/>
      <c r="L1" s="762"/>
    </row>
    <row r="2" spans="2:12" ht="10.15" customHeight="1" x14ac:dyDescent="0.4">
      <c r="B2" s="96"/>
      <c r="C2" s="97"/>
      <c r="D2" s="97"/>
      <c r="E2" s="97"/>
      <c r="F2" s="97"/>
      <c r="G2" s="97"/>
      <c r="H2" s="97"/>
      <c r="I2" s="97"/>
      <c r="J2" s="97"/>
      <c r="K2" s="97"/>
      <c r="L2" s="97"/>
    </row>
    <row r="3" spans="2:12" ht="19.5" thickBot="1" x14ac:dyDescent="0.45">
      <c r="J3" s="750"/>
      <c r="K3" s="750"/>
      <c r="L3" s="750"/>
    </row>
    <row r="4" spans="2:12" s="43" customFormat="1" ht="20.100000000000001" customHeight="1" thickBot="1" x14ac:dyDescent="0.45">
      <c r="B4" s="44" t="s">
        <v>184</v>
      </c>
      <c r="C4" s="751" t="s">
        <v>185</v>
      </c>
      <c r="D4" s="752"/>
      <c r="E4" s="753" t="s">
        <v>186</v>
      </c>
      <c r="F4" s="754"/>
      <c r="G4" s="755" t="s">
        <v>187</v>
      </c>
      <c r="H4" s="756"/>
      <c r="I4" s="755" t="s">
        <v>188</v>
      </c>
      <c r="J4" s="757"/>
      <c r="K4" s="758" t="s">
        <v>189</v>
      </c>
      <c r="L4" s="759"/>
    </row>
    <row r="5" spans="2:12" ht="20.100000000000001" customHeight="1" thickTop="1" x14ac:dyDescent="0.4">
      <c r="B5" s="45" t="s">
        <v>190</v>
      </c>
      <c r="C5" s="46">
        <f>'4-1_二酸化炭素排出量簡易換算シート'!E39/1000</f>
        <v>0</v>
      </c>
      <c r="D5" s="47" t="s">
        <v>191</v>
      </c>
      <c r="E5" s="48">
        <v>9.9700000000000006</v>
      </c>
      <c r="F5" s="49" t="s">
        <v>192</v>
      </c>
      <c r="G5" s="50">
        <f>C5*E5</f>
        <v>0</v>
      </c>
      <c r="H5" s="49" t="s">
        <v>193</v>
      </c>
      <c r="I5" s="51">
        <v>0.45700000000000002</v>
      </c>
      <c r="J5" s="52" t="s">
        <v>194</v>
      </c>
      <c r="K5" s="53">
        <f>C5*I5</f>
        <v>0</v>
      </c>
      <c r="L5" s="54" t="s">
        <v>195</v>
      </c>
    </row>
    <row r="6" spans="2:12" ht="20.100000000000001" customHeight="1" x14ac:dyDescent="0.4">
      <c r="B6" s="45" t="s">
        <v>196</v>
      </c>
      <c r="C6" s="55">
        <f>'4-1_二酸化炭素排出量簡易換算シート'!F39/1000</f>
        <v>0</v>
      </c>
      <c r="D6" s="56" t="s">
        <v>191</v>
      </c>
      <c r="E6" s="57">
        <v>9.2799999999999994</v>
      </c>
      <c r="F6" s="58" t="s">
        <v>192</v>
      </c>
      <c r="G6" s="59">
        <f t="shared" ref="G6:G15" si="0">C6*E6</f>
        <v>0</v>
      </c>
      <c r="H6" s="58" t="s">
        <v>193</v>
      </c>
      <c r="I6" s="60">
        <v>0.45700000000000002</v>
      </c>
      <c r="J6" s="61" t="s">
        <v>194</v>
      </c>
      <c r="K6" s="62">
        <f>C6*I6</f>
        <v>0</v>
      </c>
      <c r="L6" s="63" t="s">
        <v>195</v>
      </c>
    </row>
    <row r="7" spans="2:12" ht="20.100000000000001" customHeight="1" x14ac:dyDescent="0.4">
      <c r="B7" s="64" t="s">
        <v>146</v>
      </c>
      <c r="C7" s="55">
        <f>'4-1_二酸化炭素排出量簡易換算シート'!G39/1000</f>
        <v>0</v>
      </c>
      <c r="D7" s="65" t="s">
        <v>197</v>
      </c>
      <c r="E7" s="57">
        <v>34.6</v>
      </c>
      <c r="F7" s="58" t="s">
        <v>198</v>
      </c>
      <c r="G7" s="59">
        <f t="shared" si="0"/>
        <v>0</v>
      </c>
      <c r="H7" s="58" t="s">
        <v>193</v>
      </c>
      <c r="I7" s="60">
        <v>1.83E-2</v>
      </c>
      <c r="J7" s="61" t="s">
        <v>199</v>
      </c>
      <c r="K7" s="62">
        <f>C7*E7*I7*44/12</f>
        <v>0</v>
      </c>
      <c r="L7" s="63" t="s">
        <v>195</v>
      </c>
    </row>
    <row r="8" spans="2:12" ht="20.100000000000001" customHeight="1" x14ac:dyDescent="0.4">
      <c r="B8" s="64" t="s">
        <v>130</v>
      </c>
      <c r="C8" s="55">
        <f>'4-1_二酸化炭素排出量簡易換算シート'!H39/1000</f>
        <v>0</v>
      </c>
      <c r="D8" s="65" t="s">
        <v>197</v>
      </c>
      <c r="E8" s="57">
        <v>36.5</v>
      </c>
      <c r="F8" s="58" t="s">
        <v>198</v>
      </c>
      <c r="G8" s="59">
        <f t="shared" si="0"/>
        <v>0</v>
      </c>
      <c r="H8" s="58" t="s">
        <v>193</v>
      </c>
      <c r="I8" s="60">
        <v>1.8700000000000001E-2</v>
      </c>
      <c r="J8" s="61" t="s">
        <v>199</v>
      </c>
      <c r="K8" s="62">
        <f t="shared" ref="K8:K15" si="1">C8*E8*I8*44/12</f>
        <v>0</v>
      </c>
      <c r="L8" s="63" t="s">
        <v>195</v>
      </c>
    </row>
    <row r="9" spans="2:12" ht="20.100000000000001" customHeight="1" x14ac:dyDescent="0.4">
      <c r="B9" s="64" t="s">
        <v>147</v>
      </c>
      <c r="C9" s="55">
        <f>'4-1_二酸化炭素排出量簡易換算シート'!I39/1000</f>
        <v>0</v>
      </c>
      <c r="D9" s="65" t="s">
        <v>197</v>
      </c>
      <c r="E9" s="57">
        <v>38</v>
      </c>
      <c r="F9" s="58" t="s">
        <v>198</v>
      </c>
      <c r="G9" s="59">
        <f t="shared" si="0"/>
        <v>0</v>
      </c>
      <c r="H9" s="58" t="s">
        <v>193</v>
      </c>
      <c r="I9" s="60">
        <v>1.8800000000000001E-2</v>
      </c>
      <c r="J9" s="61" t="s">
        <v>199</v>
      </c>
      <c r="K9" s="62">
        <f t="shared" si="1"/>
        <v>0</v>
      </c>
      <c r="L9" s="63" t="s">
        <v>195</v>
      </c>
    </row>
    <row r="10" spans="2:12" ht="20.100000000000001" customHeight="1" x14ac:dyDescent="0.4">
      <c r="B10" s="64" t="s">
        <v>132</v>
      </c>
      <c r="C10" s="55">
        <f>'4-1_二酸化炭素排出量簡易換算シート'!J39/1000</f>
        <v>0</v>
      </c>
      <c r="D10" s="65" t="s">
        <v>197</v>
      </c>
      <c r="E10" s="57">
        <v>38.9</v>
      </c>
      <c r="F10" s="58" t="s">
        <v>198</v>
      </c>
      <c r="G10" s="59">
        <f t="shared" si="0"/>
        <v>0</v>
      </c>
      <c r="H10" s="58" t="s">
        <v>193</v>
      </c>
      <c r="I10" s="60">
        <v>1.9300000000000001E-2</v>
      </c>
      <c r="J10" s="61" t="s">
        <v>199</v>
      </c>
      <c r="K10" s="66">
        <f t="shared" si="1"/>
        <v>0</v>
      </c>
      <c r="L10" s="67" t="s">
        <v>195</v>
      </c>
    </row>
    <row r="11" spans="2:12" ht="20.100000000000001" customHeight="1" x14ac:dyDescent="0.4">
      <c r="B11" s="64" t="s">
        <v>133</v>
      </c>
      <c r="C11" s="55">
        <f>'4-1_二酸化炭素排出量簡易換算シート'!K39/1000</f>
        <v>0</v>
      </c>
      <c r="D11" s="65" t="s">
        <v>197</v>
      </c>
      <c r="E11" s="57">
        <v>41.8</v>
      </c>
      <c r="F11" s="58" t="s">
        <v>198</v>
      </c>
      <c r="G11" s="59">
        <f t="shared" si="0"/>
        <v>0</v>
      </c>
      <c r="H11" s="58" t="s">
        <v>193</v>
      </c>
      <c r="I11" s="60">
        <v>2.0199999999999999E-2</v>
      </c>
      <c r="J11" s="61" t="s">
        <v>199</v>
      </c>
      <c r="K11" s="66">
        <f>C11*E11*I11*44/12</f>
        <v>0</v>
      </c>
      <c r="L11" s="67" t="s">
        <v>195</v>
      </c>
    </row>
    <row r="12" spans="2:12" ht="20.100000000000001" customHeight="1" x14ac:dyDescent="0.4">
      <c r="B12" s="64" t="s">
        <v>200</v>
      </c>
      <c r="C12" s="55">
        <f>'4-1_二酸化炭素排出量簡易換算シート'!L39*0.002183</f>
        <v>0</v>
      </c>
      <c r="D12" s="65" t="s">
        <v>201</v>
      </c>
      <c r="E12" s="57">
        <v>50.1</v>
      </c>
      <c r="F12" s="58" t="s">
        <v>202</v>
      </c>
      <c r="G12" s="59">
        <f t="shared" si="0"/>
        <v>0</v>
      </c>
      <c r="H12" s="58" t="s">
        <v>193</v>
      </c>
      <c r="I12" s="60">
        <v>1.6299999999999999E-2</v>
      </c>
      <c r="J12" s="61" t="s">
        <v>199</v>
      </c>
      <c r="K12" s="66">
        <f t="shared" si="1"/>
        <v>0</v>
      </c>
      <c r="L12" s="67" t="s">
        <v>195</v>
      </c>
    </row>
    <row r="13" spans="2:12" ht="20.100000000000001" customHeight="1" x14ac:dyDescent="0.4">
      <c r="B13" s="64" t="s">
        <v>203</v>
      </c>
      <c r="C13" s="55">
        <f>'4-1_二酸化炭素排出量簡易換算シート'!M39/1000</f>
        <v>0</v>
      </c>
      <c r="D13" s="65" t="s">
        <v>204</v>
      </c>
      <c r="E13" s="57">
        <v>38.4</v>
      </c>
      <c r="F13" s="58" t="s">
        <v>205</v>
      </c>
      <c r="G13" s="59">
        <f t="shared" si="0"/>
        <v>0</v>
      </c>
      <c r="H13" s="58" t="s">
        <v>193</v>
      </c>
      <c r="I13" s="60">
        <v>1.3899999999999999E-2</v>
      </c>
      <c r="J13" s="61" t="s">
        <v>199</v>
      </c>
      <c r="K13" s="66">
        <f t="shared" si="1"/>
        <v>0</v>
      </c>
      <c r="L13" s="67" t="s">
        <v>195</v>
      </c>
    </row>
    <row r="14" spans="2:12" ht="20.100000000000001" customHeight="1" x14ac:dyDescent="0.4">
      <c r="B14" s="68" t="s">
        <v>136</v>
      </c>
      <c r="C14" s="55">
        <f>'4-1_二酸化炭素排出量簡易換算シート'!N39/1000</f>
        <v>0</v>
      </c>
      <c r="D14" s="65" t="s">
        <v>204</v>
      </c>
      <c r="E14" s="69">
        <v>44.8</v>
      </c>
      <c r="F14" s="70" t="s">
        <v>205</v>
      </c>
      <c r="G14" s="71">
        <f>C14*E14</f>
        <v>0</v>
      </c>
      <c r="H14" s="70" t="s">
        <v>193</v>
      </c>
      <c r="I14" s="72">
        <v>1.3599999999999999E-2</v>
      </c>
      <c r="J14" s="73" t="s">
        <v>199</v>
      </c>
      <c r="K14" s="62">
        <f>C14*E14*I14*44/12</f>
        <v>0</v>
      </c>
      <c r="L14" s="63" t="s">
        <v>195</v>
      </c>
    </row>
    <row r="15" spans="2:12" ht="20.100000000000001" customHeight="1" thickBot="1" x14ac:dyDescent="0.45">
      <c r="B15" s="74" t="str">
        <f>IF('4-1_二酸化炭素排出量簡易換算シート'!O10="","",'4-1_二酸化炭素排出量簡易換算シート'!O10)</f>
        <v/>
      </c>
      <c r="C15" s="98">
        <f>'4-1_二酸化炭素排出量簡易換算シート'!O39/1000</f>
        <v>0</v>
      </c>
      <c r="D15" s="99">
        <f>'4-3_二酸化炭素排出量簡易換算シート_補助事業前'!D15</f>
        <v>0</v>
      </c>
      <c r="E15" s="100">
        <f>'4-3_二酸化炭素排出量簡易換算シート_補助事業前'!E15</f>
        <v>0</v>
      </c>
      <c r="F15" s="76" t="s">
        <v>205</v>
      </c>
      <c r="G15" s="77">
        <f t="shared" si="0"/>
        <v>0</v>
      </c>
      <c r="H15" s="76" t="s">
        <v>193</v>
      </c>
      <c r="I15" s="101">
        <f>'4-3_二酸化炭素排出量簡易換算シート_補助事業前'!I15</f>
        <v>0</v>
      </c>
      <c r="J15" s="73" t="s">
        <v>199</v>
      </c>
      <c r="K15" s="62">
        <f t="shared" si="1"/>
        <v>0</v>
      </c>
      <c r="L15" s="63" t="s">
        <v>195</v>
      </c>
    </row>
    <row r="16" spans="2:12" ht="20.100000000000001" customHeight="1" thickTop="1" thickBot="1" x14ac:dyDescent="0.45">
      <c r="B16" s="739" t="s">
        <v>143</v>
      </c>
      <c r="C16" s="740"/>
      <c r="D16" s="741"/>
      <c r="E16" s="742" t="s">
        <v>187</v>
      </c>
      <c r="F16" s="743"/>
      <c r="G16" s="81">
        <f>SUM(G5:G15)</f>
        <v>0</v>
      </c>
      <c r="H16" s="82" t="s">
        <v>193</v>
      </c>
      <c r="I16" s="744" t="s">
        <v>206</v>
      </c>
      <c r="J16" s="760"/>
      <c r="K16" s="102">
        <f>SUM(K5:K15)</f>
        <v>0</v>
      </c>
      <c r="L16" s="103" t="s">
        <v>207</v>
      </c>
    </row>
    <row r="17" spans="2:12" ht="20.100000000000001" customHeight="1" thickBot="1" x14ac:dyDescent="0.45">
      <c r="B17" s="746" t="s">
        <v>208</v>
      </c>
      <c r="C17" s="747"/>
      <c r="D17" s="747"/>
      <c r="E17" s="85">
        <v>2.58E-2</v>
      </c>
      <c r="F17" s="86" t="s">
        <v>209</v>
      </c>
      <c r="G17" s="87">
        <f>G16*E17</f>
        <v>0</v>
      </c>
      <c r="H17" s="88" t="s">
        <v>197</v>
      </c>
    </row>
    <row r="18" spans="2:12" ht="19.5" customHeight="1" x14ac:dyDescent="0.4">
      <c r="B18" s="90" t="s">
        <v>210</v>
      </c>
    </row>
    <row r="19" spans="2:12" ht="19.5" customHeight="1" x14ac:dyDescent="0.4">
      <c r="B19" s="17" t="s">
        <v>211</v>
      </c>
      <c r="J19" s="17"/>
    </row>
    <row r="20" spans="2:12" ht="19.5" customHeight="1" x14ac:dyDescent="0.4">
      <c r="B20" s="91" t="s">
        <v>212</v>
      </c>
      <c r="C20" s="94" t="s">
        <v>213</v>
      </c>
      <c r="L20" s="95"/>
    </row>
    <row r="21" spans="2:12" ht="19.5" customHeight="1" x14ac:dyDescent="0.4">
      <c r="B21" s="17" t="s">
        <v>214</v>
      </c>
    </row>
    <row r="22" spans="2:12" ht="19.5" customHeight="1" x14ac:dyDescent="0.4">
      <c r="B22" s="91" t="s">
        <v>212</v>
      </c>
      <c r="C22" s="94" t="s">
        <v>215</v>
      </c>
      <c r="L22" s="95"/>
    </row>
    <row r="23" spans="2:12" ht="19.5" customHeight="1" x14ac:dyDescent="0.4">
      <c r="B23" s="91"/>
      <c r="C23" s="94"/>
      <c r="L23" s="95"/>
    </row>
    <row r="24" spans="2:12" ht="19.5" customHeight="1" x14ac:dyDescent="0.4">
      <c r="B24" s="17" t="s">
        <v>216</v>
      </c>
    </row>
    <row r="25" spans="2:12" ht="19.5" customHeight="1" x14ac:dyDescent="0.4">
      <c r="B25" s="17" t="s">
        <v>217</v>
      </c>
    </row>
    <row r="26" spans="2:12" ht="19.5" customHeight="1" x14ac:dyDescent="0.4"/>
    <row r="27" spans="2:12" ht="19.5" customHeight="1" x14ac:dyDescent="0.4">
      <c r="B27" s="17" t="s">
        <v>218</v>
      </c>
    </row>
  </sheetData>
  <sheetProtection password="9389" sheet="1" selectLockedCells="1"/>
  <protectedRanges>
    <protectedRange sqref="C5:C15" name="範囲1"/>
  </protectedRanges>
  <mergeCells count="11">
    <mergeCell ref="B16:D16"/>
    <mergeCell ref="E16:F16"/>
    <mergeCell ref="I16:J16"/>
    <mergeCell ref="B17:D17"/>
    <mergeCell ref="B1:L1"/>
    <mergeCell ref="J3:L3"/>
    <mergeCell ref="C4:D4"/>
    <mergeCell ref="E4:F4"/>
    <mergeCell ref="G4:H4"/>
    <mergeCell ref="I4:J4"/>
    <mergeCell ref="K4:L4"/>
  </mergeCells>
  <phoneticPr fontId="2"/>
  <hyperlinks>
    <hyperlink ref="C20" r:id="rId1"/>
    <hyperlink ref="C22" r:id="rId2"/>
  </hyperlinks>
  <pageMargins left="0.28999999999999998" right="0.31" top="0.74803149606299213" bottom="0.74803149606299213" header="0.31496062992125984" footer="0.31496062992125984"/>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59999389629810485"/>
    <pageSetUpPr fitToPage="1"/>
  </sheetPr>
  <dimension ref="A1:AD40"/>
  <sheetViews>
    <sheetView view="pageBreakPreview" zoomScaleNormal="100" zoomScaleSheetLayoutView="100" workbookViewId="0">
      <selection activeCell="V4" sqref="V4:W4"/>
    </sheetView>
  </sheetViews>
  <sheetFormatPr defaultRowHeight="18.75" x14ac:dyDescent="0.4"/>
  <cols>
    <col min="1" max="30" width="3.125" style="109" customWidth="1"/>
    <col min="31" max="33" width="3.125" customWidth="1"/>
  </cols>
  <sheetData>
    <row r="1" spans="1:30" x14ac:dyDescent="0.4">
      <c r="A1" s="109">
        <v>1</v>
      </c>
      <c r="B1" s="109">
        <v>2</v>
      </c>
      <c r="C1" s="109">
        <v>3</v>
      </c>
      <c r="D1" s="109">
        <v>4</v>
      </c>
      <c r="E1" s="109">
        <v>5</v>
      </c>
      <c r="F1" s="109">
        <v>6</v>
      </c>
      <c r="G1" s="109">
        <v>7</v>
      </c>
      <c r="H1" s="109">
        <v>8</v>
      </c>
      <c r="I1" s="109">
        <v>9</v>
      </c>
      <c r="J1" s="109">
        <v>10</v>
      </c>
      <c r="K1" s="109">
        <v>11</v>
      </c>
      <c r="L1" s="109">
        <v>12</v>
      </c>
      <c r="M1" s="109">
        <v>13</v>
      </c>
      <c r="O1" s="109">
        <v>14</v>
      </c>
      <c r="P1" s="109">
        <v>15</v>
      </c>
      <c r="Q1" s="109">
        <v>16</v>
      </c>
      <c r="R1" s="109">
        <v>17</v>
      </c>
      <c r="S1" s="109">
        <v>18</v>
      </c>
      <c r="T1" s="109">
        <v>19</v>
      </c>
      <c r="U1" s="109">
        <v>20</v>
      </c>
      <c r="V1" s="109">
        <v>21</v>
      </c>
      <c r="W1" s="109">
        <v>22</v>
      </c>
      <c r="X1" s="109">
        <v>23</v>
      </c>
      <c r="Y1" s="109">
        <v>24</v>
      </c>
      <c r="AB1" s="109">
        <v>25</v>
      </c>
      <c r="AC1" s="109">
        <v>26</v>
      </c>
      <c r="AD1" s="109">
        <v>27</v>
      </c>
    </row>
    <row r="2" spans="1:30" x14ac:dyDescent="0.4">
      <c r="A2" s="409" t="s">
        <v>747</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row>
    <row r="3" spans="1:30" x14ac:dyDescent="0.4">
      <c r="A3" s="410"/>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row>
    <row r="4" spans="1:30" x14ac:dyDescent="0.4">
      <c r="A4" s="411"/>
      <c r="B4" s="411"/>
      <c r="C4" s="411"/>
      <c r="D4" s="411"/>
      <c r="E4" s="411"/>
      <c r="F4" s="411"/>
      <c r="G4" s="411"/>
      <c r="H4" s="411"/>
      <c r="I4" s="411"/>
      <c r="J4" s="411"/>
      <c r="K4" s="411"/>
      <c r="L4" s="411"/>
      <c r="M4" s="411"/>
      <c r="N4" s="411"/>
      <c r="O4" s="411"/>
      <c r="P4" s="412" t="s">
        <v>661</v>
      </c>
      <c r="Q4" s="412"/>
      <c r="R4" s="412"/>
      <c r="S4" s="412"/>
      <c r="T4" s="413" t="s">
        <v>225</v>
      </c>
      <c r="U4" s="413"/>
      <c r="V4" s="414"/>
      <c r="W4" s="414"/>
      <c r="X4" s="256" t="s">
        <v>569</v>
      </c>
      <c r="Y4" s="414"/>
      <c r="Z4" s="414"/>
      <c r="AA4" s="256" t="s">
        <v>224</v>
      </c>
      <c r="AB4" s="414"/>
      <c r="AC4" s="414"/>
      <c r="AD4" s="256" t="s">
        <v>223</v>
      </c>
    </row>
    <row r="5" spans="1:30" x14ac:dyDescent="0.4">
      <c r="A5" s="411"/>
      <c r="B5" s="411"/>
      <c r="C5" s="411"/>
      <c r="D5" s="411"/>
      <c r="E5" s="411"/>
      <c r="F5" s="411"/>
      <c r="G5" s="411"/>
      <c r="H5" s="411"/>
      <c r="I5" s="411"/>
      <c r="J5" s="411"/>
      <c r="K5" s="411"/>
      <c r="L5" s="411"/>
      <c r="M5" s="411"/>
      <c r="N5" s="411"/>
      <c r="O5" s="411"/>
      <c r="P5" s="415" t="s">
        <v>645</v>
      </c>
      <c r="Q5" s="415"/>
      <c r="R5" s="415"/>
      <c r="S5" s="415"/>
      <c r="T5" s="416"/>
      <c r="U5" s="416"/>
      <c r="V5" s="416"/>
      <c r="W5" s="416"/>
      <c r="X5" s="416"/>
      <c r="Y5" s="416"/>
      <c r="Z5" s="416"/>
      <c r="AA5" s="416"/>
      <c r="AB5" s="416"/>
      <c r="AC5" s="416"/>
      <c r="AD5" s="416"/>
    </row>
    <row r="6" spans="1:30" x14ac:dyDescent="0.4">
      <c r="A6" s="411"/>
      <c r="B6" s="411"/>
      <c r="C6" s="411"/>
      <c r="D6" s="411"/>
      <c r="E6" s="411"/>
      <c r="F6" s="411"/>
      <c r="G6" s="411"/>
      <c r="H6" s="411"/>
      <c r="I6" s="411"/>
      <c r="J6" s="411"/>
      <c r="K6" s="411"/>
      <c r="L6" s="411"/>
      <c r="M6" s="411"/>
      <c r="N6" s="411"/>
      <c r="O6" s="411"/>
      <c r="P6" s="415" t="s">
        <v>660</v>
      </c>
      <c r="Q6" s="415"/>
      <c r="R6" s="415"/>
      <c r="S6" s="415"/>
      <c r="T6" s="417"/>
      <c r="U6" s="417"/>
      <c r="V6" s="417"/>
      <c r="W6" s="417"/>
      <c r="X6" s="417"/>
      <c r="Y6" s="417"/>
      <c r="Z6" s="417"/>
      <c r="AA6" s="417"/>
      <c r="AB6" s="417"/>
      <c r="AC6" s="417"/>
      <c r="AD6" s="417"/>
    </row>
    <row r="7" spans="1:30" x14ac:dyDescent="0.4">
      <c r="A7" s="418" t="s">
        <v>646</v>
      </c>
      <c r="B7" s="418"/>
      <c r="C7" s="419" t="s">
        <v>662</v>
      </c>
      <c r="D7" s="419"/>
      <c r="E7" s="419" t="s">
        <v>647</v>
      </c>
      <c r="F7" s="419"/>
      <c r="G7" s="419"/>
      <c r="H7" s="419"/>
      <c r="I7" s="419"/>
      <c r="J7" s="419"/>
      <c r="K7" s="419"/>
      <c r="L7" s="419"/>
      <c r="M7" s="419"/>
      <c r="N7" s="419"/>
      <c r="O7" s="419"/>
      <c r="P7" s="419"/>
      <c r="Q7" s="419" t="s">
        <v>648</v>
      </c>
      <c r="R7" s="419"/>
      <c r="S7" s="419"/>
      <c r="T7" s="419"/>
      <c r="U7" s="419"/>
      <c r="V7" s="419"/>
      <c r="W7" s="419"/>
      <c r="X7" s="419"/>
      <c r="Y7" s="419"/>
      <c r="Z7" s="419"/>
      <c r="AA7" s="419"/>
      <c r="AB7" s="419"/>
      <c r="AC7" s="419"/>
      <c r="AD7" s="419"/>
    </row>
    <row r="8" spans="1:30" x14ac:dyDescent="0.4">
      <c r="A8" s="418"/>
      <c r="B8" s="418"/>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row>
    <row r="9" spans="1:30" x14ac:dyDescent="0.4">
      <c r="A9" s="417"/>
      <c r="B9" s="417"/>
      <c r="C9" s="411">
        <v>1</v>
      </c>
      <c r="D9" s="411"/>
      <c r="E9" s="420" t="s">
        <v>663</v>
      </c>
      <c r="F9" s="420"/>
      <c r="G9" s="420"/>
      <c r="H9" s="420"/>
      <c r="I9" s="420"/>
      <c r="J9" s="420"/>
      <c r="K9" s="420"/>
      <c r="L9" s="420"/>
      <c r="M9" s="420"/>
      <c r="N9" s="420"/>
      <c r="O9" s="420"/>
      <c r="P9" s="420"/>
      <c r="Q9" s="421" t="s">
        <v>699</v>
      </c>
      <c r="R9" s="421"/>
      <c r="S9" s="421"/>
      <c r="T9" s="421"/>
      <c r="U9" s="421"/>
      <c r="V9" s="421"/>
      <c r="W9" s="421"/>
      <c r="X9" s="421"/>
      <c r="Y9" s="421"/>
      <c r="Z9" s="421"/>
      <c r="AA9" s="421"/>
      <c r="AB9" s="421"/>
      <c r="AC9" s="421"/>
      <c r="AD9" s="421"/>
    </row>
    <row r="10" spans="1:30" x14ac:dyDescent="0.4">
      <c r="A10" s="417"/>
      <c r="B10" s="417"/>
      <c r="C10" s="411">
        <v>2</v>
      </c>
      <c r="D10" s="411"/>
      <c r="E10" s="420" t="s">
        <v>664</v>
      </c>
      <c r="F10" s="420"/>
      <c r="G10" s="420"/>
      <c r="H10" s="420"/>
      <c r="I10" s="420"/>
      <c r="J10" s="420"/>
      <c r="K10" s="420"/>
      <c r="L10" s="420"/>
      <c r="M10" s="420"/>
      <c r="N10" s="420"/>
      <c r="O10" s="420"/>
      <c r="P10" s="420"/>
      <c r="Q10" s="421" t="s">
        <v>699</v>
      </c>
      <c r="R10" s="421"/>
      <c r="S10" s="421"/>
      <c r="T10" s="421"/>
      <c r="U10" s="421"/>
      <c r="V10" s="421"/>
      <c r="W10" s="421"/>
      <c r="X10" s="421"/>
      <c r="Y10" s="421"/>
      <c r="Z10" s="421"/>
      <c r="AA10" s="421"/>
      <c r="AB10" s="421"/>
      <c r="AC10" s="421"/>
      <c r="AD10" s="421"/>
    </row>
    <row r="11" spans="1:30" x14ac:dyDescent="0.4">
      <c r="A11" s="417"/>
      <c r="B11" s="417"/>
      <c r="C11" s="411">
        <v>3</v>
      </c>
      <c r="D11" s="411"/>
      <c r="E11" s="420" t="s">
        <v>665</v>
      </c>
      <c r="F11" s="420"/>
      <c r="G11" s="420"/>
      <c r="H11" s="420"/>
      <c r="I11" s="420"/>
      <c r="J11" s="420"/>
      <c r="K11" s="420"/>
      <c r="L11" s="420"/>
      <c r="M11" s="420"/>
      <c r="N11" s="420"/>
      <c r="O11" s="420"/>
      <c r="P11" s="420"/>
      <c r="Q11" s="421" t="s">
        <v>699</v>
      </c>
      <c r="R11" s="421"/>
      <c r="S11" s="421"/>
      <c r="T11" s="421"/>
      <c r="U11" s="421"/>
      <c r="V11" s="421"/>
      <c r="W11" s="421"/>
      <c r="X11" s="421"/>
      <c r="Y11" s="421"/>
      <c r="Z11" s="421"/>
      <c r="AA11" s="421"/>
      <c r="AB11" s="421"/>
      <c r="AC11" s="421"/>
      <c r="AD11" s="421"/>
    </row>
    <row r="12" spans="1:30" x14ac:dyDescent="0.4">
      <c r="A12" s="417"/>
      <c r="B12" s="417"/>
      <c r="C12" s="411">
        <v>4</v>
      </c>
      <c r="D12" s="411"/>
      <c r="E12" s="420" t="s">
        <v>666</v>
      </c>
      <c r="F12" s="420"/>
      <c r="G12" s="420"/>
      <c r="H12" s="420"/>
      <c r="I12" s="420"/>
      <c r="J12" s="420"/>
      <c r="K12" s="420"/>
      <c r="L12" s="420"/>
      <c r="M12" s="420"/>
      <c r="N12" s="420"/>
      <c r="O12" s="420"/>
      <c r="P12" s="420"/>
      <c r="Q12" s="421" t="s">
        <v>700</v>
      </c>
      <c r="R12" s="421"/>
      <c r="S12" s="421"/>
      <c r="T12" s="421"/>
      <c r="U12" s="421"/>
      <c r="V12" s="421"/>
      <c r="W12" s="421"/>
      <c r="X12" s="421"/>
      <c r="Y12" s="421"/>
      <c r="Z12" s="421"/>
      <c r="AA12" s="421"/>
      <c r="AB12" s="421"/>
      <c r="AC12" s="421"/>
      <c r="AD12" s="421"/>
    </row>
    <row r="13" spans="1:30" x14ac:dyDescent="0.4">
      <c r="A13" s="417"/>
      <c r="B13" s="417"/>
      <c r="C13" s="411">
        <v>5</v>
      </c>
      <c r="D13" s="411"/>
      <c r="E13" s="420" t="s">
        <v>667</v>
      </c>
      <c r="F13" s="420"/>
      <c r="G13" s="420"/>
      <c r="H13" s="420"/>
      <c r="I13" s="420"/>
      <c r="J13" s="420"/>
      <c r="K13" s="420"/>
      <c r="L13" s="420"/>
      <c r="M13" s="420"/>
      <c r="N13" s="420"/>
      <c r="O13" s="420"/>
      <c r="P13" s="420"/>
      <c r="Q13" s="421"/>
      <c r="R13" s="421"/>
      <c r="S13" s="421"/>
      <c r="T13" s="421"/>
      <c r="U13" s="421"/>
      <c r="V13" s="421"/>
      <c r="W13" s="421"/>
      <c r="X13" s="421"/>
      <c r="Y13" s="421"/>
      <c r="Z13" s="421"/>
      <c r="AA13" s="421"/>
      <c r="AB13" s="421"/>
      <c r="AC13" s="421"/>
      <c r="AD13" s="421"/>
    </row>
    <row r="14" spans="1:30" x14ac:dyDescent="0.4">
      <c r="A14" s="417"/>
      <c r="B14" s="417"/>
      <c r="C14" s="411">
        <v>6</v>
      </c>
      <c r="D14" s="411"/>
      <c r="E14" s="420" t="s">
        <v>668</v>
      </c>
      <c r="F14" s="420"/>
      <c r="G14" s="420"/>
      <c r="H14" s="420"/>
      <c r="I14" s="420"/>
      <c r="J14" s="420"/>
      <c r="K14" s="420"/>
      <c r="L14" s="420"/>
      <c r="M14" s="420"/>
      <c r="N14" s="420"/>
      <c r="O14" s="420"/>
      <c r="P14" s="420"/>
      <c r="Q14" s="421"/>
      <c r="R14" s="421"/>
      <c r="S14" s="421"/>
      <c r="T14" s="421"/>
      <c r="U14" s="421"/>
      <c r="V14" s="421"/>
      <c r="W14" s="421"/>
      <c r="X14" s="421"/>
      <c r="Y14" s="421"/>
      <c r="Z14" s="421"/>
      <c r="AA14" s="421"/>
      <c r="AB14" s="421"/>
      <c r="AC14" s="421"/>
      <c r="AD14" s="421"/>
    </row>
    <row r="15" spans="1:30" x14ac:dyDescent="0.4">
      <c r="A15" s="417"/>
      <c r="B15" s="417"/>
      <c r="C15" s="411">
        <v>7</v>
      </c>
      <c r="D15" s="411"/>
      <c r="E15" s="420" t="s">
        <v>669</v>
      </c>
      <c r="F15" s="420"/>
      <c r="G15" s="420"/>
      <c r="H15" s="420"/>
      <c r="I15" s="420"/>
      <c r="J15" s="420"/>
      <c r="K15" s="420"/>
      <c r="L15" s="420"/>
      <c r="M15" s="420"/>
      <c r="N15" s="420"/>
      <c r="O15" s="420"/>
      <c r="P15" s="420"/>
      <c r="Q15" s="421" t="s">
        <v>701</v>
      </c>
      <c r="R15" s="421"/>
      <c r="S15" s="421"/>
      <c r="T15" s="421"/>
      <c r="U15" s="421"/>
      <c r="V15" s="421"/>
      <c r="W15" s="421"/>
      <c r="X15" s="421"/>
      <c r="Y15" s="421"/>
      <c r="Z15" s="421"/>
      <c r="AA15" s="421"/>
      <c r="AB15" s="421"/>
      <c r="AC15" s="421"/>
      <c r="AD15" s="421"/>
    </row>
    <row r="16" spans="1:30" x14ac:dyDescent="0.4">
      <c r="A16" s="417"/>
      <c r="B16" s="417"/>
      <c r="C16" s="411">
        <v>8</v>
      </c>
      <c r="D16" s="411"/>
      <c r="E16" s="420" t="s">
        <v>670</v>
      </c>
      <c r="F16" s="420"/>
      <c r="G16" s="420"/>
      <c r="H16" s="420"/>
      <c r="I16" s="420"/>
      <c r="J16" s="420"/>
      <c r="K16" s="420"/>
      <c r="L16" s="420"/>
      <c r="M16" s="420"/>
      <c r="N16" s="420"/>
      <c r="O16" s="420"/>
      <c r="P16" s="420"/>
      <c r="Q16" s="421" t="s">
        <v>702</v>
      </c>
      <c r="R16" s="421"/>
      <c r="S16" s="421"/>
      <c r="T16" s="421"/>
      <c r="U16" s="421"/>
      <c r="V16" s="421"/>
      <c r="W16" s="421"/>
      <c r="X16" s="421"/>
      <c r="Y16" s="421"/>
      <c r="Z16" s="421"/>
      <c r="AA16" s="421"/>
      <c r="AB16" s="421"/>
      <c r="AC16" s="421"/>
      <c r="AD16" s="421"/>
    </row>
    <row r="17" spans="1:30" ht="37.5" customHeight="1" x14ac:dyDescent="0.4">
      <c r="A17" s="417"/>
      <c r="B17" s="417"/>
      <c r="C17" s="411">
        <v>9</v>
      </c>
      <c r="D17" s="411"/>
      <c r="E17" s="420" t="s">
        <v>671</v>
      </c>
      <c r="F17" s="420"/>
      <c r="G17" s="420"/>
      <c r="H17" s="420"/>
      <c r="I17" s="420"/>
      <c r="J17" s="420"/>
      <c r="K17" s="420"/>
      <c r="L17" s="420"/>
      <c r="M17" s="420"/>
      <c r="N17" s="420"/>
      <c r="O17" s="420"/>
      <c r="P17" s="420"/>
      <c r="Q17" s="421" t="s">
        <v>708</v>
      </c>
      <c r="R17" s="421"/>
      <c r="S17" s="421"/>
      <c r="T17" s="421"/>
      <c r="U17" s="421"/>
      <c r="V17" s="421"/>
      <c r="W17" s="421"/>
      <c r="X17" s="421"/>
      <c r="Y17" s="421"/>
      <c r="Z17" s="421"/>
      <c r="AA17" s="421"/>
      <c r="AB17" s="421"/>
      <c r="AC17" s="421"/>
      <c r="AD17" s="421"/>
    </row>
    <row r="18" spans="1:30" ht="37.5" customHeight="1" x14ac:dyDescent="0.4">
      <c r="A18" s="417"/>
      <c r="B18" s="417"/>
      <c r="C18" s="411">
        <v>10</v>
      </c>
      <c r="D18" s="411"/>
      <c r="E18" s="420" t="s">
        <v>672</v>
      </c>
      <c r="F18" s="420"/>
      <c r="G18" s="420"/>
      <c r="H18" s="420"/>
      <c r="I18" s="420"/>
      <c r="J18" s="420"/>
      <c r="K18" s="420"/>
      <c r="L18" s="420"/>
      <c r="M18" s="420"/>
      <c r="N18" s="420"/>
      <c r="O18" s="420"/>
      <c r="P18" s="420"/>
      <c r="Q18" s="421" t="s">
        <v>703</v>
      </c>
      <c r="R18" s="421"/>
      <c r="S18" s="421"/>
      <c r="T18" s="421"/>
      <c r="U18" s="421"/>
      <c r="V18" s="421"/>
      <c r="W18" s="421"/>
      <c r="X18" s="421"/>
      <c r="Y18" s="421"/>
      <c r="Z18" s="421"/>
      <c r="AA18" s="421"/>
      <c r="AB18" s="421"/>
      <c r="AC18" s="421"/>
      <c r="AD18" s="421"/>
    </row>
    <row r="19" spans="1:30" x14ac:dyDescent="0.4">
      <c r="A19" s="417"/>
      <c r="B19" s="417"/>
      <c r="C19" s="411">
        <v>11</v>
      </c>
      <c r="D19" s="411"/>
      <c r="E19" s="420" t="s">
        <v>673</v>
      </c>
      <c r="F19" s="420"/>
      <c r="G19" s="420"/>
      <c r="H19" s="420"/>
      <c r="I19" s="420"/>
      <c r="J19" s="420"/>
      <c r="K19" s="420"/>
      <c r="L19" s="420"/>
      <c r="M19" s="420"/>
      <c r="N19" s="420"/>
      <c r="O19" s="420"/>
      <c r="P19" s="420"/>
      <c r="Q19" s="421" t="s">
        <v>704</v>
      </c>
      <c r="R19" s="421"/>
      <c r="S19" s="421"/>
      <c r="T19" s="421"/>
      <c r="U19" s="421"/>
      <c r="V19" s="421"/>
      <c r="W19" s="421"/>
      <c r="X19" s="421"/>
      <c r="Y19" s="421"/>
      <c r="Z19" s="421"/>
      <c r="AA19" s="421"/>
      <c r="AB19" s="421"/>
      <c r="AC19" s="421"/>
      <c r="AD19" s="421"/>
    </row>
    <row r="20" spans="1:30" x14ac:dyDescent="0.4">
      <c r="A20" s="417"/>
      <c r="B20" s="417"/>
      <c r="C20" s="411">
        <v>12</v>
      </c>
      <c r="D20" s="411"/>
      <c r="E20" s="420" t="s">
        <v>674</v>
      </c>
      <c r="F20" s="420"/>
      <c r="G20" s="420"/>
      <c r="H20" s="420"/>
      <c r="I20" s="420"/>
      <c r="J20" s="420"/>
      <c r="K20" s="420"/>
      <c r="L20" s="420"/>
      <c r="M20" s="420"/>
      <c r="N20" s="420"/>
      <c r="O20" s="420"/>
      <c r="P20" s="420"/>
      <c r="Q20" s="421"/>
      <c r="R20" s="421"/>
      <c r="S20" s="421"/>
      <c r="T20" s="421"/>
      <c r="U20" s="421"/>
      <c r="V20" s="421"/>
      <c r="W20" s="421"/>
      <c r="X20" s="421"/>
      <c r="Y20" s="421"/>
      <c r="Z20" s="421"/>
      <c r="AA20" s="421"/>
      <c r="AB20" s="421"/>
      <c r="AC20" s="421"/>
      <c r="AD20" s="421"/>
    </row>
    <row r="21" spans="1:30" ht="18.75" customHeight="1" x14ac:dyDescent="0.4">
      <c r="A21" s="417"/>
      <c r="B21" s="417"/>
      <c r="C21" s="411">
        <v>13</v>
      </c>
      <c r="D21" s="411"/>
      <c r="E21" s="462" t="s">
        <v>675</v>
      </c>
      <c r="F21" s="462"/>
      <c r="G21" s="462"/>
      <c r="H21" s="462"/>
      <c r="I21" s="462"/>
      <c r="J21" s="462"/>
      <c r="K21" s="462"/>
      <c r="L21" s="462"/>
      <c r="M21" s="462"/>
      <c r="N21" s="462"/>
      <c r="O21" s="462"/>
      <c r="P21" s="462"/>
      <c r="Q21" s="421" t="s">
        <v>705</v>
      </c>
      <c r="R21" s="421"/>
      <c r="S21" s="421"/>
      <c r="T21" s="421"/>
      <c r="U21" s="421"/>
      <c r="V21" s="421"/>
      <c r="W21" s="421"/>
      <c r="X21" s="421"/>
      <c r="Y21" s="421"/>
      <c r="Z21" s="421"/>
      <c r="AA21" s="421"/>
      <c r="AB21" s="421"/>
      <c r="AC21" s="421"/>
      <c r="AD21" s="421"/>
    </row>
    <row r="22" spans="1:30" x14ac:dyDescent="0.4">
      <c r="A22" s="417"/>
      <c r="B22" s="417"/>
      <c r="C22" s="411">
        <v>14</v>
      </c>
      <c r="D22" s="411"/>
      <c r="E22" s="420" t="s">
        <v>676</v>
      </c>
      <c r="F22" s="420"/>
      <c r="G22" s="420"/>
      <c r="H22" s="420"/>
      <c r="I22" s="420"/>
      <c r="J22" s="420"/>
      <c r="K22" s="420"/>
      <c r="L22" s="420"/>
      <c r="M22" s="420"/>
      <c r="N22" s="420"/>
      <c r="O22" s="420"/>
      <c r="P22" s="420"/>
      <c r="Q22" s="429" t="s">
        <v>706</v>
      </c>
      <c r="R22" s="430"/>
      <c r="S22" s="430"/>
      <c r="T22" s="430"/>
      <c r="U22" s="430"/>
      <c r="V22" s="430"/>
      <c r="W22" s="430"/>
      <c r="X22" s="430"/>
      <c r="Y22" s="430"/>
      <c r="Z22" s="430"/>
      <c r="AA22" s="430"/>
      <c r="AB22" s="430"/>
      <c r="AC22" s="430"/>
      <c r="AD22" s="431"/>
    </row>
    <row r="23" spans="1:30" x14ac:dyDescent="0.4">
      <c r="A23" s="417"/>
      <c r="B23" s="417"/>
      <c r="C23" s="411">
        <v>15</v>
      </c>
      <c r="D23" s="411"/>
      <c r="E23" s="420" t="s">
        <v>677</v>
      </c>
      <c r="F23" s="420"/>
      <c r="G23" s="420"/>
      <c r="H23" s="420"/>
      <c r="I23" s="420"/>
      <c r="J23" s="420"/>
      <c r="K23" s="420"/>
      <c r="L23" s="420"/>
      <c r="M23" s="420"/>
      <c r="N23" s="420"/>
      <c r="O23" s="420"/>
      <c r="P23" s="420"/>
      <c r="Q23" s="421"/>
      <c r="R23" s="421"/>
      <c r="S23" s="421"/>
      <c r="T23" s="421"/>
      <c r="U23" s="421"/>
      <c r="V23" s="421"/>
      <c r="W23" s="421"/>
      <c r="X23" s="421"/>
      <c r="Y23" s="421"/>
      <c r="Z23" s="421"/>
      <c r="AA23" s="421"/>
      <c r="AB23" s="421"/>
      <c r="AC23" s="421"/>
      <c r="AD23" s="421"/>
    </row>
    <row r="24" spans="1:30" x14ac:dyDescent="0.4">
      <c r="A24" s="417"/>
      <c r="B24" s="417"/>
      <c r="C24" s="411">
        <v>16</v>
      </c>
      <c r="D24" s="411"/>
      <c r="E24" s="420" t="s">
        <v>678</v>
      </c>
      <c r="F24" s="420"/>
      <c r="G24" s="420"/>
      <c r="H24" s="420"/>
      <c r="I24" s="420"/>
      <c r="J24" s="420"/>
      <c r="K24" s="420"/>
      <c r="L24" s="420"/>
      <c r="M24" s="420"/>
      <c r="N24" s="420"/>
      <c r="O24" s="420"/>
      <c r="P24" s="420"/>
      <c r="Q24" s="429" t="s">
        <v>807</v>
      </c>
      <c r="R24" s="430"/>
      <c r="S24" s="430"/>
      <c r="T24" s="430"/>
      <c r="U24" s="430"/>
      <c r="V24" s="430"/>
      <c r="W24" s="430"/>
      <c r="X24" s="430"/>
      <c r="Y24" s="430"/>
      <c r="Z24" s="430"/>
      <c r="AA24" s="430"/>
      <c r="AB24" s="430"/>
      <c r="AC24" s="430"/>
      <c r="AD24" s="431"/>
    </row>
    <row r="25" spans="1:30" ht="50.25" customHeight="1" x14ac:dyDescent="0.4">
      <c r="A25" s="417"/>
      <c r="B25" s="417"/>
      <c r="C25" s="411">
        <v>17</v>
      </c>
      <c r="D25" s="411"/>
      <c r="E25" s="420" t="s">
        <v>679</v>
      </c>
      <c r="F25" s="420"/>
      <c r="G25" s="420"/>
      <c r="H25" s="420"/>
      <c r="I25" s="420"/>
      <c r="J25" s="420"/>
      <c r="K25" s="420"/>
      <c r="L25" s="420"/>
      <c r="M25" s="420"/>
      <c r="N25" s="420"/>
      <c r="O25" s="420"/>
      <c r="P25" s="420"/>
      <c r="Q25" s="421" t="s">
        <v>806</v>
      </c>
      <c r="R25" s="421"/>
      <c r="S25" s="421"/>
      <c r="T25" s="421"/>
      <c r="U25" s="421"/>
      <c r="V25" s="421"/>
      <c r="W25" s="421"/>
      <c r="X25" s="421"/>
      <c r="Y25" s="421"/>
      <c r="Z25" s="421"/>
      <c r="AA25" s="421"/>
      <c r="AB25" s="421"/>
      <c r="AC25" s="421"/>
      <c r="AD25" s="421"/>
    </row>
    <row r="26" spans="1:30" ht="37.5" customHeight="1" x14ac:dyDescent="0.4">
      <c r="A26" s="417"/>
      <c r="B26" s="417"/>
      <c r="C26" s="411">
        <v>18</v>
      </c>
      <c r="D26" s="411"/>
      <c r="E26" s="420" t="s">
        <v>680</v>
      </c>
      <c r="F26" s="420"/>
      <c r="G26" s="420"/>
      <c r="H26" s="420"/>
      <c r="I26" s="420"/>
      <c r="J26" s="420"/>
      <c r="K26" s="420"/>
      <c r="L26" s="420"/>
      <c r="M26" s="420"/>
      <c r="N26" s="420"/>
      <c r="O26" s="420"/>
      <c r="P26" s="420"/>
      <c r="Q26" s="428" t="s">
        <v>707</v>
      </c>
      <c r="R26" s="428"/>
      <c r="S26" s="428"/>
      <c r="T26" s="428"/>
      <c r="U26" s="428"/>
      <c r="V26" s="428"/>
      <c r="W26" s="428"/>
      <c r="X26" s="428"/>
      <c r="Y26" s="428"/>
      <c r="Z26" s="428"/>
      <c r="AA26" s="428"/>
      <c r="AB26" s="428"/>
      <c r="AC26" s="428"/>
      <c r="AD26" s="428"/>
    </row>
    <row r="27" spans="1:30" ht="75.75" customHeight="1" x14ac:dyDescent="0.4">
      <c r="A27" s="417"/>
      <c r="B27" s="417"/>
      <c r="C27" s="411">
        <v>19</v>
      </c>
      <c r="D27" s="411"/>
      <c r="E27" s="420" t="s">
        <v>681</v>
      </c>
      <c r="F27" s="420"/>
      <c r="G27" s="420"/>
      <c r="H27" s="420"/>
      <c r="I27" s="420"/>
      <c r="J27" s="420"/>
      <c r="K27" s="420"/>
      <c r="L27" s="420"/>
      <c r="M27" s="420"/>
      <c r="N27" s="420"/>
      <c r="O27" s="420"/>
      <c r="P27" s="420"/>
      <c r="Q27" s="421"/>
      <c r="R27" s="421"/>
      <c r="S27" s="421"/>
      <c r="T27" s="421"/>
      <c r="U27" s="421"/>
      <c r="V27" s="421"/>
      <c r="W27" s="421"/>
      <c r="X27" s="421"/>
      <c r="Y27" s="421"/>
      <c r="Z27" s="421"/>
      <c r="AA27" s="421"/>
      <c r="AB27" s="421"/>
      <c r="AC27" s="421"/>
      <c r="AD27" s="421"/>
    </row>
    <row r="28" spans="1:30" ht="57" customHeight="1" x14ac:dyDescent="0.4">
      <c r="A28" s="417"/>
      <c r="B28" s="417"/>
      <c r="C28" s="411">
        <v>20</v>
      </c>
      <c r="D28" s="411"/>
      <c r="E28" s="420" t="s">
        <v>682</v>
      </c>
      <c r="F28" s="420"/>
      <c r="G28" s="420"/>
      <c r="H28" s="420"/>
      <c r="I28" s="420"/>
      <c r="J28" s="420"/>
      <c r="K28" s="420"/>
      <c r="L28" s="420"/>
      <c r="M28" s="420"/>
      <c r="N28" s="420"/>
      <c r="O28" s="420"/>
      <c r="P28" s="420"/>
      <c r="Q28" s="421"/>
      <c r="R28" s="421"/>
      <c r="S28" s="421"/>
      <c r="T28" s="421"/>
      <c r="U28" s="421"/>
      <c r="V28" s="421"/>
      <c r="W28" s="421"/>
      <c r="X28" s="421"/>
      <c r="Y28" s="421"/>
      <c r="Z28" s="421"/>
      <c r="AA28" s="421"/>
      <c r="AB28" s="421"/>
      <c r="AC28" s="421"/>
      <c r="AD28" s="421"/>
    </row>
    <row r="29" spans="1:30" ht="37.5" customHeight="1" x14ac:dyDescent="0.4">
      <c r="A29" s="417"/>
      <c r="B29" s="417"/>
      <c r="C29" s="411">
        <v>21</v>
      </c>
      <c r="D29" s="411"/>
      <c r="E29" s="420" t="s">
        <v>683</v>
      </c>
      <c r="F29" s="420"/>
      <c r="G29" s="420"/>
      <c r="H29" s="420"/>
      <c r="I29" s="420"/>
      <c r="J29" s="420"/>
      <c r="K29" s="420"/>
      <c r="L29" s="420"/>
      <c r="M29" s="420"/>
      <c r="N29" s="420"/>
      <c r="O29" s="420"/>
      <c r="P29" s="420"/>
      <c r="Q29" s="421"/>
      <c r="R29" s="421"/>
      <c r="S29" s="421"/>
      <c r="T29" s="421"/>
      <c r="U29" s="421"/>
      <c r="V29" s="421"/>
      <c r="W29" s="421"/>
      <c r="X29" s="421"/>
      <c r="Y29" s="421"/>
      <c r="Z29" s="421"/>
      <c r="AA29" s="421"/>
      <c r="AB29" s="421"/>
      <c r="AC29" s="421"/>
      <c r="AD29" s="421"/>
    </row>
    <row r="30" spans="1:30" ht="75" customHeight="1" x14ac:dyDescent="0.4">
      <c r="A30" s="417"/>
      <c r="B30" s="417"/>
      <c r="C30" s="411">
        <v>22</v>
      </c>
      <c r="D30" s="411"/>
      <c r="E30" s="420" t="s">
        <v>684</v>
      </c>
      <c r="F30" s="420"/>
      <c r="G30" s="420"/>
      <c r="H30" s="420"/>
      <c r="I30" s="420"/>
      <c r="J30" s="420"/>
      <c r="K30" s="420"/>
      <c r="L30" s="420"/>
      <c r="M30" s="420"/>
      <c r="N30" s="420"/>
      <c r="O30" s="420"/>
      <c r="P30" s="420"/>
      <c r="Q30" s="421" t="s">
        <v>826</v>
      </c>
      <c r="R30" s="421"/>
      <c r="S30" s="421"/>
      <c r="T30" s="421"/>
      <c r="U30" s="421"/>
      <c r="V30" s="421"/>
      <c r="W30" s="421"/>
      <c r="X30" s="421"/>
      <c r="Y30" s="421"/>
      <c r="Z30" s="421"/>
      <c r="AA30" s="421"/>
      <c r="AB30" s="421"/>
      <c r="AC30" s="421"/>
      <c r="AD30" s="421"/>
    </row>
    <row r="31" spans="1:30" ht="93.75" customHeight="1" x14ac:dyDescent="0.4">
      <c r="A31" s="417"/>
      <c r="B31" s="417"/>
      <c r="C31" s="411">
        <v>23</v>
      </c>
      <c r="D31" s="411"/>
      <c r="E31" s="420" t="s">
        <v>685</v>
      </c>
      <c r="F31" s="420"/>
      <c r="G31" s="420"/>
      <c r="H31" s="420"/>
      <c r="I31" s="420"/>
      <c r="J31" s="420"/>
      <c r="K31" s="420"/>
      <c r="L31" s="420"/>
      <c r="M31" s="420"/>
      <c r="N31" s="420"/>
      <c r="O31" s="420"/>
      <c r="P31" s="420"/>
      <c r="Q31" s="421" t="s">
        <v>698</v>
      </c>
      <c r="R31" s="421"/>
      <c r="S31" s="421"/>
      <c r="T31" s="421"/>
      <c r="U31" s="421"/>
      <c r="V31" s="421"/>
      <c r="W31" s="421"/>
      <c r="X31" s="421"/>
      <c r="Y31" s="421"/>
      <c r="Z31" s="421"/>
      <c r="AA31" s="421"/>
      <c r="AB31" s="421"/>
      <c r="AC31" s="421"/>
      <c r="AD31" s="421"/>
    </row>
    <row r="32" spans="1:30" x14ac:dyDescent="0.4">
      <c r="A32" s="417"/>
      <c r="B32" s="417"/>
      <c r="C32" s="411">
        <v>24</v>
      </c>
      <c r="D32" s="411"/>
      <c r="E32" s="420" t="s">
        <v>686</v>
      </c>
      <c r="F32" s="420"/>
      <c r="G32" s="420"/>
      <c r="H32" s="420"/>
      <c r="I32" s="420"/>
      <c r="J32" s="420"/>
      <c r="K32" s="420"/>
      <c r="L32" s="420"/>
      <c r="M32" s="420"/>
      <c r="N32" s="420"/>
      <c r="O32" s="420"/>
      <c r="P32" s="420"/>
      <c r="Q32" s="461"/>
      <c r="R32" s="461"/>
      <c r="S32" s="461"/>
      <c r="T32" s="461"/>
      <c r="U32" s="461"/>
      <c r="V32" s="461"/>
      <c r="W32" s="461"/>
      <c r="X32" s="461"/>
      <c r="Y32" s="461"/>
      <c r="Z32" s="461"/>
      <c r="AA32" s="461"/>
      <c r="AB32" s="461"/>
      <c r="AC32" s="461"/>
      <c r="AD32" s="461"/>
    </row>
    <row r="33" spans="1:30" ht="36.75" customHeight="1" x14ac:dyDescent="0.4">
      <c r="A33" s="417"/>
      <c r="B33" s="417"/>
      <c r="C33" s="411">
        <v>25</v>
      </c>
      <c r="D33" s="411"/>
      <c r="E33" s="420" t="s">
        <v>687</v>
      </c>
      <c r="F33" s="420"/>
      <c r="G33" s="420"/>
      <c r="H33" s="420"/>
      <c r="I33" s="420"/>
      <c r="J33" s="420"/>
      <c r="K33" s="420"/>
      <c r="L33" s="420"/>
      <c r="M33" s="420"/>
      <c r="N33" s="420"/>
      <c r="O33" s="420"/>
      <c r="P33" s="420"/>
      <c r="Q33" s="432" t="s">
        <v>697</v>
      </c>
      <c r="R33" s="433"/>
      <c r="S33" s="433"/>
      <c r="T33" s="433"/>
      <c r="U33" s="433"/>
      <c r="V33" s="433"/>
      <c r="W33" s="433"/>
      <c r="X33" s="433"/>
      <c r="Y33" s="433"/>
      <c r="Z33" s="433"/>
      <c r="AA33" s="433"/>
      <c r="AB33" s="433"/>
      <c r="AC33" s="433"/>
      <c r="AD33" s="434"/>
    </row>
    <row r="34" spans="1:30" ht="37.5" customHeight="1" x14ac:dyDescent="0.4">
      <c r="A34" s="417"/>
      <c r="B34" s="417"/>
      <c r="C34" s="411">
        <v>26</v>
      </c>
      <c r="D34" s="411"/>
      <c r="E34" s="420" t="s">
        <v>688</v>
      </c>
      <c r="F34" s="420"/>
      <c r="G34" s="420"/>
      <c r="H34" s="420"/>
      <c r="I34" s="420"/>
      <c r="J34" s="420"/>
      <c r="K34" s="420"/>
      <c r="L34" s="420"/>
      <c r="M34" s="420"/>
      <c r="N34" s="420"/>
      <c r="O34" s="420"/>
      <c r="P34" s="420"/>
      <c r="Q34" s="438"/>
      <c r="R34" s="439"/>
      <c r="S34" s="439"/>
      <c r="T34" s="439"/>
      <c r="U34" s="439"/>
      <c r="V34" s="439"/>
      <c r="W34" s="439"/>
      <c r="X34" s="439"/>
      <c r="Y34" s="439"/>
      <c r="Z34" s="439"/>
      <c r="AA34" s="439"/>
      <c r="AB34" s="439"/>
      <c r="AC34" s="439"/>
      <c r="AD34" s="440"/>
    </row>
    <row r="35" spans="1:30" x14ac:dyDescent="0.4">
      <c r="A35" s="417"/>
      <c r="B35" s="417"/>
      <c r="C35" s="411">
        <v>27</v>
      </c>
      <c r="D35" s="411"/>
      <c r="E35" s="420" t="s">
        <v>689</v>
      </c>
      <c r="F35" s="420"/>
      <c r="G35" s="420"/>
      <c r="H35" s="420"/>
      <c r="I35" s="420"/>
      <c r="J35" s="420"/>
      <c r="K35" s="420"/>
      <c r="L35" s="420"/>
      <c r="M35" s="420"/>
      <c r="N35" s="420"/>
      <c r="O35" s="420"/>
      <c r="P35" s="420"/>
      <c r="Q35" s="452"/>
      <c r="R35" s="453"/>
      <c r="S35" s="453"/>
      <c r="T35" s="453"/>
      <c r="U35" s="453"/>
      <c r="V35" s="453"/>
      <c r="W35" s="453"/>
      <c r="X35" s="453"/>
      <c r="Y35" s="453"/>
      <c r="Z35" s="453"/>
      <c r="AA35" s="453"/>
      <c r="AB35" s="453"/>
      <c r="AC35" s="453"/>
      <c r="AD35" s="454"/>
    </row>
    <row r="36" spans="1:30" ht="38.25" customHeight="1" x14ac:dyDescent="0.4">
      <c r="A36" s="417"/>
      <c r="B36" s="417"/>
      <c r="C36" s="411">
        <v>28</v>
      </c>
      <c r="D36" s="411"/>
      <c r="E36" s="420" t="s">
        <v>690</v>
      </c>
      <c r="F36" s="420"/>
      <c r="G36" s="420"/>
      <c r="H36" s="420"/>
      <c r="I36" s="420"/>
      <c r="J36" s="420"/>
      <c r="K36" s="420"/>
      <c r="L36" s="420"/>
      <c r="M36" s="420"/>
      <c r="N36" s="420"/>
      <c r="O36" s="420"/>
      <c r="P36" s="420"/>
      <c r="Q36" s="421" t="s">
        <v>696</v>
      </c>
      <c r="R36" s="421"/>
      <c r="S36" s="421"/>
      <c r="T36" s="421"/>
      <c r="U36" s="421"/>
      <c r="V36" s="421"/>
      <c r="W36" s="421"/>
      <c r="X36" s="421"/>
      <c r="Y36" s="421"/>
      <c r="Z36" s="421"/>
      <c r="AA36" s="421"/>
      <c r="AB36" s="421"/>
      <c r="AC36" s="421"/>
      <c r="AD36" s="421"/>
    </row>
    <row r="37" spans="1:30" ht="37.5" customHeight="1" x14ac:dyDescent="0.4">
      <c r="A37" s="417"/>
      <c r="B37" s="417"/>
      <c r="C37" s="411">
        <v>29</v>
      </c>
      <c r="D37" s="411"/>
      <c r="E37" s="420" t="s">
        <v>691</v>
      </c>
      <c r="F37" s="420"/>
      <c r="G37" s="420"/>
      <c r="H37" s="420"/>
      <c r="I37" s="420"/>
      <c r="J37" s="420"/>
      <c r="K37" s="420"/>
      <c r="L37" s="420"/>
      <c r="M37" s="420"/>
      <c r="N37" s="420"/>
      <c r="O37" s="420"/>
      <c r="P37" s="420"/>
      <c r="Q37" s="443" t="s">
        <v>695</v>
      </c>
      <c r="R37" s="444"/>
      <c r="S37" s="444"/>
      <c r="T37" s="444"/>
      <c r="U37" s="444"/>
      <c r="V37" s="444"/>
      <c r="W37" s="444"/>
      <c r="X37" s="444"/>
      <c r="Y37" s="444"/>
      <c r="Z37" s="444"/>
      <c r="AA37" s="444"/>
      <c r="AB37" s="444"/>
      <c r="AC37" s="444"/>
      <c r="AD37" s="445"/>
    </row>
    <row r="38" spans="1:30" ht="37.5" customHeight="1" x14ac:dyDescent="0.4">
      <c r="A38" s="417"/>
      <c r="B38" s="417"/>
      <c r="C38" s="411">
        <v>30</v>
      </c>
      <c r="D38" s="411"/>
      <c r="E38" s="420" t="s">
        <v>692</v>
      </c>
      <c r="F38" s="420"/>
      <c r="G38" s="420"/>
      <c r="H38" s="420"/>
      <c r="I38" s="420"/>
      <c r="J38" s="420"/>
      <c r="K38" s="420"/>
      <c r="L38" s="420"/>
      <c r="M38" s="420"/>
      <c r="N38" s="420"/>
      <c r="O38" s="420"/>
      <c r="P38" s="420"/>
      <c r="Q38" s="455"/>
      <c r="R38" s="456"/>
      <c r="S38" s="456"/>
      <c r="T38" s="456"/>
      <c r="U38" s="456"/>
      <c r="V38" s="456"/>
      <c r="W38" s="456"/>
      <c r="X38" s="456"/>
      <c r="Y38" s="456"/>
      <c r="Z38" s="456"/>
      <c r="AA38" s="456"/>
      <c r="AB38" s="456"/>
      <c r="AC38" s="456"/>
      <c r="AD38" s="457"/>
    </row>
    <row r="39" spans="1:30" x14ac:dyDescent="0.4">
      <c r="A39" s="417"/>
      <c r="B39" s="417"/>
      <c r="C39" s="411">
        <v>31</v>
      </c>
      <c r="D39" s="411"/>
      <c r="E39" s="420" t="s">
        <v>824</v>
      </c>
      <c r="F39" s="420"/>
      <c r="G39" s="420"/>
      <c r="H39" s="420"/>
      <c r="I39" s="420"/>
      <c r="J39" s="420"/>
      <c r="K39" s="420"/>
      <c r="L39" s="420"/>
      <c r="M39" s="420"/>
      <c r="N39" s="420"/>
      <c r="O39" s="420"/>
      <c r="P39" s="420"/>
      <c r="Q39" s="458"/>
      <c r="R39" s="459"/>
      <c r="S39" s="459"/>
      <c r="T39" s="459"/>
      <c r="U39" s="459"/>
      <c r="V39" s="459"/>
      <c r="W39" s="459"/>
      <c r="X39" s="459"/>
      <c r="Y39" s="459"/>
      <c r="Z39" s="459"/>
      <c r="AA39" s="459"/>
      <c r="AB39" s="459"/>
      <c r="AC39" s="459"/>
      <c r="AD39" s="460"/>
    </row>
    <row r="40" spans="1:30" x14ac:dyDescent="0.4">
      <c r="A40" s="417"/>
      <c r="B40" s="417"/>
      <c r="C40" s="411">
        <v>32</v>
      </c>
      <c r="D40" s="411"/>
      <c r="E40" s="420" t="s">
        <v>693</v>
      </c>
      <c r="F40" s="420"/>
      <c r="G40" s="420"/>
      <c r="H40" s="420"/>
      <c r="I40" s="420"/>
      <c r="J40" s="420"/>
      <c r="K40" s="420"/>
      <c r="L40" s="420"/>
      <c r="M40" s="420"/>
      <c r="N40" s="420"/>
      <c r="O40" s="420"/>
      <c r="P40" s="420"/>
      <c r="Q40" s="421" t="s">
        <v>694</v>
      </c>
      <c r="R40" s="421"/>
      <c r="S40" s="421"/>
      <c r="T40" s="421"/>
      <c r="U40" s="421"/>
      <c r="V40" s="421"/>
      <c r="W40" s="421"/>
      <c r="X40" s="421"/>
      <c r="Y40" s="421"/>
      <c r="Z40" s="421"/>
      <c r="AA40" s="421"/>
      <c r="AB40" s="421"/>
      <c r="AC40" s="421"/>
      <c r="AD40" s="421"/>
    </row>
  </sheetData>
  <mergeCells count="139">
    <mergeCell ref="C9:D9"/>
    <mergeCell ref="C10:D10"/>
    <mergeCell ref="C11:D11"/>
    <mergeCell ref="C12:D12"/>
    <mergeCell ref="C13:D13"/>
    <mergeCell ref="A9:B9"/>
    <mergeCell ref="A10:B10"/>
    <mergeCell ref="A11:B11"/>
    <mergeCell ref="A12:B12"/>
    <mergeCell ref="C31:D31"/>
    <mergeCell ref="C32:D32"/>
    <mergeCell ref="C33:D33"/>
    <mergeCell ref="C34:D34"/>
    <mergeCell ref="C35:D35"/>
    <mergeCell ref="E12:P12"/>
    <mergeCell ref="E16:P16"/>
    <mergeCell ref="E20:P20"/>
    <mergeCell ref="E23:P23"/>
    <mergeCell ref="C25:D25"/>
    <mergeCell ref="C27:D27"/>
    <mergeCell ref="C28:D28"/>
    <mergeCell ref="C29:D29"/>
    <mergeCell ref="C26:D26"/>
    <mergeCell ref="C20:D20"/>
    <mergeCell ref="C21:D21"/>
    <mergeCell ref="C22:D22"/>
    <mergeCell ref="C23:D23"/>
    <mergeCell ref="C14:D14"/>
    <mergeCell ref="C15:D15"/>
    <mergeCell ref="C16:D16"/>
    <mergeCell ref="C17:D17"/>
    <mergeCell ref="C18:D18"/>
    <mergeCell ref="C19:D19"/>
    <mergeCell ref="Q12:AD12"/>
    <mergeCell ref="E13:P13"/>
    <mergeCell ref="Q13:AD13"/>
    <mergeCell ref="E14:P14"/>
    <mergeCell ref="Q14:AD14"/>
    <mergeCell ref="E15:P15"/>
    <mergeCell ref="Q15:AD15"/>
    <mergeCell ref="Q7:AD8"/>
    <mergeCell ref="E9:P9"/>
    <mergeCell ref="Q9:AD9"/>
    <mergeCell ref="E10:P10"/>
    <mergeCell ref="Q10:AD10"/>
    <mergeCell ref="E11:P11"/>
    <mergeCell ref="Q11:AD11"/>
    <mergeCell ref="Q20:AD20"/>
    <mergeCell ref="E21:P21"/>
    <mergeCell ref="Q21:AD21"/>
    <mergeCell ref="E22:P22"/>
    <mergeCell ref="Q16:AD16"/>
    <mergeCell ref="E17:P17"/>
    <mergeCell ref="Q17:AD17"/>
    <mergeCell ref="E18:P18"/>
    <mergeCell ref="Q18:AD18"/>
    <mergeCell ref="E19:P19"/>
    <mergeCell ref="Q19:AD19"/>
    <mergeCell ref="Q22:AD22"/>
    <mergeCell ref="E27:P27"/>
    <mergeCell ref="Q27:AD27"/>
    <mergeCell ref="E28:P28"/>
    <mergeCell ref="Q28:AD28"/>
    <mergeCell ref="E29:P29"/>
    <mergeCell ref="Q29:AD29"/>
    <mergeCell ref="Q23:AD23"/>
    <mergeCell ref="E24:P24"/>
    <mergeCell ref="E25:P25"/>
    <mergeCell ref="Q25:AD25"/>
    <mergeCell ref="Q26:AD26"/>
    <mergeCell ref="Q24:AD24"/>
    <mergeCell ref="E33:P33"/>
    <mergeCell ref="E34:P34"/>
    <mergeCell ref="E35:P35"/>
    <mergeCell ref="E30:P30"/>
    <mergeCell ref="Q30:AD30"/>
    <mergeCell ref="E31:P31"/>
    <mergeCell ref="Q31:AD31"/>
    <mergeCell ref="E32:P32"/>
    <mergeCell ref="Q32:AD32"/>
    <mergeCell ref="C38:D38"/>
    <mergeCell ref="E38:P38"/>
    <mergeCell ref="C39:D39"/>
    <mergeCell ref="E39:P39"/>
    <mergeCell ref="C36:D36"/>
    <mergeCell ref="E36:P36"/>
    <mergeCell ref="Q36:AD36"/>
    <mergeCell ref="C37:D37"/>
    <mergeCell ref="E37:P37"/>
    <mergeCell ref="Q37:AD39"/>
    <mergeCell ref="A19:B19"/>
    <mergeCell ref="A20:B20"/>
    <mergeCell ref="A21:B21"/>
    <mergeCell ref="A22:B22"/>
    <mergeCell ref="A23:B23"/>
    <mergeCell ref="A13:B13"/>
    <mergeCell ref="A14:B14"/>
    <mergeCell ref="A15:B15"/>
    <mergeCell ref="A16:B16"/>
    <mergeCell ref="A17:B17"/>
    <mergeCell ref="A18:B18"/>
    <mergeCell ref="C30:D30"/>
    <mergeCell ref="E26:P26"/>
    <mergeCell ref="Q33:AD35"/>
    <mergeCell ref="A40:B40"/>
    <mergeCell ref="C24:D24"/>
    <mergeCell ref="A26:B26"/>
    <mergeCell ref="A36:B36"/>
    <mergeCell ref="A37:B37"/>
    <mergeCell ref="A38:B38"/>
    <mergeCell ref="A39:B39"/>
    <mergeCell ref="A30:B30"/>
    <mergeCell ref="A31:B31"/>
    <mergeCell ref="A32:B32"/>
    <mergeCell ref="A33:B33"/>
    <mergeCell ref="A34:B34"/>
    <mergeCell ref="A35:B35"/>
    <mergeCell ref="A24:B24"/>
    <mergeCell ref="A25:B25"/>
    <mergeCell ref="A27:B27"/>
    <mergeCell ref="A28:B28"/>
    <mergeCell ref="A29:B29"/>
    <mergeCell ref="C40:D40"/>
    <mergeCell ref="E40:P40"/>
    <mergeCell ref="Q40:AD40"/>
    <mergeCell ref="T6:AD6"/>
    <mergeCell ref="C7:D8"/>
    <mergeCell ref="E7:P8"/>
    <mergeCell ref="A4:O6"/>
    <mergeCell ref="AB4:AC4"/>
    <mergeCell ref="V4:W4"/>
    <mergeCell ref="Y4:Z4"/>
    <mergeCell ref="T5:AD5"/>
    <mergeCell ref="A2:AD3"/>
    <mergeCell ref="P4:S4"/>
    <mergeCell ref="P5:S5"/>
    <mergeCell ref="P6:S6"/>
    <mergeCell ref="T4:U4"/>
    <mergeCell ref="A7:B8"/>
  </mergeCells>
  <phoneticPr fontId="2"/>
  <printOptions horizontalCentered="1"/>
  <pageMargins left="0.51181102362204722" right="0.51181102362204722" top="0.74803149606299213" bottom="0.74803149606299213" header="0.31496062992125984" footer="0.31496062992125984"/>
  <pageSetup paperSize="9" scale="64" orientation="portrait" r:id="rId1"/>
  <rowBreaks count="2" manualBreakCount="2">
    <brk id="29" max="16383" man="1"/>
    <brk id="3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入力規則!$B$4:$B$5</xm:f>
          </x14:formula1>
          <xm:sqref>A27:B40 B9:B25 A9:A26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view="pageBreakPreview" zoomScaleNormal="100" zoomScaleSheetLayoutView="100" workbookViewId="0">
      <selection activeCell="B4" sqref="B4"/>
    </sheetView>
  </sheetViews>
  <sheetFormatPr defaultColWidth="9" defaultRowHeight="16.5" x14ac:dyDescent="0.4"/>
  <cols>
    <col min="1" max="1" width="3.125" style="321" customWidth="1"/>
    <col min="2" max="9" width="3.125" style="322" customWidth="1"/>
    <col min="10" max="24" width="3.125" style="321" customWidth="1"/>
    <col min="25" max="25" width="11.75" style="321" customWidth="1"/>
    <col min="26" max="16384" width="9" style="321"/>
  </cols>
  <sheetData>
    <row r="1" spans="1:25" x14ac:dyDescent="0.4">
      <c r="A1" s="321" t="s">
        <v>808</v>
      </c>
    </row>
    <row r="2" spans="1:25" x14ac:dyDescent="0.4">
      <c r="A2" s="763" t="s">
        <v>809</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x14ac:dyDescent="0.4">
      <c r="B3" s="323"/>
      <c r="C3" s="322" t="s">
        <v>810</v>
      </c>
    </row>
    <row r="4" spans="1:25" x14ac:dyDescent="0.4">
      <c r="A4" s="322"/>
      <c r="B4" s="323" t="s">
        <v>53</v>
      </c>
      <c r="C4" s="322" t="s">
        <v>811</v>
      </c>
      <c r="J4" s="322"/>
      <c r="K4" s="322"/>
      <c r="L4" s="322"/>
      <c r="M4" s="322"/>
      <c r="N4" s="322"/>
      <c r="O4" s="322"/>
      <c r="P4" s="322"/>
      <c r="Q4" s="322"/>
      <c r="R4" s="322"/>
      <c r="S4" s="322"/>
      <c r="T4" s="322"/>
      <c r="U4" s="324"/>
      <c r="V4" s="324"/>
      <c r="W4" s="324"/>
      <c r="X4" s="324"/>
      <c r="Y4" s="324"/>
    </row>
    <row r="5" spans="1:25" x14ac:dyDescent="0.4">
      <c r="B5" s="764" t="s">
        <v>812</v>
      </c>
      <c r="C5" s="764"/>
      <c r="D5" s="764"/>
      <c r="E5" s="764"/>
      <c r="F5" s="764"/>
      <c r="G5" s="764"/>
      <c r="H5" s="764"/>
      <c r="I5" s="764"/>
      <c r="J5" s="764"/>
      <c r="K5" s="764"/>
      <c r="L5" s="764"/>
      <c r="M5" s="764"/>
      <c r="N5" s="764"/>
      <c r="O5" s="764"/>
      <c r="P5" s="764"/>
      <c r="Q5" s="764"/>
      <c r="R5" s="764"/>
      <c r="S5" s="764"/>
      <c r="T5" s="764"/>
      <c r="U5" s="764"/>
      <c r="V5" s="764"/>
      <c r="W5" s="764"/>
      <c r="X5" s="764"/>
      <c r="Y5" s="764"/>
    </row>
    <row r="6" spans="1:25" x14ac:dyDescent="0.4">
      <c r="B6" s="764"/>
      <c r="C6" s="764"/>
      <c r="D6" s="764"/>
      <c r="E6" s="764"/>
      <c r="F6" s="764"/>
      <c r="G6" s="764"/>
      <c r="H6" s="764"/>
      <c r="I6" s="764"/>
      <c r="J6" s="764"/>
      <c r="K6" s="764"/>
      <c r="L6" s="764"/>
      <c r="M6" s="764"/>
      <c r="N6" s="764"/>
      <c r="O6" s="764"/>
      <c r="P6" s="764"/>
      <c r="Q6" s="764"/>
      <c r="R6" s="764"/>
      <c r="S6" s="764"/>
      <c r="T6" s="764"/>
      <c r="U6" s="764"/>
      <c r="V6" s="764"/>
      <c r="W6" s="764"/>
      <c r="X6" s="764"/>
      <c r="Y6" s="764"/>
    </row>
    <row r="7" spans="1:25" x14ac:dyDescent="0.4">
      <c r="B7" s="764"/>
      <c r="C7" s="764"/>
      <c r="D7" s="764"/>
      <c r="E7" s="764"/>
      <c r="F7" s="764"/>
      <c r="G7" s="764"/>
      <c r="H7" s="764"/>
      <c r="I7" s="764"/>
      <c r="J7" s="764"/>
      <c r="K7" s="764"/>
      <c r="L7" s="764"/>
      <c r="M7" s="764"/>
      <c r="N7" s="764"/>
      <c r="O7" s="764"/>
      <c r="P7" s="764"/>
      <c r="Q7" s="764"/>
      <c r="R7" s="764"/>
      <c r="S7" s="764"/>
      <c r="T7" s="764"/>
      <c r="U7" s="764"/>
      <c r="V7" s="764"/>
      <c r="W7" s="764"/>
      <c r="X7" s="764"/>
      <c r="Y7" s="764"/>
    </row>
    <row r="8" spans="1:25" x14ac:dyDescent="0.4">
      <c r="B8" s="764"/>
      <c r="C8" s="764"/>
      <c r="D8" s="764"/>
      <c r="E8" s="764"/>
      <c r="F8" s="764"/>
      <c r="G8" s="764"/>
      <c r="H8" s="764"/>
      <c r="I8" s="764"/>
      <c r="J8" s="764"/>
      <c r="K8" s="764"/>
      <c r="L8" s="764"/>
      <c r="M8" s="764"/>
      <c r="N8" s="764"/>
      <c r="O8" s="764"/>
      <c r="P8" s="764"/>
      <c r="Q8" s="764"/>
      <c r="R8" s="764"/>
      <c r="S8" s="764"/>
      <c r="T8" s="764"/>
      <c r="U8" s="764"/>
      <c r="V8" s="764"/>
      <c r="W8" s="764"/>
      <c r="X8" s="764"/>
      <c r="Y8" s="764"/>
    </row>
    <row r="9" spans="1:25" x14ac:dyDescent="0.4">
      <c r="B9" s="764"/>
      <c r="C9" s="764"/>
      <c r="D9" s="764"/>
      <c r="E9" s="764"/>
      <c r="F9" s="764"/>
      <c r="G9" s="764"/>
      <c r="H9" s="764"/>
      <c r="I9" s="764"/>
      <c r="J9" s="764"/>
      <c r="K9" s="764"/>
      <c r="L9" s="764"/>
      <c r="M9" s="764"/>
      <c r="N9" s="764"/>
      <c r="O9" s="764"/>
      <c r="P9" s="764"/>
      <c r="Q9" s="764"/>
      <c r="R9" s="764"/>
      <c r="S9" s="764"/>
      <c r="T9" s="764"/>
      <c r="U9" s="764"/>
      <c r="V9" s="764"/>
      <c r="W9" s="764"/>
      <c r="X9" s="764"/>
      <c r="Y9" s="764"/>
    </row>
    <row r="10" spans="1:25" x14ac:dyDescent="0.4">
      <c r="B10" s="764"/>
      <c r="C10" s="764"/>
      <c r="D10" s="764"/>
      <c r="E10" s="764"/>
      <c r="F10" s="764"/>
      <c r="G10" s="764"/>
      <c r="H10" s="764"/>
      <c r="I10" s="764"/>
      <c r="J10" s="764"/>
      <c r="K10" s="764"/>
      <c r="L10" s="764"/>
      <c r="M10" s="764"/>
      <c r="N10" s="764"/>
      <c r="O10" s="764"/>
      <c r="P10" s="764"/>
      <c r="Q10" s="764"/>
      <c r="R10" s="764"/>
      <c r="S10" s="764"/>
      <c r="T10" s="764"/>
      <c r="U10" s="764"/>
      <c r="V10" s="764"/>
      <c r="W10" s="764"/>
      <c r="X10" s="764"/>
      <c r="Y10" s="764"/>
    </row>
    <row r="11" spans="1:25" x14ac:dyDescent="0.4">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4"/>
    </row>
    <row r="12" spans="1:25" x14ac:dyDescent="0.4">
      <c r="B12" s="764"/>
      <c r="C12" s="764"/>
      <c r="D12" s="764"/>
      <c r="E12" s="764"/>
      <c r="F12" s="764"/>
      <c r="G12" s="764"/>
      <c r="H12" s="764"/>
      <c r="I12" s="764"/>
      <c r="J12" s="764"/>
      <c r="K12" s="764"/>
      <c r="L12" s="764"/>
      <c r="M12" s="764"/>
      <c r="N12" s="764"/>
      <c r="O12" s="764"/>
      <c r="P12" s="764"/>
      <c r="Q12" s="764"/>
      <c r="R12" s="764"/>
      <c r="S12" s="764"/>
      <c r="T12" s="764"/>
      <c r="U12" s="764"/>
      <c r="V12" s="764"/>
      <c r="W12" s="764"/>
      <c r="X12" s="764"/>
      <c r="Y12" s="764"/>
    </row>
    <row r="13" spans="1:25" x14ac:dyDescent="0.4">
      <c r="B13" s="764"/>
      <c r="C13" s="764"/>
      <c r="D13" s="764"/>
      <c r="E13" s="764"/>
      <c r="F13" s="764"/>
      <c r="G13" s="764"/>
      <c r="H13" s="764"/>
      <c r="I13" s="764"/>
      <c r="J13" s="764"/>
      <c r="K13" s="764"/>
      <c r="L13" s="764"/>
      <c r="M13" s="764"/>
      <c r="N13" s="764"/>
      <c r="O13" s="764"/>
      <c r="P13" s="764"/>
      <c r="Q13" s="764"/>
      <c r="R13" s="764"/>
      <c r="S13" s="764"/>
      <c r="T13" s="764"/>
      <c r="U13" s="764"/>
      <c r="V13" s="764"/>
      <c r="W13" s="764"/>
      <c r="X13" s="764"/>
      <c r="Y13" s="764"/>
    </row>
    <row r="14" spans="1:25" x14ac:dyDescent="0.4">
      <c r="B14" s="764"/>
      <c r="C14" s="764"/>
      <c r="D14" s="764"/>
      <c r="E14" s="764"/>
      <c r="F14" s="764"/>
      <c r="G14" s="764"/>
      <c r="H14" s="764"/>
      <c r="I14" s="764"/>
      <c r="J14" s="764"/>
      <c r="K14" s="764"/>
      <c r="L14" s="764"/>
      <c r="M14" s="764"/>
      <c r="N14" s="764"/>
      <c r="O14" s="764"/>
      <c r="P14" s="764"/>
      <c r="Q14" s="764"/>
      <c r="R14" s="764"/>
      <c r="S14" s="764"/>
      <c r="T14" s="764"/>
      <c r="U14" s="764"/>
      <c r="V14" s="764"/>
      <c r="W14" s="764"/>
      <c r="X14" s="764"/>
      <c r="Y14" s="764"/>
    </row>
    <row r="15" spans="1:25" x14ac:dyDescent="0.4">
      <c r="B15" s="764"/>
      <c r="C15" s="764"/>
      <c r="D15" s="764"/>
      <c r="E15" s="764"/>
      <c r="F15" s="764"/>
      <c r="G15" s="764"/>
      <c r="H15" s="764"/>
      <c r="I15" s="764"/>
      <c r="J15" s="764"/>
      <c r="K15" s="764"/>
      <c r="L15" s="764"/>
      <c r="M15" s="764"/>
      <c r="N15" s="764"/>
      <c r="O15" s="764"/>
      <c r="P15" s="764"/>
      <c r="Q15" s="764"/>
      <c r="R15" s="764"/>
      <c r="S15" s="764"/>
      <c r="T15" s="764"/>
      <c r="U15" s="764"/>
      <c r="V15" s="764"/>
      <c r="W15" s="764"/>
      <c r="X15" s="764"/>
      <c r="Y15" s="764"/>
    </row>
    <row r="16" spans="1:25" x14ac:dyDescent="0.4">
      <c r="B16" s="764"/>
      <c r="C16" s="764"/>
      <c r="D16" s="764"/>
      <c r="E16" s="764"/>
      <c r="F16" s="764"/>
      <c r="G16" s="764"/>
      <c r="H16" s="764"/>
      <c r="I16" s="764"/>
      <c r="J16" s="764"/>
      <c r="K16" s="764"/>
      <c r="L16" s="764"/>
      <c r="M16" s="764"/>
      <c r="N16" s="764"/>
      <c r="O16" s="764"/>
      <c r="P16" s="764"/>
      <c r="Q16" s="764"/>
      <c r="R16" s="764"/>
      <c r="S16" s="764"/>
      <c r="T16" s="764"/>
      <c r="U16" s="764"/>
      <c r="V16" s="764"/>
      <c r="W16" s="764"/>
      <c r="X16" s="764"/>
      <c r="Y16" s="764"/>
    </row>
    <row r="17" spans="2:25" x14ac:dyDescent="0.4">
      <c r="B17" s="764"/>
      <c r="C17" s="764"/>
      <c r="D17" s="764"/>
      <c r="E17" s="764"/>
      <c r="F17" s="764"/>
      <c r="G17" s="764"/>
      <c r="H17" s="764"/>
      <c r="I17" s="764"/>
      <c r="J17" s="764"/>
      <c r="K17" s="764"/>
      <c r="L17" s="764"/>
      <c r="M17" s="764"/>
      <c r="N17" s="764"/>
      <c r="O17" s="764"/>
      <c r="P17" s="764"/>
      <c r="Q17" s="764"/>
      <c r="R17" s="764"/>
      <c r="S17" s="764"/>
      <c r="T17" s="764"/>
      <c r="U17" s="764"/>
      <c r="V17" s="764"/>
      <c r="W17" s="764"/>
      <c r="X17" s="764"/>
      <c r="Y17" s="764"/>
    </row>
    <row r="18" spans="2:25" x14ac:dyDescent="0.4">
      <c r="B18" s="764"/>
      <c r="C18" s="764"/>
      <c r="D18" s="764"/>
      <c r="E18" s="764"/>
      <c r="F18" s="764"/>
      <c r="G18" s="764"/>
      <c r="H18" s="764"/>
      <c r="I18" s="764"/>
      <c r="J18" s="764"/>
      <c r="K18" s="764"/>
      <c r="L18" s="764"/>
      <c r="M18" s="764"/>
      <c r="N18" s="764"/>
      <c r="O18" s="764"/>
      <c r="P18" s="764"/>
      <c r="Q18" s="764"/>
      <c r="R18" s="764"/>
      <c r="S18" s="764"/>
      <c r="T18" s="764"/>
      <c r="U18" s="764"/>
      <c r="V18" s="764"/>
      <c r="W18" s="764"/>
      <c r="X18" s="764"/>
      <c r="Y18" s="764"/>
    </row>
    <row r="19" spans="2:25" x14ac:dyDescent="0.4">
      <c r="B19" s="764"/>
      <c r="C19" s="764"/>
      <c r="D19" s="764"/>
      <c r="E19" s="764"/>
      <c r="F19" s="764"/>
      <c r="G19" s="764"/>
      <c r="H19" s="764"/>
      <c r="I19" s="764"/>
      <c r="J19" s="764"/>
      <c r="K19" s="764"/>
      <c r="L19" s="764"/>
      <c r="M19" s="764"/>
      <c r="N19" s="764"/>
      <c r="O19" s="764"/>
      <c r="P19" s="764"/>
      <c r="Q19" s="764"/>
      <c r="R19" s="764"/>
      <c r="S19" s="764"/>
      <c r="T19" s="764"/>
      <c r="U19" s="764"/>
      <c r="V19" s="764"/>
      <c r="W19" s="764"/>
      <c r="X19" s="764"/>
      <c r="Y19" s="764"/>
    </row>
    <row r="20" spans="2:25" x14ac:dyDescent="0.4">
      <c r="B20" s="764"/>
      <c r="C20" s="764"/>
      <c r="D20" s="764"/>
      <c r="E20" s="764"/>
      <c r="F20" s="764"/>
      <c r="G20" s="764"/>
      <c r="H20" s="764"/>
      <c r="I20" s="764"/>
      <c r="J20" s="764"/>
      <c r="K20" s="764"/>
      <c r="L20" s="764"/>
      <c r="M20" s="764"/>
      <c r="N20" s="764"/>
      <c r="O20" s="764"/>
      <c r="P20" s="764"/>
      <c r="Q20" s="764"/>
      <c r="R20" s="764"/>
      <c r="S20" s="764"/>
      <c r="T20" s="764"/>
      <c r="U20" s="764"/>
      <c r="V20" s="764"/>
      <c r="W20" s="764"/>
      <c r="X20" s="764"/>
      <c r="Y20" s="764"/>
    </row>
    <row r="21" spans="2:25" x14ac:dyDescent="0.4">
      <c r="B21" s="764"/>
      <c r="C21" s="764"/>
      <c r="D21" s="764"/>
      <c r="E21" s="764"/>
      <c r="F21" s="764"/>
      <c r="G21" s="764"/>
      <c r="H21" s="764"/>
      <c r="I21" s="764"/>
      <c r="J21" s="764"/>
      <c r="K21" s="764"/>
      <c r="L21" s="764"/>
      <c r="M21" s="764"/>
      <c r="N21" s="764"/>
      <c r="O21" s="764"/>
      <c r="P21" s="764"/>
      <c r="Q21" s="764"/>
      <c r="R21" s="764"/>
      <c r="S21" s="764"/>
      <c r="T21" s="764"/>
      <c r="U21" s="764"/>
      <c r="V21" s="764"/>
      <c r="W21" s="764"/>
      <c r="X21" s="764"/>
      <c r="Y21" s="764"/>
    </row>
    <row r="22" spans="2:25" x14ac:dyDescent="0.4">
      <c r="B22" s="764"/>
      <c r="C22" s="764"/>
      <c r="D22" s="764"/>
      <c r="E22" s="764"/>
      <c r="F22" s="764"/>
      <c r="G22" s="764"/>
      <c r="H22" s="764"/>
      <c r="I22" s="764"/>
      <c r="J22" s="764"/>
      <c r="K22" s="764"/>
      <c r="L22" s="764"/>
      <c r="M22" s="764"/>
      <c r="N22" s="764"/>
      <c r="O22" s="764"/>
      <c r="P22" s="764"/>
      <c r="Q22" s="764"/>
      <c r="R22" s="764"/>
      <c r="S22" s="764"/>
      <c r="T22" s="764"/>
      <c r="U22" s="764"/>
      <c r="V22" s="764"/>
      <c r="W22" s="764"/>
      <c r="X22" s="764"/>
      <c r="Y22" s="764"/>
    </row>
    <row r="23" spans="2:25" x14ac:dyDescent="0.4">
      <c r="B23" s="764"/>
      <c r="C23" s="764"/>
      <c r="D23" s="764"/>
      <c r="E23" s="764"/>
      <c r="F23" s="764"/>
      <c r="G23" s="764"/>
      <c r="H23" s="764"/>
      <c r="I23" s="764"/>
      <c r="J23" s="764"/>
      <c r="K23" s="764"/>
      <c r="L23" s="764"/>
      <c r="M23" s="764"/>
      <c r="N23" s="764"/>
      <c r="O23" s="764"/>
      <c r="P23" s="764"/>
      <c r="Q23" s="764"/>
      <c r="R23" s="764"/>
      <c r="S23" s="764"/>
      <c r="T23" s="764"/>
      <c r="U23" s="764"/>
      <c r="V23" s="764"/>
      <c r="W23" s="764"/>
      <c r="X23" s="764"/>
      <c r="Y23" s="764"/>
    </row>
    <row r="24" spans="2:25" x14ac:dyDescent="0.4">
      <c r="B24" s="764"/>
      <c r="C24" s="764"/>
      <c r="D24" s="764"/>
      <c r="E24" s="764"/>
      <c r="F24" s="764"/>
      <c r="G24" s="764"/>
      <c r="H24" s="764"/>
      <c r="I24" s="764"/>
      <c r="J24" s="764"/>
      <c r="K24" s="764"/>
      <c r="L24" s="764"/>
      <c r="M24" s="764"/>
      <c r="N24" s="764"/>
      <c r="O24" s="764"/>
      <c r="P24" s="764"/>
      <c r="Q24" s="764"/>
      <c r="R24" s="764"/>
      <c r="S24" s="764"/>
      <c r="T24" s="764"/>
      <c r="U24" s="764"/>
      <c r="V24" s="764"/>
      <c r="W24" s="764"/>
      <c r="X24" s="764"/>
      <c r="Y24" s="764"/>
    </row>
    <row r="25" spans="2:25" x14ac:dyDescent="0.4">
      <c r="B25" s="764"/>
      <c r="C25" s="764"/>
      <c r="D25" s="764"/>
      <c r="E25" s="764"/>
      <c r="F25" s="764"/>
      <c r="G25" s="764"/>
      <c r="H25" s="764"/>
      <c r="I25" s="764"/>
      <c r="J25" s="764"/>
      <c r="K25" s="764"/>
      <c r="L25" s="764"/>
      <c r="M25" s="764"/>
      <c r="N25" s="764"/>
      <c r="O25" s="764"/>
      <c r="P25" s="764"/>
      <c r="Q25" s="764"/>
      <c r="R25" s="764"/>
      <c r="S25" s="764"/>
      <c r="T25" s="764"/>
      <c r="U25" s="764"/>
      <c r="V25" s="764"/>
      <c r="W25" s="764"/>
      <c r="X25" s="764"/>
      <c r="Y25" s="764"/>
    </row>
    <row r="26" spans="2:25" x14ac:dyDescent="0.4">
      <c r="B26" s="764"/>
      <c r="C26" s="764"/>
      <c r="D26" s="764"/>
      <c r="E26" s="764"/>
      <c r="F26" s="764"/>
      <c r="G26" s="764"/>
      <c r="H26" s="764"/>
      <c r="I26" s="764"/>
      <c r="J26" s="764"/>
      <c r="K26" s="764"/>
      <c r="L26" s="764"/>
      <c r="M26" s="764"/>
      <c r="N26" s="764"/>
      <c r="O26" s="764"/>
      <c r="P26" s="764"/>
      <c r="Q26" s="764"/>
      <c r="R26" s="764"/>
      <c r="S26" s="764"/>
      <c r="T26" s="764"/>
      <c r="U26" s="764"/>
      <c r="V26" s="764"/>
      <c r="W26" s="764"/>
      <c r="X26" s="764"/>
      <c r="Y26" s="764"/>
    </row>
    <row r="27" spans="2:25" x14ac:dyDescent="0.4">
      <c r="B27" s="764"/>
      <c r="C27" s="764"/>
      <c r="D27" s="764"/>
      <c r="E27" s="764"/>
      <c r="F27" s="764"/>
      <c r="G27" s="764"/>
      <c r="H27" s="764"/>
      <c r="I27" s="764"/>
      <c r="J27" s="764"/>
      <c r="K27" s="764"/>
      <c r="L27" s="764"/>
      <c r="M27" s="764"/>
      <c r="N27" s="764"/>
      <c r="O27" s="764"/>
      <c r="P27" s="764"/>
      <c r="Q27" s="764"/>
      <c r="R27" s="764"/>
      <c r="S27" s="764"/>
      <c r="T27" s="764"/>
      <c r="U27" s="764"/>
      <c r="V27" s="764"/>
      <c r="W27" s="764"/>
      <c r="X27" s="764"/>
      <c r="Y27" s="764"/>
    </row>
    <row r="28" spans="2:25" x14ac:dyDescent="0.4">
      <c r="B28" s="764"/>
      <c r="C28" s="764"/>
      <c r="D28" s="764"/>
      <c r="E28" s="764"/>
      <c r="F28" s="764"/>
      <c r="G28" s="764"/>
      <c r="H28" s="764"/>
      <c r="I28" s="764"/>
      <c r="J28" s="764"/>
      <c r="K28" s="764"/>
      <c r="L28" s="764"/>
      <c r="M28" s="764"/>
      <c r="N28" s="764"/>
      <c r="O28" s="764"/>
      <c r="P28" s="764"/>
      <c r="Q28" s="764"/>
      <c r="R28" s="764"/>
      <c r="S28" s="764"/>
      <c r="T28" s="764"/>
      <c r="U28" s="764"/>
      <c r="V28" s="764"/>
      <c r="W28" s="764"/>
      <c r="X28" s="764"/>
      <c r="Y28" s="764"/>
    </row>
    <row r="29" spans="2:25" x14ac:dyDescent="0.4">
      <c r="B29" s="764"/>
      <c r="C29" s="764"/>
      <c r="D29" s="764"/>
      <c r="E29" s="764"/>
      <c r="F29" s="764"/>
      <c r="G29" s="764"/>
      <c r="H29" s="764"/>
      <c r="I29" s="764"/>
      <c r="J29" s="764"/>
      <c r="K29" s="764"/>
      <c r="L29" s="764"/>
      <c r="M29" s="764"/>
      <c r="N29" s="764"/>
      <c r="O29" s="764"/>
      <c r="P29" s="764"/>
      <c r="Q29" s="764"/>
      <c r="R29" s="764"/>
      <c r="S29" s="764"/>
      <c r="T29" s="764"/>
      <c r="U29" s="764"/>
      <c r="V29" s="764"/>
      <c r="W29" s="764"/>
      <c r="X29" s="764"/>
      <c r="Y29" s="764"/>
    </row>
    <row r="30" spans="2:25" x14ac:dyDescent="0.4">
      <c r="B30" s="764"/>
      <c r="C30" s="764"/>
      <c r="D30" s="764"/>
      <c r="E30" s="764"/>
      <c r="F30" s="764"/>
      <c r="G30" s="764"/>
      <c r="H30" s="764"/>
      <c r="I30" s="764"/>
      <c r="J30" s="764"/>
      <c r="K30" s="764"/>
      <c r="L30" s="764"/>
      <c r="M30" s="764"/>
      <c r="N30" s="764"/>
      <c r="O30" s="764"/>
      <c r="P30" s="764"/>
      <c r="Q30" s="764"/>
      <c r="R30" s="764"/>
      <c r="S30" s="764"/>
      <c r="T30" s="764"/>
      <c r="U30" s="764"/>
      <c r="V30" s="764"/>
      <c r="W30" s="764"/>
      <c r="X30" s="764"/>
      <c r="Y30" s="764"/>
    </row>
    <row r="31" spans="2:25" x14ac:dyDescent="0.4">
      <c r="B31" s="764"/>
      <c r="C31" s="764"/>
      <c r="D31" s="764"/>
      <c r="E31" s="764"/>
      <c r="F31" s="764"/>
      <c r="G31" s="764"/>
      <c r="H31" s="764"/>
      <c r="I31" s="764"/>
      <c r="J31" s="764"/>
      <c r="K31" s="764"/>
      <c r="L31" s="764"/>
      <c r="M31" s="764"/>
      <c r="N31" s="764"/>
      <c r="O31" s="764"/>
      <c r="P31" s="764"/>
      <c r="Q31" s="764"/>
      <c r="R31" s="764"/>
      <c r="S31" s="764"/>
      <c r="T31" s="764"/>
      <c r="U31" s="764"/>
      <c r="V31" s="764"/>
      <c r="W31" s="764"/>
      <c r="X31" s="764"/>
      <c r="Y31" s="764"/>
    </row>
    <row r="33" spans="2:25" x14ac:dyDescent="0.4">
      <c r="B33" s="325" t="s">
        <v>813</v>
      </c>
    </row>
    <row r="35" spans="2:25" ht="18.75" x14ac:dyDescent="0.4">
      <c r="B35"/>
      <c r="C35" s="326"/>
      <c r="D35" s="327"/>
      <c r="E35" t="s">
        <v>569</v>
      </c>
      <c r="F35" s="327"/>
      <c r="G35" s="326" t="s">
        <v>224</v>
      </c>
      <c r="H35" s="327"/>
      <c r="I35" s="110" t="s">
        <v>223</v>
      </c>
    </row>
    <row r="37" spans="2:25" x14ac:dyDescent="0.4">
      <c r="B37" s="322" t="s">
        <v>814</v>
      </c>
    </row>
    <row r="38" spans="2:25" x14ac:dyDescent="0.4">
      <c r="B38" s="765"/>
      <c r="C38" s="765"/>
      <c r="D38" s="765"/>
      <c r="E38" s="765"/>
      <c r="F38" s="765"/>
      <c r="G38" s="765"/>
      <c r="H38" s="765"/>
      <c r="I38" s="765"/>
      <c r="J38" s="765"/>
      <c r="K38" s="765"/>
      <c r="L38" s="765"/>
      <c r="M38" s="765"/>
      <c r="N38" s="765"/>
      <c r="O38" s="765"/>
      <c r="P38" s="765"/>
      <c r="Q38" s="765"/>
      <c r="R38" s="765"/>
      <c r="S38" s="765"/>
      <c r="T38" s="765"/>
      <c r="U38" s="765"/>
      <c r="V38" s="765"/>
      <c r="W38" s="765"/>
      <c r="X38" s="765"/>
      <c r="Y38" s="765"/>
    </row>
    <row r="39" spans="2:25" x14ac:dyDescent="0.4">
      <c r="B39" s="322" t="s">
        <v>815</v>
      </c>
    </row>
    <row r="40" spans="2:25" x14ac:dyDescent="0.4">
      <c r="B40" s="765"/>
      <c r="C40" s="765"/>
      <c r="D40" s="765"/>
      <c r="E40" s="765"/>
      <c r="F40" s="765"/>
      <c r="G40" s="765"/>
      <c r="H40" s="765"/>
      <c r="I40" s="765"/>
      <c r="J40" s="765"/>
      <c r="K40" s="765"/>
      <c r="L40" s="765"/>
      <c r="M40" s="765"/>
      <c r="N40" s="765"/>
      <c r="O40" s="765"/>
      <c r="P40" s="765"/>
      <c r="Q40" s="765"/>
      <c r="R40" s="765"/>
      <c r="S40" s="765"/>
      <c r="T40" s="765"/>
      <c r="U40" s="765"/>
      <c r="V40" s="765"/>
      <c r="W40" s="765"/>
      <c r="X40" s="765"/>
      <c r="Y40" s="765"/>
    </row>
  </sheetData>
  <mergeCells count="4">
    <mergeCell ref="A2:Y2"/>
    <mergeCell ref="B5:Y31"/>
    <mergeCell ref="B38:Y38"/>
    <mergeCell ref="B40:Y40"/>
  </mergeCells>
  <phoneticPr fontId="2"/>
  <dataValidations count="1">
    <dataValidation type="list" showInputMessage="1" showErrorMessage="1" sqref="B3:B4">
      <formula1>#REF!</formula1>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view="pageBreakPreview" zoomScaleNormal="100" zoomScaleSheetLayoutView="100" workbookViewId="0">
      <selection activeCell="B4" sqref="B4"/>
    </sheetView>
  </sheetViews>
  <sheetFormatPr defaultColWidth="9" defaultRowHeight="16.5" x14ac:dyDescent="0.4"/>
  <cols>
    <col min="1" max="1" width="3.125" style="321" customWidth="1"/>
    <col min="2" max="9" width="3.125" style="322" customWidth="1"/>
    <col min="10" max="25" width="3.125" style="321" customWidth="1"/>
    <col min="26" max="16384" width="9" style="321"/>
  </cols>
  <sheetData>
    <row r="1" spans="1:25" x14ac:dyDescent="0.4">
      <c r="A1" s="321" t="s">
        <v>816</v>
      </c>
    </row>
    <row r="2" spans="1:25" x14ac:dyDescent="0.4">
      <c r="A2" s="763" t="s">
        <v>817</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x14ac:dyDescent="0.4">
      <c r="B3" s="323"/>
      <c r="C3" s="322" t="s">
        <v>810</v>
      </c>
    </row>
    <row r="4" spans="1:25" x14ac:dyDescent="0.4">
      <c r="A4" s="322"/>
      <c r="B4" s="323" t="s">
        <v>53</v>
      </c>
      <c r="C4" s="322" t="s">
        <v>811</v>
      </c>
      <c r="J4" s="322"/>
      <c r="K4" s="322"/>
      <c r="L4" s="322"/>
      <c r="M4" s="322"/>
      <c r="N4" s="322"/>
      <c r="O4" s="322"/>
      <c r="P4" s="322"/>
      <c r="Q4" s="322"/>
      <c r="R4" s="322"/>
      <c r="S4" s="322"/>
      <c r="T4" s="322"/>
      <c r="U4" s="324"/>
      <c r="V4" s="324"/>
      <c r="W4" s="324"/>
      <c r="X4" s="324"/>
      <c r="Y4" s="324"/>
    </row>
    <row r="5" spans="1:25" x14ac:dyDescent="0.4">
      <c r="B5" s="764" t="s">
        <v>818</v>
      </c>
      <c r="C5" s="764"/>
      <c r="D5" s="764"/>
      <c r="E5" s="764"/>
      <c r="F5" s="764"/>
      <c r="G5" s="764"/>
      <c r="H5" s="764"/>
      <c r="I5" s="764"/>
      <c r="J5" s="764"/>
      <c r="K5" s="764"/>
      <c r="L5" s="764"/>
      <c r="M5" s="764"/>
      <c r="N5" s="764"/>
      <c r="O5" s="764"/>
      <c r="P5" s="764"/>
      <c r="Q5" s="764"/>
      <c r="R5" s="764"/>
      <c r="S5" s="764"/>
      <c r="T5" s="764"/>
      <c r="U5" s="764"/>
      <c r="V5" s="764"/>
      <c r="W5" s="764"/>
      <c r="X5" s="764"/>
      <c r="Y5" s="764"/>
    </row>
    <row r="6" spans="1:25" x14ac:dyDescent="0.4">
      <c r="B6" s="764"/>
      <c r="C6" s="764"/>
      <c r="D6" s="764"/>
      <c r="E6" s="764"/>
      <c r="F6" s="764"/>
      <c r="G6" s="764"/>
      <c r="H6" s="764"/>
      <c r="I6" s="764"/>
      <c r="J6" s="764"/>
      <c r="K6" s="764"/>
      <c r="L6" s="764"/>
      <c r="M6" s="764"/>
      <c r="N6" s="764"/>
      <c r="O6" s="764"/>
      <c r="P6" s="764"/>
      <c r="Q6" s="764"/>
      <c r="R6" s="764"/>
      <c r="S6" s="764"/>
      <c r="T6" s="764"/>
      <c r="U6" s="764"/>
      <c r="V6" s="764"/>
      <c r="W6" s="764"/>
      <c r="X6" s="764"/>
      <c r="Y6" s="764"/>
    </row>
    <row r="7" spans="1:25" x14ac:dyDescent="0.4">
      <c r="B7" s="764"/>
      <c r="C7" s="764"/>
      <c r="D7" s="764"/>
      <c r="E7" s="764"/>
      <c r="F7" s="764"/>
      <c r="G7" s="764"/>
      <c r="H7" s="764"/>
      <c r="I7" s="764"/>
      <c r="J7" s="764"/>
      <c r="K7" s="764"/>
      <c r="L7" s="764"/>
      <c r="M7" s="764"/>
      <c r="N7" s="764"/>
      <c r="O7" s="764"/>
      <c r="P7" s="764"/>
      <c r="Q7" s="764"/>
      <c r="R7" s="764"/>
      <c r="S7" s="764"/>
      <c r="T7" s="764"/>
      <c r="U7" s="764"/>
      <c r="V7" s="764"/>
      <c r="W7" s="764"/>
      <c r="X7" s="764"/>
      <c r="Y7" s="764"/>
    </row>
    <row r="8" spans="1:25" x14ac:dyDescent="0.4">
      <c r="B8" s="764"/>
      <c r="C8" s="764"/>
      <c r="D8" s="764"/>
      <c r="E8" s="764"/>
      <c r="F8" s="764"/>
      <c r="G8" s="764"/>
      <c r="H8" s="764"/>
      <c r="I8" s="764"/>
      <c r="J8" s="764"/>
      <c r="K8" s="764"/>
      <c r="L8" s="764"/>
      <c r="M8" s="764"/>
      <c r="N8" s="764"/>
      <c r="O8" s="764"/>
      <c r="P8" s="764"/>
      <c r="Q8" s="764"/>
      <c r="R8" s="764"/>
      <c r="S8" s="764"/>
      <c r="T8" s="764"/>
      <c r="U8" s="764"/>
      <c r="V8" s="764"/>
      <c r="W8" s="764"/>
      <c r="X8" s="764"/>
      <c r="Y8" s="764"/>
    </row>
    <row r="9" spans="1:25" x14ac:dyDescent="0.4">
      <c r="B9" s="764"/>
      <c r="C9" s="764"/>
      <c r="D9" s="764"/>
      <c r="E9" s="764"/>
      <c r="F9" s="764"/>
      <c r="G9" s="764"/>
      <c r="H9" s="764"/>
      <c r="I9" s="764"/>
      <c r="J9" s="764"/>
      <c r="K9" s="764"/>
      <c r="L9" s="764"/>
      <c r="M9" s="764"/>
      <c r="N9" s="764"/>
      <c r="O9" s="764"/>
      <c r="P9" s="764"/>
      <c r="Q9" s="764"/>
      <c r="R9" s="764"/>
      <c r="S9" s="764"/>
      <c r="T9" s="764"/>
      <c r="U9" s="764"/>
      <c r="V9" s="764"/>
      <c r="W9" s="764"/>
      <c r="X9" s="764"/>
      <c r="Y9" s="764"/>
    </row>
    <row r="10" spans="1:25" x14ac:dyDescent="0.4">
      <c r="B10" s="764"/>
      <c r="C10" s="764"/>
      <c r="D10" s="764"/>
      <c r="E10" s="764"/>
      <c r="F10" s="764"/>
      <c r="G10" s="764"/>
      <c r="H10" s="764"/>
      <c r="I10" s="764"/>
      <c r="J10" s="764"/>
      <c r="K10" s="764"/>
      <c r="L10" s="764"/>
      <c r="M10" s="764"/>
      <c r="N10" s="764"/>
      <c r="O10" s="764"/>
      <c r="P10" s="764"/>
      <c r="Q10" s="764"/>
      <c r="R10" s="764"/>
      <c r="S10" s="764"/>
      <c r="T10" s="764"/>
      <c r="U10" s="764"/>
      <c r="V10" s="764"/>
      <c r="W10" s="764"/>
      <c r="X10" s="764"/>
      <c r="Y10" s="764"/>
    </row>
    <row r="11" spans="1:25" x14ac:dyDescent="0.4">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4"/>
    </row>
    <row r="12" spans="1:25" x14ac:dyDescent="0.4">
      <c r="B12" s="764"/>
      <c r="C12" s="764"/>
      <c r="D12" s="764"/>
      <c r="E12" s="764"/>
      <c r="F12" s="764"/>
      <c r="G12" s="764"/>
      <c r="H12" s="764"/>
      <c r="I12" s="764"/>
      <c r="J12" s="764"/>
      <c r="K12" s="764"/>
      <c r="L12" s="764"/>
      <c r="M12" s="764"/>
      <c r="N12" s="764"/>
      <c r="O12" s="764"/>
      <c r="P12" s="764"/>
      <c r="Q12" s="764"/>
      <c r="R12" s="764"/>
      <c r="S12" s="764"/>
      <c r="T12" s="764"/>
      <c r="U12" s="764"/>
      <c r="V12" s="764"/>
      <c r="W12" s="764"/>
      <c r="X12" s="764"/>
      <c r="Y12" s="764"/>
    </row>
    <row r="13" spans="1:25" x14ac:dyDescent="0.4">
      <c r="B13" s="764"/>
      <c r="C13" s="764"/>
      <c r="D13" s="764"/>
      <c r="E13" s="764"/>
      <c r="F13" s="764"/>
      <c r="G13" s="764"/>
      <c r="H13" s="764"/>
      <c r="I13" s="764"/>
      <c r="J13" s="764"/>
      <c r="K13" s="764"/>
      <c r="L13" s="764"/>
      <c r="M13" s="764"/>
      <c r="N13" s="764"/>
      <c r="O13" s="764"/>
      <c r="P13" s="764"/>
      <c r="Q13" s="764"/>
      <c r="R13" s="764"/>
      <c r="S13" s="764"/>
      <c r="T13" s="764"/>
      <c r="U13" s="764"/>
      <c r="V13" s="764"/>
      <c r="W13" s="764"/>
      <c r="X13" s="764"/>
      <c r="Y13" s="764"/>
    </row>
    <row r="14" spans="1:25" x14ac:dyDescent="0.4">
      <c r="B14" s="764"/>
      <c r="C14" s="764"/>
      <c r="D14" s="764"/>
      <c r="E14" s="764"/>
      <c r="F14" s="764"/>
      <c r="G14" s="764"/>
      <c r="H14" s="764"/>
      <c r="I14" s="764"/>
      <c r="J14" s="764"/>
      <c r="K14" s="764"/>
      <c r="L14" s="764"/>
      <c r="M14" s="764"/>
      <c r="N14" s="764"/>
      <c r="O14" s="764"/>
      <c r="P14" s="764"/>
      <c r="Q14" s="764"/>
      <c r="R14" s="764"/>
      <c r="S14" s="764"/>
      <c r="T14" s="764"/>
      <c r="U14" s="764"/>
      <c r="V14" s="764"/>
      <c r="W14" s="764"/>
      <c r="X14" s="764"/>
      <c r="Y14" s="764"/>
    </row>
    <row r="15" spans="1:25" x14ac:dyDescent="0.4">
      <c r="B15" s="764"/>
      <c r="C15" s="764"/>
      <c r="D15" s="764"/>
      <c r="E15" s="764"/>
      <c r="F15" s="764"/>
      <c r="G15" s="764"/>
      <c r="H15" s="764"/>
      <c r="I15" s="764"/>
      <c r="J15" s="764"/>
      <c r="K15" s="764"/>
      <c r="L15" s="764"/>
      <c r="M15" s="764"/>
      <c r="N15" s="764"/>
      <c r="O15" s="764"/>
      <c r="P15" s="764"/>
      <c r="Q15" s="764"/>
      <c r="R15" s="764"/>
      <c r="S15" s="764"/>
      <c r="T15" s="764"/>
      <c r="U15" s="764"/>
      <c r="V15" s="764"/>
      <c r="W15" s="764"/>
      <c r="X15" s="764"/>
      <c r="Y15" s="764"/>
    </row>
    <row r="16" spans="1:25" x14ac:dyDescent="0.4">
      <c r="B16" s="764"/>
      <c r="C16" s="764"/>
      <c r="D16" s="764"/>
      <c r="E16" s="764"/>
      <c r="F16" s="764"/>
      <c r="G16" s="764"/>
      <c r="H16" s="764"/>
      <c r="I16" s="764"/>
      <c r="J16" s="764"/>
      <c r="K16" s="764"/>
      <c r="L16" s="764"/>
      <c r="M16" s="764"/>
      <c r="N16" s="764"/>
      <c r="O16" s="764"/>
      <c r="P16" s="764"/>
      <c r="Q16" s="764"/>
      <c r="R16" s="764"/>
      <c r="S16" s="764"/>
      <c r="T16" s="764"/>
      <c r="U16" s="764"/>
      <c r="V16" s="764"/>
      <c r="W16" s="764"/>
      <c r="X16" s="764"/>
      <c r="Y16" s="764"/>
    </row>
    <row r="17" spans="2:25" x14ac:dyDescent="0.4">
      <c r="B17" s="764"/>
      <c r="C17" s="764"/>
      <c r="D17" s="764"/>
      <c r="E17" s="764"/>
      <c r="F17" s="764"/>
      <c r="G17" s="764"/>
      <c r="H17" s="764"/>
      <c r="I17" s="764"/>
      <c r="J17" s="764"/>
      <c r="K17" s="764"/>
      <c r="L17" s="764"/>
      <c r="M17" s="764"/>
      <c r="N17" s="764"/>
      <c r="O17" s="764"/>
      <c r="P17" s="764"/>
      <c r="Q17" s="764"/>
      <c r="R17" s="764"/>
      <c r="S17" s="764"/>
      <c r="T17" s="764"/>
      <c r="U17" s="764"/>
      <c r="V17" s="764"/>
      <c r="W17" s="764"/>
      <c r="X17" s="764"/>
      <c r="Y17" s="764"/>
    </row>
    <row r="18" spans="2:25" x14ac:dyDescent="0.4">
      <c r="B18" s="764"/>
      <c r="C18" s="764"/>
      <c r="D18" s="764"/>
      <c r="E18" s="764"/>
      <c r="F18" s="764"/>
      <c r="G18" s="764"/>
      <c r="H18" s="764"/>
      <c r="I18" s="764"/>
      <c r="J18" s="764"/>
      <c r="K18" s="764"/>
      <c r="L18" s="764"/>
      <c r="M18" s="764"/>
      <c r="N18" s="764"/>
      <c r="O18" s="764"/>
      <c r="P18" s="764"/>
      <c r="Q18" s="764"/>
      <c r="R18" s="764"/>
      <c r="S18" s="764"/>
      <c r="T18" s="764"/>
      <c r="U18" s="764"/>
      <c r="V18" s="764"/>
      <c r="W18" s="764"/>
      <c r="X18" s="764"/>
      <c r="Y18" s="764"/>
    </row>
    <row r="19" spans="2:25" x14ac:dyDescent="0.4">
      <c r="B19" s="764"/>
      <c r="C19" s="764"/>
      <c r="D19" s="764"/>
      <c r="E19" s="764"/>
      <c r="F19" s="764"/>
      <c r="G19" s="764"/>
      <c r="H19" s="764"/>
      <c r="I19" s="764"/>
      <c r="J19" s="764"/>
      <c r="K19" s="764"/>
      <c r="L19" s="764"/>
      <c r="M19" s="764"/>
      <c r="N19" s="764"/>
      <c r="O19" s="764"/>
      <c r="P19" s="764"/>
      <c r="Q19" s="764"/>
      <c r="R19" s="764"/>
      <c r="S19" s="764"/>
      <c r="T19" s="764"/>
      <c r="U19" s="764"/>
      <c r="V19" s="764"/>
      <c r="W19" s="764"/>
      <c r="X19" s="764"/>
      <c r="Y19" s="764"/>
    </row>
    <row r="20" spans="2:25" x14ac:dyDescent="0.4">
      <c r="B20" s="764"/>
      <c r="C20" s="764"/>
      <c r="D20" s="764"/>
      <c r="E20" s="764"/>
      <c r="F20" s="764"/>
      <c r="G20" s="764"/>
      <c r="H20" s="764"/>
      <c r="I20" s="764"/>
      <c r="J20" s="764"/>
      <c r="K20" s="764"/>
      <c r="L20" s="764"/>
      <c r="M20" s="764"/>
      <c r="N20" s="764"/>
      <c r="O20" s="764"/>
      <c r="P20" s="764"/>
      <c r="Q20" s="764"/>
      <c r="R20" s="764"/>
      <c r="S20" s="764"/>
      <c r="T20" s="764"/>
      <c r="U20" s="764"/>
      <c r="V20" s="764"/>
      <c r="W20" s="764"/>
      <c r="X20" s="764"/>
      <c r="Y20" s="764"/>
    </row>
    <row r="21" spans="2:25" x14ac:dyDescent="0.4">
      <c r="B21" s="764"/>
      <c r="C21" s="764"/>
      <c r="D21" s="764"/>
      <c r="E21" s="764"/>
      <c r="F21" s="764"/>
      <c r="G21" s="764"/>
      <c r="H21" s="764"/>
      <c r="I21" s="764"/>
      <c r="J21" s="764"/>
      <c r="K21" s="764"/>
      <c r="L21" s="764"/>
      <c r="M21" s="764"/>
      <c r="N21" s="764"/>
      <c r="O21" s="764"/>
      <c r="P21" s="764"/>
      <c r="Q21" s="764"/>
      <c r="R21" s="764"/>
      <c r="S21" s="764"/>
      <c r="T21" s="764"/>
      <c r="U21" s="764"/>
      <c r="V21" s="764"/>
      <c r="W21" s="764"/>
      <c r="X21" s="764"/>
      <c r="Y21" s="764"/>
    </row>
    <row r="22" spans="2:25" x14ac:dyDescent="0.4">
      <c r="B22" s="764"/>
      <c r="C22" s="764"/>
      <c r="D22" s="764"/>
      <c r="E22" s="764"/>
      <c r="F22" s="764"/>
      <c r="G22" s="764"/>
      <c r="H22" s="764"/>
      <c r="I22" s="764"/>
      <c r="J22" s="764"/>
      <c r="K22" s="764"/>
      <c r="L22" s="764"/>
      <c r="M22" s="764"/>
      <c r="N22" s="764"/>
      <c r="O22" s="764"/>
      <c r="P22" s="764"/>
      <c r="Q22" s="764"/>
      <c r="R22" s="764"/>
      <c r="S22" s="764"/>
      <c r="T22" s="764"/>
      <c r="U22" s="764"/>
      <c r="V22" s="764"/>
      <c r="W22" s="764"/>
      <c r="X22" s="764"/>
      <c r="Y22" s="764"/>
    </row>
    <row r="23" spans="2:25" x14ac:dyDescent="0.4">
      <c r="B23" s="764"/>
      <c r="C23" s="764"/>
      <c r="D23" s="764"/>
      <c r="E23" s="764"/>
      <c r="F23" s="764"/>
      <c r="G23" s="764"/>
      <c r="H23" s="764"/>
      <c r="I23" s="764"/>
      <c r="J23" s="764"/>
      <c r="K23" s="764"/>
      <c r="L23" s="764"/>
      <c r="M23" s="764"/>
      <c r="N23" s="764"/>
      <c r="O23" s="764"/>
      <c r="P23" s="764"/>
      <c r="Q23" s="764"/>
      <c r="R23" s="764"/>
      <c r="S23" s="764"/>
      <c r="T23" s="764"/>
      <c r="U23" s="764"/>
      <c r="V23" s="764"/>
      <c r="W23" s="764"/>
      <c r="X23" s="764"/>
      <c r="Y23" s="764"/>
    </row>
    <row r="24" spans="2:25" x14ac:dyDescent="0.4">
      <c r="B24" s="764"/>
      <c r="C24" s="764"/>
      <c r="D24" s="764"/>
      <c r="E24" s="764"/>
      <c r="F24" s="764"/>
      <c r="G24" s="764"/>
      <c r="H24" s="764"/>
      <c r="I24" s="764"/>
      <c r="J24" s="764"/>
      <c r="K24" s="764"/>
      <c r="L24" s="764"/>
      <c r="M24" s="764"/>
      <c r="N24" s="764"/>
      <c r="O24" s="764"/>
      <c r="P24" s="764"/>
      <c r="Q24" s="764"/>
      <c r="R24" s="764"/>
      <c r="S24" s="764"/>
      <c r="T24" s="764"/>
      <c r="U24" s="764"/>
      <c r="V24" s="764"/>
      <c r="W24" s="764"/>
      <c r="X24" s="764"/>
      <c r="Y24" s="764"/>
    </row>
    <row r="25" spans="2:25" x14ac:dyDescent="0.4">
      <c r="B25" s="764"/>
      <c r="C25" s="764"/>
      <c r="D25" s="764"/>
      <c r="E25" s="764"/>
      <c r="F25" s="764"/>
      <c r="G25" s="764"/>
      <c r="H25" s="764"/>
      <c r="I25" s="764"/>
      <c r="J25" s="764"/>
      <c r="K25" s="764"/>
      <c r="L25" s="764"/>
      <c r="M25" s="764"/>
      <c r="N25" s="764"/>
      <c r="O25" s="764"/>
      <c r="P25" s="764"/>
      <c r="Q25" s="764"/>
      <c r="R25" s="764"/>
      <c r="S25" s="764"/>
      <c r="T25" s="764"/>
      <c r="U25" s="764"/>
      <c r="V25" s="764"/>
      <c r="W25" s="764"/>
      <c r="X25" s="764"/>
      <c r="Y25" s="764"/>
    </row>
    <row r="26" spans="2:25" x14ac:dyDescent="0.4">
      <c r="B26" s="764"/>
      <c r="C26" s="764"/>
      <c r="D26" s="764"/>
      <c r="E26" s="764"/>
      <c r="F26" s="764"/>
      <c r="G26" s="764"/>
      <c r="H26" s="764"/>
      <c r="I26" s="764"/>
      <c r="J26" s="764"/>
      <c r="K26" s="764"/>
      <c r="L26" s="764"/>
      <c r="M26" s="764"/>
      <c r="N26" s="764"/>
      <c r="O26" s="764"/>
      <c r="P26" s="764"/>
      <c r="Q26" s="764"/>
      <c r="R26" s="764"/>
      <c r="S26" s="764"/>
      <c r="T26" s="764"/>
      <c r="U26" s="764"/>
      <c r="V26" s="764"/>
      <c r="W26" s="764"/>
      <c r="X26" s="764"/>
      <c r="Y26" s="764"/>
    </row>
    <row r="27" spans="2:25" x14ac:dyDescent="0.4">
      <c r="B27" s="764"/>
      <c r="C27" s="764"/>
      <c r="D27" s="764"/>
      <c r="E27" s="764"/>
      <c r="F27" s="764"/>
      <c r="G27" s="764"/>
      <c r="H27" s="764"/>
      <c r="I27" s="764"/>
      <c r="J27" s="764"/>
      <c r="K27" s="764"/>
      <c r="L27" s="764"/>
      <c r="M27" s="764"/>
      <c r="N27" s="764"/>
      <c r="O27" s="764"/>
      <c r="P27" s="764"/>
      <c r="Q27" s="764"/>
      <c r="R27" s="764"/>
      <c r="S27" s="764"/>
      <c r="T27" s="764"/>
      <c r="U27" s="764"/>
      <c r="V27" s="764"/>
      <c r="W27" s="764"/>
      <c r="X27" s="764"/>
      <c r="Y27" s="764"/>
    </row>
    <row r="28" spans="2:25" x14ac:dyDescent="0.4">
      <c r="B28" s="764"/>
      <c r="C28" s="764"/>
      <c r="D28" s="764"/>
      <c r="E28" s="764"/>
      <c r="F28" s="764"/>
      <c r="G28" s="764"/>
      <c r="H28" s="764"/>
      <c r="I28" s="764"/>
      <c r="J28" s="764"/>
      <c r="K28" s="764"/>
      <c r="L28" s="764"/>
      <c r="M28" s="764"/>
      <c r="N28" s="764"/>
      <c r="O28" s="764"/>
      <c r="P28" s="764"/>
      <c r="Q28" s="764"/>
      <c r="R28" s="764"/>
      <c r="S28" s="764"/>
      <c r="T28" s="764"/>
      <c r="U28" s="764"/>
      <c r="V28" s="764"/>
      <c r="W28" s="764"/>
      <c r="X28" s="764"/>
      <c r="Y28" s="764"/>
    </row>
    <row r="29" spans="2:25" x14ac:dyDescent="0.4">
      <c r="B29" s="764"/>
      <c r="C29" s="764"/>
      <c r="D29" s="764"/>
      <c r="E29" s="764"/>
      <c r="F29" s="764"/>
      <c r="G29" s="764"/>
      <c r="H29" s="764"/>
      <c r="I29" s="764"/>
      <c r="J29" s="764"/>
      <c r="K29" s="764"/>
      <c r="L29" s="764"/>
      <c r="M29" s="764"/>
      <c r="N29" s="764"/>
      <c r="O29" s="764"/>
      <c r="P29" s="764"/>
      <c r="Q29" s="764"/>
      <c r="R29" s="764"/>
      <c r="S29" s="764"/>
      <c r="T29" s="764"/>
      <c r="U29" s="764"/>
      <c r="V29" s="764"/>
      <c r="W29" s="764"/>
      <c r="X29" s="764"/>
      <c r="Y29" s="764"/>
    </row>
    <row r="30" spans="2:25" x14ac:dyDescent="0.4">
      <c r="B30" s="764"/>
      <c r="C30" s="764"/>
      <c r="D30" s="764"/>
      <c r="E30" s="764"/>
      <c r="F30" s="764"/>
      <c r="G30" s="764"/>
      <c r="H30" s="764"/>
      <c r="I30" s="764"/>
      <c r="J30" s="764"/>
      <c r="K30" s="764"/>
      <c r="L30" s="764"/>
      <c r="M30" s="764"/>
      <c r="N30" s="764"/>
      <c r="O30" s="764"/>
      <c r="P30" s="764"/>
      <c r="Q30" s="764"/>
      <c r="R30" s="764"/>
      <c r="S30" s="764"/>
      <c r="T30" s="764"/>
      <c r="U30" s="764"/>
      <c r="V30" s="764"/>
      <c r="W30" s="764"/>
      <c r="X30" s="764"/>
      <c r="Y30" s="764"/>
    </row>
    <row r="31" spans="2:25" x14ac:dyDescent="0.4">
      <c r="B31" s="764"/>
      <c r="C31" s="764"/>
      <c r="D31" s="764"/>
      <c r="E31" s="764"/>
      <c r="F31" s="764"/>
      <c r="G31" s="764"/>
      <c r="H31" s="764"/>
      <c r="I31" s="764"/>
      <c r="J31" s="764"/>
      <c r="K31" s="764"/>
      <c r="L31" s="764"/>
      <c r="M31" s="764"/>
      <c r="N31" s="764"/>
      <c r="O31" s="764"/>
      <c r="P31" s="764"/>
      <c r="Q31" s="764"/>
      <c r="R31" s="764"/>
      <c r="S31" s="764"/>
      <c r="T31" s="764"/>
      <c r="U31" s="764"/>
      <c r="V31" s="764"/>
      <c r="W31" s="764"/>
      <c r="X31" s="764"/>
      <c r="Y31" s="764"/>
    </row>
    <row r="33" spans="2:25" x14ac:dyDescent="0.4">
      <c r="B33" s="325" t="s">
        <v>813</v>
      </c>
    </row>
    <row r="35" spans="2:25" ht="18.75" x14ac:dyDescent="0.4">
      <c r="B35"/>
      <c r="C35" s="326"/>
      <c r="D35" s="327"/>
      <c r="E35" t="s">
        <v>569</v>
      </c>
      <c r="F35" s="327"/>
      <c r="G35" s="326" t="s">
        <v>224</v>
      </c>
      <c r="H35" s="327"/>
      <c r="I35" s="110" t="s">
        <v>223</v>
      </c>
    </row>
    <row r="37" spans="2:25" x14ac:dyDescent="0.4">
      <c r="B37" s="322" t="s">
        <v>814</v>
      </c>
    </row>
    <row r="38" spans="2:25" x14ac:dyDescent="0.4">
      <c r="B38" s="765"/>
      <c r="C38" s="765"/>
      <c r="D38" s="765"/>
      <c r="E38" s="765"/>
      <c r="F38" s="765"/>
      <c r="G38" s="765"/>
      <c r="H38" s="765"/>
      <c r="I38" s="765"/>
      <c r="J38" s="765"/>
      <c r="K38" s="765"/>
      <c r="L38" s="765"/>
      <c r="M38" s="765"/>
      <c r="N38" s="765"/>
      <c r="O38" s="765"/>
      <c r="P38" s="765"/>
      <c r="Q38" s="765"/>
      <c r="R38" s="765"/>
      <c r="S38" s="765"/>
      <c r="T38" s="765"/>
      <c r="U38" s="765"/>
      <c r="V38" s="765"/>
      <c r="W38" s="765"/>
      <c r="X38" s="765"/>
      <c r="Y38" s="765"/>
    </row>
    <row r="39" spans="2:25" x14ac:dyDescent="0.4">
      <c r="B39" s="322" t="s">
        <v>815</v>
      </c>
    </row>
    <row r="40" spans="2:25" x14ac:dyDescent="0.4">
      <c r="B40" s="765"/>
      <c r="C40" s="765"/>
      <c r="D40" s="765"/>
      <c r="E40" s="765"/>
      <c r="F40" s="765"/>
      <c r="G40" s="765"/>
      <c r="H40" s="765"/>
      <c r="I40" s="765"/>
      <c r="J40" s="765"/>
      <c r="K40" s="765"/>
      <c r="L40" s="765"/>
      <c r="M40" s="765"/>
      <c r="N40" s="765"/>
      <c r="O40" s="765"/>
      <c r="P40" s="765"/>
      <c r="Q40" s="765"/>
      <c r="R40" s="765"/>
      <c r="S40" s="765"/>
      <c r="T40" s="765"/>
      <c r="U40" s="765"/>
      <c r="V40" s="765"/>
      <c r="W40" s="765"/>
      <c r="X40" s="765"/>
      <c r="Y40" s="765"/>
    </row>
  </sheetData>
  <mergeCells count="4">
    <mergeCell ref="A2:Y2"/>
    <mergeCell ref="B5:Y31"/>
    <mergeCell ref="B38:Y38"/>
    <mergeCell ref="B40:Y40"/>
  </mergeCells>
  <phoneticPr fontId="2"/>
  <dataValidations count="1">
    <dataValidation type="list" showInputMessage="1" showErrorMessage="1" sqref="B3:B4">
      <formula1>#REF!</formula1>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H23"/>
  <sheetViews>
    <sheetView view="pageBreakPreview" zoomScale="60" zoomScaleNormal="60" workbookViewId="0">
      <selection activeCell="N15" sqref="N15"/>
    </sheetView>
  </sheetViews>
  <sheetFormatPr defaultRowHeight="30.75" customHeight="1" x14ac:dyDescent="0.4"/>
  <cols>
    <col min="1" max="1" width="5.375" style="293" bestFit="1" customWidth="1"/>
    <col min="2" max="2" width="10.125" style="293" customWidth="1"/>
    <col min="3" max="3" width="33.375" style="293" customWidth="1"/>
    <col min="4" max="4" width="9" style="295" customWidth="1"/>
    <col min="5" max="5" width="69.375" style="293" customWidth="1"/>
    <col min="6" max="6" width="29.125" style="294" customWidth="1"/>
    <col min="7" max="7" width="8.875" style="293" customWidth="1"/>
    <col min="8" max="8" width="6.125" style="293" customWidth="1"/>
    <col min="9" max="9" width="5.375" style="293" bestFit="1" customWidth="1"/>
    <col min="10" max="10" width="13.625" style="293" customWidth="1"/>
    <col min="11" max="11" width="6.125" style="293" bestFit="1" customWidth="1"/>
    <col min="12" max="16384" width="9" style="293"/>
  </cols>
  <sheetData>
    <row r="1" spans="1:8" ht="30.75" customHeight="1" x14ac:dyDescent="0.4">
      <c r="C1" s="293" t="s">
        <v>805</v>
      </c>
    </row>
    <row r="2" spans="1:8" ht="30.75" customHeight="1" x14ac:dyDescent="0.4">
      <c r="C2" s="320" t="s">
        <v>804</v>
      </c>
      <c r="D2" s="769"/>
      <c r="E2" s="770"/>
      <c r="F2" s="770"/>
      <c r="G2" s="770"/>
      <c r="H2" s="771"/>
    </row>
    <row r="3" spans="1:8" ht="30.75" customHeight="1" x14ac:dyDescent="0.4">
      <c r="C3" s="320" t="s">
        <v>803</v>
      </c>
      <c r="D3" s="769"/>
      <c r="E3" s="770"/>
      <c r="F3" s="770"/>
      <c r="G3" s="770"/>
      <c r="H3" s="771"/>
    </row>
    <row r="4" spans="1:8" ht="30.75" customHeight="1" x14ac:dyDescent="0.4">
      <c r="C4" s="320" t="s">
        <v>802</v>
      </c>
      <c r="D4" s="769"/>
      <c r="E4" s="770"/>
      <c r="F4" s="770"/>
      <c r="G4" s="770"/>
      <c r="H4" s="771"/>
    </row>
    <row r="5" spans="1:8" ht="30.75" customHeight="1" x14ac:dyDescent="0.4">
      <c r="C5" s="319"/>
      <c r="D5" s="317"/>
      <c r="E5" s="317"/>
      <c r="F5" s="318"/>
      <c r="G5" s="317"/>
      <c r="H5" s="317"/>
    </row>
    <row r="6" spans="1:8" ht="30.75" customHeight="1" x14ac:dyDescent="0.4">
      <c r="C6" s="316"/>
      <c r="D6" s="315" t="s">
        <v>801</v>
      </c>
      <c r="E6" s="314" t="s">
        <v>648</v>
      </c>
      <c r="F6" s="772" t="s">
        <v>800</v>
      </c>
      <c r="G6" s="773"/>
      <c r="H6" s="314" t="s">
        <v>799</v>
      </c>
    </row>
    <row r="7" spans="1:8" s="298" customFormat="1" ht="56.25" customHeight="1" x14ac:dyDescent="0.4">
      <c r="A7" s="298">
        <v>1</v>
      </c>
      <c r="B7" s="313"/>
      <c r="C7" s="312" t="s">
        <v>798</v>
      </c>
      <c r="D7" s="385"/>
      <c r="E7" s="309" t="s">
        <v>782</v>
      </c>
      <c r="F7" s="300" t="s">
        <v>261</v>
      </c>
      <c r="G7" s="385"/>
      <c r="H7" s="299" t="s">
        <v>752</v>
      </c>
    </row>
    <row r="8" spans="1:8" s="298" customFormat="1" ht="56.25" customHeight="1" x14ac:dyDescent="0.4">
      <c r="A8" s="298">
        <v>2</v>
      </c>
      <c r="B8" s="766" t="s">
        <v>797</v>
      </c>
      <c r="C8" s="301" t="s">
        <v>796</v>
      </c>
      <c r="D8" s="385"/>
      <c r="E8" s="300" t="s">
        <v>795</v>
      </c>
      <c r="F8" s="300" t="s">
        <v>790</v>
      </c>
      <c r="G8" s="385"/>
      <c r="H8" s="299" t="s">
        <v>752</v>
      </c>
    </row>
    <row r="9" spans="1:8" s="298" customFormat="1" ht="56.25" customHeight="1" x14ac:dyDescent="0.4">
      <c r="A9" s="298">
        <v>3</v>
      </c>
      <c r="B9" s="768"/>
      <c r="C9" s="301" t="s">
        <v>794</v>
      </c>
      <c r="D9" s="385"/>
      <c r="E9" s="300" t="s">
        <v>793</v>
      </c>
      <c r="F9" s="300" t="s">
        <v>790</v>
      </c>
      <c r="G9" s="385"/>
      <c r="H9" s="299" t="s">
        <v>752</v>
      </c>
    </row>
    <row r="10" spans="1:8" s="298" customFormat="1" ht="56.25" customHeight="1" x14ac:dyDescent="0.4">
      <c r="A10" s="298">
        <v>4</v>
      </c>
      <c r="B10" s="768"/>
      <c r="C10" s="311" t="s">
        <v>792</v>
      </c>
      <c r="D10" s="385"/>
      <c r="E10" s="300" t="s">
        <v>791</v>
      </c>
      <c r="F10" s="300" t="s">
        <v>790</v>
      </c>
      <c r="G10" s="385"/>
      <c r="H10" s="299" t="s">
        <v>752</v>
      </c>
    </row>
    <row r="11" spans="1:8" s="298" customFormat="1" ht="56.25" customHeight="1" x14ac:dyDescent="0.4">
      <c r="A11" s="298">
        <v>5</v>
      </c>
      <c r="B11" s="768"/>
      <c r="C11" s="301" t="s">
        <v>789</v>
      </c>
      <c r="D11" s="385"/>
      <c r="E11" s="300" t="s">
        <v>788</v>
      </c>
      <c r="F11" s="300" t="s">
        <v>785</v>
      </c>
      <c r="G11" s="385"/>
      <c r="H11" s="299" t="s">
        <v>752</v>
      </c>
    </row>
    <row r="12" spans="1:8" s="298" customFormat="1" ht="56.25" customHeight="1" x14ac:dyDescent="0.4">
      <c r="A12" s="298">
        <v>6</v>
      </c>
      <c r="B12" s="767"/>
      <c r="C12" s="310" t="s">
        <v>787</v>
      </c>
      <c r="D12" s="385"/>
      <c r="E12" s="300" t="s">
        <v>786</v>
      </c>
      <c r="F12" s="300" t="s">
        <v>785</v>
      </c>
      <c r="G12" s="385"/>
      <c r="H12" s="299" t="s">
        <v>752</v>
      </c>
    </row>
    <row r="13" spans="1:8" s="298" customFormat="1" ht="56.25" customHeight="1" x14ac:dyDescent="0.4">
      <c r="A13" s="298">
        <v>7</v>
      </c>
      <c r="B13" s="768" t="s">
        <v>784</v>
      </c>
      <c r="C13" s="307" t="s">
        <v>783</v>
      </c>
      <c r="D13" s="386"/>
      <c r="E13" s="309" t="s">
        <v>782</v>
      </c>
      <c r="F13" s="300" t="s">
        <v>781</v>
      </c>
      <c r="G13" s="385"/>
      <c r="H13" s="299" t="s">
        <v>752</v>
      </c>
    </row>
    <row r="14" spans="1:8" s="298" customFormat="1" ht="56.25" customHeight="1" x14ac:dyDescent="0.4">
      <c r="A14" s="298">
        <v>8</v>
      </c>
      <c r="B14" s="767"/>
      <c r="C14" s="307" t="s">
        <v>780</v>
      </c>
      <c r="D14" s="386"/>
      <c r="E14" s="303" t="s">
        <v>779</v>
      </c>
      <c r="F14" s="300" t="s">
        <v>778</v>
      </c>
      <c r="G14" s="385"/>
      <c r="H14" s="299" t="s">
        <v>752</v>
      </c>
    </row>
    <row r="15" spans="1:8" s="298" customFormat="1" ht="106.5" customHeight="1" x14ac:dyDescent="0.4">
      <c r="A15" s="298">
        <v>9</v>
      </c>
      <c r="B15" s="308" t="s">
        <v>777</v>
      </c>
      <c r="C15" s="307" t="s">
        <v>776</v>
      </c>
      <c r="D15" s="385"/>
      <c r="E15" s="300" t="s">
        <v>775</v>
      </c>
      <c r="F15" s="300" t="s">
        <v>757</v>
      </c>
      <c r="G15" s="385"/>
      <c r="H15" s="299" t="s">
        <v>752</v>
      </c>
    </row>
    <row r="16" spans="1:8" s="298" customFormat="1" ht="96" customHeight="1" x14ac:dyDescent="0.4">
      <c r="A16" s="298">
        <v>10</v>
      </c>
      <c r="B16" s="306" t="s">
        <v>774</v>
      </c>
      <c r="C16" s="305" t="s">
        <v>773</v>
      </c>
      <c r="D16" s="385"/>
      <c r="E16" s="300" t="s">
        <v>772</v>
      </c>
      <c r="F16" s="300" t="s">
        <v>771</v>
      </c>
      <c r="G16" s="385"/>
      <c r="H16" s="299" t="s">
        <v>752</v>
      </c>
    </row>
    <row r="17" spans="1:8" s="298" customFormat="1" ht="131.25" customHeight="1" x14ac:dyDescent="0.4">
      <c r="A17" s="298">
        <v>11</v>
      </c>
      <c r="B17" s="766" t="s">
        <v>770</v>
      </c>
      <c r="C17" s="301" t="s">
        <v>769</v>
      </c>
      <c r="D17" s="385"/>
      <c r="E17" s="300" t="s">
        <v>823</v>
      </c>
      <c r="F17" s="300" t="s">
        <v>766</v>
      </c>
      <c r="G17" s="385"/>
      <c r="H17" s="299" t="s">
        <v>752</v>
      </c>
    </row>
    <row r="18" spans="1:8" s="298" customFormat="1" ht="58.5" customHeight="1" x14ac:dyDescent="0.4">
      <c r="A18" s="298">
        <v>12</v>
      </c>
      <c r="B18" s="767"/>
      <c r="C18" s="301" t="s">
        <v>768</v>
      </c>
      <c r="D18" s="385"/>
      <c r="E18" s="300" t="s">
        <v>767</v>
      </c>
      <c r="F18" s="300" t="s">
        <v>766</v>
      </c>
      <c r="G18" s="385"/>
      <c r="H18" s="299" t="s">
        <v>752</v>
      </c>
    </row>
    <row r="19" spans="1:8" s="298" customFormat="1" ht="99" customHeight="1" x14ac:dyDescent="0.4">
      <c r="A19" s="298">
        <v>13</v>
      </c>
      <c r="B19" s="304" t="s">
        <v>243</v>
      </c>
      <c r="C19" s="301" t="s">
        <v>765</v>
      </c>
      <c r="D19" s="385"/>
      <c r="E19" s="300" t="s">
        <v>764</v>
      </c>
      <c r="F19" s="300" t="s">
        <v>763</v>
      </c>
      <c r="G19" s="385"/>
      <c r="H19" s="299" t="s">
        <v>752</v>
      </c>
    </row>
    <row r="20" spans="1:8" s="298" customFormat="1" ht="57" customHeight="1" x14ac:dyDescent="0.4">
      <c r="A20" s="298">
        <v>14</v>
      </c>
      <c r="B20" s="766" t="s">
        <v>762</v>
      </c>
      <c r="C20" s="301" t="s">
        <v>761</v>
      </c>
      <c r="D20" s="385"/>
      <c r="E20" s="300" t="s">
        <v>760</v>
      </c>
      <c r="F20" s="300" t="s">
        <v>757</v>
      </c>
      <c r="G20" s="385"/>
      <c r="H20" s="299" t="s">
        <v>752</v>
      </c>
    </row>
    <row r="21" spans="1:8" s="298" customFormat="1" ht="57" customHeight="1" x14ac:dyDescent="0.4">
      <c r="A21" s="298">
        <v>15</v>
      </c>
      <c r="B21" s="767"/>
      <c r="C21" s="301" t="s">
        <v>759</v>
      </c>
      <c r="D21" s="385"/>
      <c r="E21" s="303" t="s">
        <v>758</v>
      </c>
      <c r="F21" s="300" t="s">
        <v>757</v>
      </c>
      <c r="G21" s="385"/>
      <c r="H21" s="299" t="s">
        <v>752</v>
      </c>
    </row>
    <row r="22" spans="1:8" s="298" customFormat="1" ht="56.25" customHeight="1" x14ac:dyDescent="0.4">
      <c r="A22" s="298">
        <v>16</v>
      </c>
      <c r="B22" s="302" t="s">
        <v>756</v>
      </c>
      <c r="C22" s="301" t="s">
        <v>755</v>
      </c>
      <c r="D22" s="385"/>
      <c r="E22" s="300" t="s">
        <v>754</v>
      </c>
      <c r="F22" s="300" t="s">
        <v>753</v>
      </c>
      <c r="G22" s="385"/>
      <c r="H22" s="299" t="s">
        <v>752</v>
      </c>
    </row>
    <row r="23" spans="1:8" ht="55.5" customHeight="1" x14ac:dyDescent="0.4">
      <c r="C23" s="297" t="s">
        <v>751</v>
      </c>
      <c r="D23" s="296"/>
      <c r="E23" s="293" t="s">
        <v>750</v>
      </c>
    </row>
  </sheetData>
  <sheetProtection selectLockedCells="1"/>
  <mergeCells count="8">
    <mergeCell ref="B20:B21"/>
    <mergeCell ref="B13:B14"/>
    <mergeCell ref="B8:B12"/>
    <mergeCell ref="D2:H2"/>
    <mergeCell ref="D3:H3"/>
    <mergeCell ref="D4:H4"/>
    <mergeCell ref="F6:G6"/>
    <mergeCell ref="B17:B18"/>
  </mergeCells>
  <phoneticPr fontId="2"/>
  <dataValidations count="2">
    <dataValidation type="list" allowBlank="1" showInputMessage="1" showErrorMessage="1" sqref="D7:D22">
      <formula1>"〇"</formula1>
    </dataValidation>
    <dataValidation type="list" allowBlank="1" showInputMessage="1" showErrorMessage="1" sqref="G7:G22">
      <formula1>"✓,-"</formula1>
    </dataValidation>
  </dataValidations>
  <pageMargins left="0.7" right="0.7" top="0.75" bottom="0.75" header="0.3" footer="0.3"/>
  <pageSetup paperSize="9" scale="4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G5"/>
  <sheetViews>
    <sheetView workbookViewId="0">
      <selection activeCell="B4" sqref="B4"/>
    </sheetView>
  </sheetViews>
  <sheetFormatPr defaultRowHeight="18.75" x14ac:dyDescent="0.4"/>
  <sheetData>
    <row r="2" spans="2:7" x14ac:dyDescent="0.4">
      <c r="B2" t="s">
        <v>55</v>
      </c>
      <c r="C2" t="s">
        <v>333</v>
      </c>
      <c r="D2" t="s">
        <v>337</v>
      </c>
      <c r="E2" t="s">
        <v>371</v>
      </c>
      <c r="F2" t="s">
        <v>435</v>
      </c>
      <c r="G2" t="s">
        <v>576</v>
      </c>
    </row>
    <row r="3" spans="2:7" x14ac:dyDescent="0.4">
      <c r="B3" t="s">
        <v>52</v>
      </c>
      <c r="C3" t="s">
        <v>334</v>
      </c>
      <c r="D3" t="s">
        <v>338</v>
      </c>
      <c r="E3" t="s">
        <v>372</v>
      </c>
      <c r="F3" t="s">
        <v>437</v>
      </c>
      <c r="G3" t="s">
        <v>577</v>
      </c>
    </row>
    <row r="4" spans="2:7" x14ac:dyDescent="0.4">
      <c r="B4" s="14" t="s">
        <v>54</v>
      </c>
      <c r="D4" t="s">
        <v>339</v>
      </c>
      <c r="F4" t="s">
        <v>438</v>
      </c>
      <c r="G4" t="s">
        <v>578</v>
      </c>
    </row>
    <row r="5" spans="2:7" x14ac:dyDescent="0.4">
      <c r="B5" s="207" t="s">
        <v>649</v>
      </c>
      <c r="G5" t="s">
        <v>579</v>
      </c>
    </row>
  </sheetData>
  <phoneticPr fontId="2"/>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9"/>
  <sheetViews>
    <sheetView view="pageBreakPreview" topLeftCell="A13" zoomScaleNormal="100" zoomScaleSheetLayoutView="100" workbookViewId="0">
      <selection activeCell="P8" sqref="P8"/>
    </sheetView>
  </sheetViews>
  <sheetFormatPr defaultRowHeight="18.75" x14ac:dyDescent="0.4"/>
  <cols>
    <col min="1" max="30" width="3.125" customWidth="1"/>
  </cols>
  <sheetData>
    <row r="1" spans="1:25" x14ac:dyDescent="0.4">
      <c r="A1" s="110"/>
      <c r="B1" s="110"/>
      <c r="C1" s="110"/>
      <c r="D1" s="110"/>
      <c r="E1" s="110"/>
      <c r="F1" s="110"/>
      <c r="G1" s="110"/>
      <c r="H1" s="110"/>
      <c r="I1" s="110"/>
      <c r="J1" s="110"/>
      <c r="K1" s="110"/>
      <c r="L1" s="110"/>
      <c r="M1" s="110"/>
      <c r="N1" s="110"/>
      <c r="O1" s="110"/>
      <c r="P1" s="110"/>
      <c r="Q1" s="110"/>
      <c r="R1" s="110"/>
      <c r="S1" s="110"/>
      <c r="T1" s="110"/>
      <c r="U1" s="110"/>
      <c r="V1" s="110"/>
      <c r="W1" s="110"/>
      <c r="X1" s="110"/>
      <c r="Y1" s="110"/>
    </row>
    <row r="2" spans="1:25" x14ac:dyDescent="0.4">
      <c r="A2" s="110"/>
      <c r="B2" s="110"/>
      <c r="C2" s="110"/>
      <c r="D2" s="110"/>
      <c r="E2" s="110"/>
      <c r="F2" s="110"/>
      <c r="G2" s="110"/>
      <c r="H2" s="110"/>
      <c r="I2" s="110"/>
      <c r="J2" s="110"/>
      <c r="K2" s="110"/>
      <c r="L2" s="110"/>
      <c r="M2" s="110"/>
      <c r="N2" s="110"/>
      <c r="O2" s="110"/>
      <c r="P2" s="110"/>
      <c r="Q2" s="110"/>
      <c r="R2" s="110"/>
      <c r="S2" s="110"/>
      <c r="T2" s="110"/>
      <c r="U2" s="110"/>
      <c r="V2" s="110"/>
      <c r="W2" s="110"/>
      <c r="X2" s="110"/>
      <c r="Y2" s="110"/>
    </row>
    <row r="3" spans="1:25" x14ac:dyDescent="0.4">
      <c r="A3" s="110"/>
      <c r="B3" s="110"/>
      <c r="C3" s="110"/>
      <c r="D3" s="110"/>
      <c r="E3" s="110"/>
      <c r="F3" s="110"/>
      <c r="G3" s="110"/>
      <c r="H3" s="110"/>
      <c r="I3" s="110"/>
      <c r="J3" s="110"/>
      <c r="K3" s="110"/>
      <c r="L3" s="110"/>
      <c r="M3" s="110"/>
      <c r="N3" s="110"/>
      <c r="O3" s="110"/>
      <c r="P3" s="110"/>
      <c r="Q3" s="110"/>
      <c r="R3" s="110"/>
      <c r="S3" s="110"/>
      <c r="T3" s="110"/>
      <c r="U3" s="110"/>
      <c r="V3" s="110"/>
      <c r="W3" s="110"/>
      <c r="X3" s="110"/>
      <c r="Y3" s="110"/>
    </row>
    <row r="4" spans="1:25" x14ac:dyDescent="0.4">
      <c r="A4" s="110"/>
      <c r="B4" s="110"/>
      <c r="C4" s="110"/>
      <c r="D4" s="110"/>
      <c r="E4" s="110"/>
      <c r="F4" s="110"/>
      <c r="G4" s="110"/>
      <c r="H4" s="110"/>
      <c r="I4" s="110"/>
      <c r="J4" s="110"/>
      <c r="K4" s="110"/>
      <c r="L4" s="110"/>
      <c r="M4" s="110"/>
      <c r="N4" s="110"/>
      <c r="O4" s="110"/>
      <c r="P4" s="110"/>
      <c r="Q4" s="110"/>
      <c r="R4" s="110"/>
      <c r="S4" s="110"/>
      <c r="T4" s="110"/>
      <c r="U4" s="110"/>
      <c r="V4" s="110"/>
      <c r="W4" s="110"/>
      <c r="X4" s="110"/>
      <c r="Y4" s="110"/>
    </row>
    <row r="5" spans="1:25" x14ac:dyDescent="0.4">
      <c r="A5" s="110"/>
      <c r="B5" s="110"/>
      <c r="C5" s="110"/>
      <c r="D5" s="110"/>
      <c r="E5" s="110"/>
      <c r="F5" s="110"/>
      <c r="G5" s="110"/>
      <c r="H5" s="110"/>
      <c r="I5" s="110"/>
      <c r="J5" s="110"/>
      <c r="K5" s="110"/>
      <c r="L5" s="110"/>
      <c r="M5" s="110"/>
      <c r="N5" s="110"/>
      <c r="O5" s="110"/>
      <c r="P5" s="110"/>
      <c r="Q5" s="110"/>
      <c r="R5" s="110"/>
      <c r="S5" s="110"/>
      <c r="T5" s="110"/>
      <c r="U5" s="110"/>
      <c r="V5" s="110"/>
      <c r="W5" s="110"/>
      <c r="X5" s="110"/>
      <c r="Y5" s="110"/>
    </row>
    <row r="6" spans="1:25" x14ac:dyDescent="0.4">
      <c r="A6" s="110"/>
      <c r="B6" s="110"/>
      <c r="C6" s="110"/>
      <c r="D6" s="110"/>
      <c r="E6" s="110"/>
      <c r="F6" s="110"/>
      <c r="G6" s="110"/>
      <c r="H6" s="110"/>
      <c r="I6" s="110"/>
      <c r="J6" s="110"/>
      <c r="K6" s="110"/>
      <c r="L6" s="110"/>
      <c r="M6" s="110"/>
      <c r="N6" s="110"/>
      <c r="O6" s="110"/>
      <c r="P6" s="110"/>
      <c r="Q6" s="110"/>
      <c r="R6" s="110"/>
      <c r="S6" s="110"/>
      <c r="T6" s="110"/>
      <c r="U6" s="110"/>
      <c r="V6" s="110"/>
      <c r="W6" s="110"/>
      <c r="X6" s="110"/>
      <c r="Y6" s="110"/>
    </row>
    <row r="7" spans="1:25" x14ac:dyDescent="0.4">
      <c r="A7" s="110"/>
      <c r="B7" s="110"/>
      <c r="C7" s="110"/>
      <c r="D7" s="110"/>
      <c r="E7" s="110"/>
      <c r="F7" s="110"/>
      <c r="G7" s="110"/>
      <c r="H7" s="110"/>
      <c r="I7" s="110"/>
      <c r="J7" s="110"/>
      <c r="K7" s="110"/>
      <c r="L7" s="110"/>
      <c r="M7" s="110"/>
      <c r="N7" s="110"/>
      <c r="O7" s="110"/>
      <c r="P7" s="110"/>
      <c r="Q7" s="110"/>
      <c r="R7" s="110"/>
      <c r="S7" s="110"/>
      <c r="T7" s="110"/>
      <c r="U7" s="110"/>
      <c r="V7" s="110"/>
      <c r="W7" s="110"/>
      <c r="X7" s="110"/>
      <c r="Y7" s="110"/>
    </row>
    <row r="8" spans="1:25" x14ac:dyDescent="0.4">
      <c r="A8" s="110"/>
      <c r="B8" s="110"/>
      <c r="C8" s="110"/>
      <c r="D8" s="110"/>
      <c r="E8" s="110"/>
      <c r="F8" s="110"/>
      <c r="G8" s="110"/>
      <c r="H8" s="110"/>
      <c r="I8" s="110"/>
      <c r="J8" s="110"/>
      <c r="K8" s="110"/>
      <c r="L8" s="110"/>
      <c r="M8" s="110"/>
      <c r="N8" s="110"/>
      <c r="O8" s="110"/>
      <c r="P8" s="110"/>
      <c r="Q8" s="110"/>
      <c r="R8" s="110"/>
      <c r="S8" s="110"/>
      <c r="T8" s="110"/>
      <c r="U8" s="110"/>
      <c r="V8" s="110"/>
      <c r="W8" s="110"/>
      <c r="X8" s="110"/>
      <c r="Y8" s="110"/>
    </row>
    <row r="9" spans="1:25" x14ac:dyDescent="0.4">
      <c r="A9" s="110"/>
      <c r="B9" s="110"/>
      <c r="C9" s="110"/>
      <c r="D9" s="110"/>
      <c r="E9" s="110"/>
      <c r="F9" s="110"/>
      <c r="G9" s="110"/>
      <c r="H9" s="110"/>
      <c r="I9" s="110"/>
      <c r="J9" s="110"/>
      <c r="K9" s="110"/>
      <c r="L9" s="110"/>
      <c r="M9" s="110"/>
      <c r="N9" s="110"/>
      <c r="O9" s="110"/>
      <c r="P9" s="110"/>
      <c r="Q9" s="110"/>
      <c r="R9" s="110"/>
      <c r="S9" s="110"/>
      <c r="T9" s="110"/>
      <c r="U9" s="110"/>
      <c r="V9" s="110"/>
      <c r="W9" s="110"/>
      <c r="X9" s="110"/>
      <c r="Y9" s="110"/>
    </row>
    <row r="10" spans="1:25" x14ac:dyDescent="0.4">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row>
    <row r="11" spans="1:25" x14ac:dyDescent="0.4">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row>
    <row r="12" spans="1:25" x14ac:dyDescent="0.4">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row>
    <row r="13" spans="1:25" x14ac:dyDescent="0.4">
      <c r="A13" s="110"/>
      <c r="B13" s="111"/>
      <c r="C13" s="110"/>
      <c r="D13" s="110"/>
      <c r="E13" s="110"/>
      <c r="F13" s="110"/>
      <c r="G13" s="110"/>
      <c r="H13" s="110"/>
      <c r="I13" s="110"/>
      <c r="J13" s="110"/>
      <c r="K13" s="110"/>
      <c r="L13" s="110"/>
      <c r="M13" s="110"/>
      <c r="N13" s="110"/>
      <c r="O13" s="110"/>
      <c r="P13" s="110"/>
      <c r="Q13" s="110"/>
      <c r="R13" s="110"/>
      <c r="S13" s="110"/>
      <c r="T13" s="110"/>
      <c r="U13" s="110"/>
      <c r="V13" s="110"/>
      <c r="W13" s="110"/>
      <c r="X13" s="110"/>
      <c r="Y13" s="110"/>
    </row>
    <row r="14" spans="1:25" x14ac:dyDescent="0.4">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row>
    <row r="15" spans="1:25" x14ac:dyDescent="0.4">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row>
    <row r="16" spans="1:25" x14ac:dyDescent="0.4">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row>
    <row r="17" spans="1:25" x14ac:dyDescent="0.4">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row>
    <row r="18" spans="1:25" x14ac:dyDescent="0.4">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row>
    <row r="19" spans="1:25" x14ac:dyDescent="0.4">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row>
    <row r="20" spans="1:25" x14ac:dyDescent="0.4">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row>
    <row r="21" spans="1:25" x14ac:dyDescent="0.4">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row>
    <row r="22" spans="1:25" x14ac:dyDescent="0.4">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row>
    <row r="23" spans="1:25" x14ac:dyDescent="0.4">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row>
    <row r="24" spans="1:25" x14ac:dyDescent="0.4">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row>
    <row r="25" spans="1:25" x14ac:dyDescent="0.4">
      <c r="A25" s="110"/>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row>
    <row r="26" spans="1:25" x14ac:dyDescent="0.4">
      <c r="A26" s="110"/>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row>
    <row r="27" spans="1:25" x14ac:dyDescent="0.4">
      <c r="A27" s="110"/>
      <c r="B27" s="112"/>
      <c r="C27" s="112"/>
      <c r="D27" s="112"/>
      <c r="E27" s="112"/>
      <c r="F27" s="110"/>
      <c r="G27" s="110"/>
      <c r="H27" s="110"/>
      <c r="I27" s="110"/>
      <c r="J27" s="110"/>
      <c r="K27" s="110"/>
      <c r="L27" s="110"/>
      <c r="M27" s="110"/>
      <c r="N27" s="110"/>
      <c r="O27" s="110"/>
      <c r="P27" s="110"/>
      <c r="Q27" s="110"/>
      <c r="R27" s="110"/>
      <c r="S27" s="110"/>
      <c r="T27" s="110"/>
      <c r="U27" s="110"/>
      <c r="V27" s="110"/>
      <c r="W27" s="110"/>
      <c r="X27" s="110"/>
      <c r="Y27" s="110"/>
    </row>
    <row r="28" spans="1:25" x14ac:dyDescent="0.4">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row>
    <row r="29" spans="1:25" x14ac:dyDescent="0.4">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row>
    <row r="30" spans="1:25" x14ac:dyDescent="0.4">
      <c r="A30" s="110"/>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row>
    <row r="31" spans="1:25" x14ac:dyDescent="0.4">
      <c r="A31" s="110"/>
      <c r="B31" s="110"/>
      <c r="C31" s="110"/>
      <c r="D31" s="110"/>
      <c r="E31" s="110"/>
      <c r="F31" s="110"/>
      <c r="G31" s="110"/>
      <c r="H31" s="110"/>
      <c r="I31" s="110"/>
      <c r="J31" s="110"/>
      <c r="K31" s="110"/>
      <c r="L31" s="110"/>
      <c r="M31" s="110"/>
      <c r="N31" s="110"/>
      <c r="O31" s="110"/>
      <c r="P31" s="110"/>
      <c r="Q31" s="110"/>
      <c r="R31" s="112"/>
      <c r="S31" s="112"/>
      <c r="T31" s="112"/>
      <c r="U31" s="112"/>
      <c r="V31" s="112"/>
      <c r="W31" s="112"/>
      <c r="X31" s="112"/>
      <c r="Y31" s="112"/>
    </row>
    <row r="32" spans="1:25" x14ac:dyDescent="0.4">
      <c r="A32" s="110"/>
      <c r="B32" s="110"/>
      <c r="C32" s="110"/>
      <c r="D32" s="110"/>
      <c r="E32" s="110"/>
      <c r="F32" s="110"/>
      <c r="G32" s="110"/>
      <c r="H32" s="110"/>
      <c r="I32" s="110"/>
      <c r="J32" s="110"/>
      <c r="K32" s="110"/>
      <c r="L32" s="110"/>
      <c r="M32" s="110"/>
      <c r="N32" s="110"/>
      <c r="O32" s="110"/>
      <c r="P32" s="110"/>
      <c r="Q32" s="110"/>
      <c r="R32" s="112"/>
      <c r="S32" s="112"/>
      <c r="T32" s="112"/>
      <c r="U32" s="112"/>
      <c r="V32" s="112"/>
      <c r="W32" s="112"/>
      <c r="X32" s="112"/>
      <c r="Y32" s="112"/>
    </row>
    <row r="33" spans="1:25" x14ac:dyDescent="0.4">
      <c r="A33" s="11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row>
    <row r="34" spans="1:25" x14ac:dyDescent="0.4">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row>
    <row r="35" spans="1:25" x14ac:dyDescent="0.4">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row>
    <row r="36" spans="1:25" x14ac:dyDescent="0.4">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row>
    <row r="37" spans="1:25" x14ac:dyDescent="0.4">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row>
    <row r="38" spans="1:25" x14ac:dyDescent="0.4">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row>
    <row r="39" spans="1:25" x14ac:dyDescent="0.4">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row>
  </sheetData>
  <phoneticPr fontId="2"/>
  <printOptions horizontalCentered="1"/>
  <pageMargins left="0.51181102362204722" right="0.51181102362204722" top="0.74803149606299213" bottom="0.74803149606299213"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B27:Y27 B33:Y33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41"/>
  <sheetViews>
    <sheetView view="pageBreakPreview" zoomScaleNormal="100" zoomScaleSheetLayoutView="120" workbookViewId="0">
      <selection activeCell="AG27" sqref="AG27"/>
    </sheetView>
  </sheetViews>
  <sheetFormatPr defaultRowHeight="18.75" x14ac:dyDescent="0.4"/>
  <cols>
    <col min="1" max="48" width="3.125" customWidth="1"/>
  </cols>
  <sheetData>
    <row r="1" spans="1:25" x14ac:dyDescent="0.4">
      <c r="A1" t="s">
        <v>749</v>
      </c>
    </row>
    <row r="2" spans="1:25" x14ac:dyDescent="0.4">
      <c r="A2" s="108" t="s">
        <v>222</v>
      </c>
      <c r="B2" s="108"/>
      <c r="C2" s="108"/>
      <c r="D2" s="108"/>
      <c r="E2" s="108"/>
      <c r="F2" s="108"/>
      <c r="G2" s="108"/>
      <c r="H2" s="108"/>
      <c r="I2" s="108"/>
      <c r="J2" s="108"/>
      <c r="K2" s="108"/>
      <c r="L2" s="108"/>
      <c r="M2" s="108"/>
      <c r="N2" s="108"/>
      <c r="O2" s="108"/>
      <c r="P2" s="108"/>
      <c r="Q2" s="108"/>
      <c r="R2" s="108"/>
      <c r="S2" s="108"/>
      <c r="T2" s="108"/>
      <c r="U2" s="108"/>
      <c r="V2" s="108"/>
      <c r="W2" s="108"/>
      <c r="X2" s="108"/>
      <c r="Y2" s="108"/>
    </row>
    <row r="4" spans="1:25" s="214" customFormat="1" x14ac:dyDescent="0.4">
      <c r="P4" s="215" t="s">
        <v>225</v>
      </c>
      <c r="Q4" s="463">
        <v>7</v>
      </c>
      <c r="R4" s="463"/>
      <c r="S4" s="214" t="s">
        <v>569</v>
      </c>
      <c r="T4" s="463"/>
      <c r="U4" s="463"/>
      <c r="V4" s="212" t="s">
        <v>224</v>
      </c>
      <c r="W4" s="463"/>
      <c r="X4" s="463"/>
      <c r="Y4" s="212" t="s">
        <v>223</v>
      </c>
    </row>
    <row r="6" spans="1:25" x14ac:dyDescent="0.4">
      <c r="B6" s="108" t="s">
        <v>226</v>
      </c>
      <c r="C6" s="108"/>
      <c r="D6" s="108"/>
      <c r="E6" s="108"/>
      <c r="F6" s="474"/>
      <c r="G6" s="474"/>
      <c r="H6" s="474"/>
      <c r="I6" s="474"/>
      <c r="J6" s="474"/>
      <c r="K6" s="474"/>
      <c r="L6" t="s">
        <v>227</v>
      </c>
    </row>
    <row r="8" spans="1:25" x14ac:dyDescent="0.4">
      <c r="I8" t="s">
        <v>228</v>
      </c>
    </row>
    <row r="9" spans="1:25" x14ac:dyDescent="0.4">
      <c r="I9" t="s">
        <v>229</v>
      </c>
      <c r="N9" s="475"/>
      <c r="O9" s="475"/>
      <c r="P9" s="475"/>
      <c r="Q9" s="475"/>
      <c r="R9" s="475"/>
      <c r="S9" s="475"/>
      <c r="T9" s="475"/>
      <c r="U9" s="475"/>
      <c r="V9" s="475"/>
      <c r="W9" s="475"/>
      <c r="X9" s="475"/>
      <c r="Y9" s="475"/>
    </row>
    <row r="10" spans="1:25" x14ac:dyDescent="0.4">
      <c r="I10" t="s">
        <v>256</v>
      </c>
      <c r="N10" s="475"/>
      <c r="O10" s="475"/>
      <c r="P10" s="475"/>
      <c r="Q10" s="475"/>
      <c r="R10" s="475"/>
      <c r="S10" s="475"/>
      <c r="T10" s="475"/>
      <c r="U10" s="475"/>
      <c r="V10" s="475"/>
      <c r="W10" s="475"/>
      <c r="X10" s="475"/>
      <c r="Y10" s="475"/>
    </row>
    <row r="11" spans="1:25" x14ac:dyDescent="0.4">
      <c r="I11" t="s">
        <v>257</v>
      </c>
      <c r="N11" s="475"/>
      <c r="O11" s="475"/>
      <c r="P11" s="475"/>
      <c r="Q11" s="475"/>
      <c r="R11" s="475"/>
      <c r="S11" s="475"/>
      <c r="T11" s="475"/>
      <c r="U11" s="475"/>
      <c r="V11" s="475"/>
      <c r="W11" s="475"/>
      <c r="X11" s="475"/>
      <c r="Y11" s="475"/>
    </row>
    <row r="13" spans="1:25" x14ac:dyDescent="0.4">
      <c r="B13" s="105" t="s">
        <v>230</v>
      </c>
    </row>
    <row r="14" spans="1:25" x14ac:dyDescent="0.4">
      <c r="A14" t="s">
        <v>231</v>
      </c>
    </row>
    <row r="16" spans="1:25" x14ac:dyDescent="0.4">
      <c r="A16" s="108" t="s">
        <v>232</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row>
    <row r="17" spans="1:25" x14ac:dyDescent="0.4">
      <c r="A17" t="s">
        <v>233</v>
      </c>
    </row>
    <row r="18" spans="1:25" x14ac:dyDescent="0.4">
      <c r="B18" t="s">
        <v>291</v>
      </c>
    </row>
    <row r="20" spans="1:25" x14ac:dyDescent="0.4">
      <c r="A20" t="s">
        <v>608</v>
      </c>
    </row>
    <row r="21" spans="1:25" x14ac:dyDescent="0.4">
      <c r="B21" t="s">
        <v>258</v>
      </c>
    </row>
    <row r="22" spans="1:25" x14ac:dyDescent="0.4">
      <c r="B22" t="s">
        <v>609</v>
      </c>
      <c r="C22" t="s">
        <v>610</v>
      </c>
    </row>
    <row r="23" spans="1:25" x14ac:dyDescent="0.4">
      <c r="B23" s="471" t="s">
        <v>234</v>
      </c>
      <c r="C23" s="471"/>
      <c r="D23" s="471"/>
      <c r="E23" s="471"/>
      <c r="F23" s="471" t="s">
        <v>236</v>
      </c>
      <c r="G23" s="471"/>
      <c r="H23" s="471"/>
      <c r="I23" s="471"/>
      <c r="J23" s="471" t="s">
        <v>238</v>
      </c>
      <c r="K23" s="471"/>
      <c r="L23" s="471"/>
      <c r="M23" s="471"/>
      <c r="N23" s="471" t="s">
        <v>240</v>
      </c>
      <c r="O23" s="471"/>
      <c r="P23" s="471"/>
      <c r="Q23" s="471"/>
      <c r="R23" s="471" t="s">
        <v>242</v>
      </c>
      <c r="S23" s="471"/>
      <c r="T23" s="471"/>
      <c r="U23" s="471"/>
      <c r="V23" s="471" t="s">
        <v>244</v>
      </c>
      <c r="W23" s="471"/>
      <c r="X23" s="471"/>
      <c r="Y23" s="471"/>
    </row>
    <row r="24" spans="1:25" x14ac:dyDescent="0.4">
      <c r="B24" s="471" t="s">
        <v>235</v>
      </c>
      <c r="C24" s="471"/>
      <c r="D24" s="471"/>
      <c r="E24" s="471"/>
      <c r="F24" s="471" t="s">
        <v>237</v>
      </c>
      <c r="G24" s="471"/>
      <c r="H24" s="471"/>
      <c r="I24" s="471"/>
      <c r="J24" s="471" t="s">
        <v>239</v>
      </c>
      <c r="K24" s="471"/>
      <c r="L24" s="471"/>
      <c r="M24" s="471"/>
      <c r="N24" s="471" t="s">
        <v>241</v>
      </c>
      <c r="O24" s="471"/>
      <c r="P24" s="471"/>
      <c r="Q24" s="471"/>
      <c r="R24" s="471" t="s">
        <v>243</v>
      </c>
      <c r="S24" s="471"/>
      <c r="T24" s="471"/>
      <c r="U24" s="471"/>
      <c r="V24" s="471" t="s">
        <v>245</v>
      </c>
      <c r="W24" s="471"/>
      <c r="X24" s="471"/>
      <c r="Y24" s="471"/>
    </row>
    <row r="25" spans="1:25" x14ac:dyDescent="0.4">
      <c r="B25" s="470"/>
      <c r="C25" s="470"/>
      <c r="D25" s="470"/>
      <c r="E25" s="470"/>
      <c r="F25" s="473"/>
      <c r="G25" s="473"/>
      <c r="H25" s="473"/>
      <c r="I25" s="473"/>
      <c r="J25" s="473"/>
      <c r="K25" s="473"/>
      <c r="L25" s="473"/>
      <c r="M25" s="473"/>
      <c r="N25" s="473"/>
      <c r="O25" s="473"/>
      <c r="P25" s="473"/>
      <c r="Q25" s="473"/>
      <c r="R25" s="473"/>
      <c r="S25" s="473"/>
      <c r="T25" s="473"/>
      <c r="U25" s="473"/>
      <c r="V25" s="473"/>
      <c r="W25" s="473"/>
      <c r="X25" s="473"/>
      <c r="Y25" s="473"/>
    </row>
    <row r="26" spans="1:25" x14ac:dyDescent="0.4">
      <c r="B26" s="188"/>
      <c r="C26" s="188"/>
      <c r="D26" s="188"/>
      <c r="E26" s="188"/>
      <c r="F26" s="199"/>
      <c r="G26" s="199"/>
      <c r="H26" s="199"/>
      <c r="I26" s="199"/>
      <c r="J26" s="199"/>
      <c r="K26" s="199"/>
      <c r="L26" s="199"/>
      <c r="M26" s="199"/>
      <c r="N26" s="199"/>
      <c r="O26" s="199"/>
      <c r="P26" s="199"/>
      <c r="Q26" s="199"/>
      <c r="R26" s="199"/>
      <c r="S26" s="199"/>
      <c r="T26" s="199"/>
      <c r="U26" s="199"/>
      <c r="V26" s="199"/>
      <c r="W26" s="199"/>
      <c r="X26" s="199"/>
      <c r="Y26" s="199"/>
    </row>
    <row r="27" spans="1:25" x14ac:dyDescent="0.4">
      <c r="B27" s="189" t="s">
        <v>611</v>
      </c>
      <c r="C27" s="188"/>
      <c r="D27" s="188"/>
      <c r="E27" s="188"/>
      <c r="F27" s="199"/>
      <c r="G27" s="199"/>
      <c r="J27" s="467"/>
      <c r="K27" s="468"/>
      <c r="L27" s="468"/>
      <c r="M27" s="469"/>
      <c r="P27" s="199"/>
      <c r="Q27" s="199"/>
      <c r="R27" s="199"/>
      <c r="S27" s="199"/>
      <c r="T27" s="199"/>
      <c r="U27" s="199"/>
      <c r="V27" s="199"/>
      <c r="W27" s="199"/>
      <c r="X27" s="199"/>
      <c r="Y27" s="199"/>
    </row>
    <row r="28" spans="1:25" x14ac:dyDescent="0.4">
      <c r="B28" s="188"/>
      <c r="C28" s="188"/>
      <c r="D28" s="188"/>
      <c r="E28" s="188"/>
      <c r="F28" s="199"/>
      <c r="G28" s="199"/>
      <c r="H28" s="199"/>
      <c r="I28" s="199"/>
      <c r="J28" s="199"/>
      <c r="K28" s="199"/>
      <c r="L28" s="199"/>
      <c r="M28" s="199"/>
      <c r="N28" s="199"/>
      <c r="O28" s="199"/>
      <c r="P28" s="199"/>
      <c r="Q28" s="199"/>
      <c r="R28" s="199"/>
      <c r="S28" s="199"/>
      <c r="T28" s="199"/>
      <c r="U28" s="199"/>
      <c r="V28" s="199"/>
      <c r="W28" s="199"/>
      <c r="X28" s="199"/>
      <c r="Y28" s="199"/>
    </row>
    <row r="29" spans="1:25" x14ac:dyDescent="0.4">
      <c r="B29" t="s">
        <v>259</v>
      </c>
    </row>
    <row r="30" spans="1:25" x14ac:dyDescent="0.4">
      <c r="B30" t="s">
        <v>612</v>
      </c>
    </row>
    <row r="31" spans="1:25" x14ac:dyDescent="0.4">
      <c r="B31" s="471" t="s">
        <v>246</v>
      </c>
      <c r="C31" s="471"/>
      <c r="D31" s="471"/>
      <c r="E31" s="471"/>
      <c r="F31" s="471"/>
      <c r="G31" s="471"/>
      <c r="H31" s="471"/>
      <c r="I31" s="471"/>
      <c r="J31" s="471"/>
      <c r="K31" s="471"/>
      <c r="L31" s="471"/>
      <c r="M31" s="471"/>
      <c r="N31" s="471" t="s">
        <v>245</v>
      </c>
      <c r="O31" s="471"/>
      <c r="P31" s="471"/>
      <c r="Q31" s="471"/>
      <c r="R31" s="471"/>
      <c r="S31" s="471"/>
      <c r="T31" s="471"/>
      <c r="U31" s="471"/>
      <c r="V31" s="471"/>
      <c r="W31" s="471"/>
      <c r="X31" s="471"/>
      <c r="Y31" s="471"/>
    </row>
    <row r="32" spans="1:25" x14ac:dyDescent="0.4">
      <c r="B32" s="472" t="s">
        <v>247</v>
      </c>
      <c r="C32" s="472"/>
      <c r="D32" s="472"/>
      <c r="E32" s="472"/>
      <c r="F32" s="472" t="s">
        <v>248</v>
      </c>
      <c r="G32" s="472"/>
      <c r="H32" s="472"/>
      <c r="I32" s="472"/>
      <c r="J32" s="472" t="s">
        <v>249</v>
      </c>
      <c r="K32" s="472"/>
      <c r="L32" s="472"/>
      <c r="M32" s="472"/>
      <c r="N32" s="472" t="s">
        <v>250</v>
      </c>
      <c r="O32" s="472"/>
      <c r="P32" s="472"/>
      <c r="Q32" s="472"/>
      <c r="R32" s="471" t="s">
        <v>251</v>
      </c>
      <c r="S32" s="471"/>
      <c r="T32" s="471"/>
      <c r="U32" s="471"/>
      <c r="V32" s="471" t="s">
        <v>251</v>
      </c>
      <c r="W32" s="471"/>
      <c r="X32" s="471"/>
      <c r="Y32" s="471"/>
    </row>
    <row r="33" spans="1:25" x14ac:dyDescent="0.4">
      <c r="B33" s="472"/>
      <c r="C33" s="472"/>
      <c r="D33" s="472"/>
      <c r="E33" s="472"/>
      <c r="F33" s="472"/>
      <c r="G33" s="472"/>
      <c r="H33" s="472"/>
      <c r="I33" s="472"/>
      <c r="J33" s="472"/>
      <c r="K33" s="472"/>
      <c r="L33" s="472"/>
      <c r="M33" s="472"/>
      <c r="N33" s="472"/>
      <c r="O33" s="472"/>
      <c r="P33" s="472"/>
      <c r="Q33" s="472"/>
      <c r="R33" s="471" t="s">
        <v>252</v>
      </c>
      <c r="S33" s="471"/>
      <c r="T33" s="471"/>
      <c r="U33" s="471"/>
      <c r="V33" s="471" t="s">
        <v>253</v>
      </c>
      <c r="W33" s="471"/>
      <c r="X33" s="471"/>
      <c r="Y33" s="471"/>
    </row>
    <row r="34" spans="1:25" x14ac:dyDescent="0.4">
      <c r="B34" s="470"/>
      <c r="C34" s="470"/>
      <c r="D34" s="470"/>
      <c r="E34" s="470"/>
      <c r="F34" s="470"/>
      <c r="G34" s="470"/>
      <c r="H34" s="470"/>
      <c r="I34" s="470"/>
      <c r="J34" s="470"/>
      <c r="K34" s="470"/>
      <c r="L34" s="470"/>
      <c r="M34" s="470"/>
      <c r="N34" s="470"/>
      <c r="O34" s="470"/>
      <c r="P34" s="470"/>
      <c r="Q34" s="470"/>
      <c r="R34" s="470"/>
      <c r="S34" s="470"/>
      <c r="T34" s="470"/>
      <c r="U34" s="470"/>
      <c r="V34" s="470"/>
      <c r="W34" s="470"/>
      <c r="X34" s="470"/>
      <c r="Y34" s="470"/>
    </row>
    <row r="35" spans="1:25" x14ac:dyDescent="0.4">
      <c r="B35" s="189"/>
      <c r="C35" s="188"/>
      <c r="D35" s="188"/>
      <c r="E35" s="188"/>
      <c r="F35" s="188"/>
      <c r="G35" s="188"/>
      <c r="H35" s="188"/>
      <c r="I35" s="188"/>
      <c r="J35" s="188"/>
      <c r="K35" s="188"/>
      <c r="L35" s="188"/>
      <c r="M35" s="188"/>
      <c r="N35" s="188"/>
      <c r="O35" s="188"/>
      <c r="P35" s="188"/>
      <c r="Q35" s="188"/>
      <c r="R35" s="188"/>
      <c r="S35" s="188"/>
      <c r="T35" s="188"/>
      <c r="U35" s="188"/>
      <c r="V35" s="188"/>
      <c r="W35" s="188"/>
      <c r="X35" s="188"/>
      <c r="Y35" s="188"/>
    </row>
    <row r="36" spans="1:25" x14ac:dyDescent="0.4">
      <c r="B36" s="189" t="s">
        <v>607</v>
      </c>
      <c r="C36" s="188"/>
      <c r="D36" s="188"/>
      <c r="E36" s="188"/>
      <c r="F36" s="188"/>
      <c r="G36" s="464"/>
      <c r="H36" s="465"/>
      <c r="I36" s="465"/>
      <c r="J36" s="465"/>
      <c r="K36" s="465"/>
      <c r="L36" s="465"/>
      <c r="M36" s="465"/>
      <c r="N36" s="465"/>
      <c r="O36" s="466"/>
      <c r="P36" s="188"/>
      <c r="Q36" s="188"/>
      <c r="R36" s="188"/>
      <c r="S36" s="188"/>
      <c r="T36" s="188"/>
      <c r="U36" s="188"/>
      <c r="V36" s="188"/>
      <c r="W36" s="188"/>
      <c r="X36" s="188"/>
      <c r="Y36" s="188"/>
    </row>
    <row r="38" spans="1:25" x14ac:dyDescent="0.4">
      <c r="A38" t="s">
        <v>709</v>
      </c>
    </row>
    <row r="39" spans="1:25" x14ac:dyDescent="0.4">
      <c r="B39" s="478" t="s">
        <v>710</v>
      </c>
      <c r="C39" s="479"/>
      <c r="D39" s="479"/>
      <c r="E39" s="479"/>
      <c r="F39" s="479"/>
      <c r="G39" s="480"/>
      <c r="H39" s="476">
        <f>'3_収支予算書_合計'!B21</f>
        <v>0</v>
      </c>
      <c r="I39" s="477"/>
      <c r="J39" s="477"/>
      <c r="K39" s="477"/>
      <c r="L39" s="477"/>
      <c r="M39" s="477"/>
      <c r="N39" s="477"/>
      <c r="O39" s="477"/>
      <c r="P39" s="477"/>
      <c r="Q39" s="477"/>
      <c r="R39" s="477"/>
      <c r="S39" s="477"/>
      <c r="T39" s="477"/>
      <c r="U39" s="477"/>
      <c r="V39" s="477"/>
      <c r="W39" s="106" t="s">
        <v>260</v>
      </c>
      <c r="X39" s="106"/>
      <c r="Y39" s="107"/>
    </row>
    <row r="40" spans="1:25" x14ac:dyDescent="0.4">
      <c r="B40" s="478" t="s">
        <v>254</v>
      </c>
      <c r="C40" s="479"/>
      <c r="D40" s="479"/>
      <c r="E40" s="479"/>
      <c r="F40" s="479"/>
      <c r="G40" s="480"/>
      <c r="H40" s="476">
        <f>'3_収支予算書_合計'!D19</f>
        <v>0</v>
      </c>
      <c r="I40" s="477"/>
      <c r="J40" s="477"/>
      <c r="K40" s="477"/>
      <c r="L40" s="477"/>
      <c r="M40" s="477"/>
      <c r="N40" s="477"/>
      <c r="O40" s="477"/>
      <c r="P40" s="477"/>
      <c r="Q40" s="477"/>
      <c r="R40" s="477"/>
      <c r="S40" s="477"/>
      <c r="T40" s="477"/>
      <c r="U40" s="477"/>
      <c r="V40" s="477"/>
      <c r="W40" s="106" t="s">
        <v>260</v>
      </c>
      <c r="X40" s="106"/>
      <c r="Y40" s="107"/>
    </row>
    <row r="41" spans="1:25" x14ac:dyDescent="0.4">
      <c r="B41" s="478" t="s">
        <v>255</v>
      </c>
      <c r="C41" s="479"/>
      <c r="D41" s="479"/>
      <c r="E41" s="479"/>
      <c r="F41" s="479"/>
      <c r="G41" s="480"/>
      <c r="H41" s="476">
        <f>IF(交付申請額計算用!E26&gt;0,交付申請額計算用!E26,交付申請額計算用!E11)</f>
        <v>0</v>
      </c>
      <c r="I41" s="477"/>
      <c r="J41" s="477"/>
      <c r="K41" s="477"/>
      <c r="L41" s="477"/>
      <c r="M41" s="477"/>
      <c r="N41" s="477"/>
      <c r="O41" s="477"/>
      <c r="P41" s="477"/>
      <c r="Q41" s="477"/>
      <c r="R41" s="477"/>
      <c r="S41" s="477"/>
      <c r="T41" s="477"/>
      <c r="U41" s="477"/>
      <c r="V41" s="477"/>
      <c r="W41" s="106" t="s">
        <v>260</v>
      </c>
      <c r="X41" s="106"/>
      <c r="Y41" s="107"/>
    </row>
  </sheetData>
  <mergeCells count="49">
    <mergeCell ref="H39:V39"/>
    <mergeCell ref="H40:V40"/>
    <mergeCell ref="H41:V41"/>
    <mergeCell ref="B39:G39"/>
    <mergeCell ref="B40:G40"/>
    <mergeCell ref="B41:G41"/>
    <mergeCell ref="V23:Y23"/>
    <mergeCell ref="N9:Y9"/>
    <mergeCell ref="N10:Y10"/>
    <mergeCell ref="N11:Y11"/>
    <mergeCell ref="B23:E23"/>
    <mergeCell ref="F23:I23"/>
    <mergeCell ref="J23:M23"/>
    <mergeCell ref="N23:Q23"/>
    <mergeCell ref="R23:U23"/>
    <mergeCell ref="F6:K6"/>
    <mergeCell ref="B25:E25"/>
    <mergeCell ref="F25:I25"/>
    <mergeCell ref="J25:M25"/>
    <mergeCell ref="N25:Q25"/>
    <mergeCell ref="R25:U25"/>
    <mergeCell ref="V25:Y25"/>
    <mergeCell ref="B24:E24"/>
    <mergeCell ref="F24:I24"/>
    <mergeCell ref="J24:M24"/>
    <mergeCell ref="N24:Q24"/>
    <mergeCell ref="R24:U24"/>
    <mergeCell ref="V24:Y24"/>
    <mergeCell ref="B34:E34"/>
    <mergeCell ref="F34:I34"/>
    <mergeCell ref="J34:M34"/>
    <mergeCell ref="N34:Q34"/>
    <mergeCell ref="R34:U34"/>
    <mergeCell ref="Q4:R4"/>
    <mergeCell ref="G36:O36"/>
    <mergeCell ref="J27:M27"/>
    <mergeCell ref="T4:U4"/>
    <mergeCell ref="W4:X4"/>
    <mergeCell ref="V34:Y34"/>
    <mergeCell ref="B31:M31"/>
    <mergeCell ref="N31:Y31"/>
    <mergeCell ref="R33:U33"/>
    <mergeCell ref="V33:Y33"/>
    <mergeCell ref="B32:E33"/>
    <mergeCell ref="F32:I33"/>
    <mergeCell ref="J32:M33"/>
    <mergeCell ref="N32:Q33"/>
    <mergeCell ref="R32:U32"/>
    <mergeCell ref="V32:Y32"/>
  </mergeCells>
  <phoneticPr fontId="2"/>
  <printOptions horizontalCentered="1"/>
  <pageMargins left="0.51181102362204722" right="0.51181102362204722" top="0.74803149606299213" bottom="0.74803149606299213" header="0.31496062992125984" footer="0.31496062992125984"/>
  <pageSetup paperSize="9" scale="9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入力規則!$B$4</xm:f>
          </x14:formula1>
          <xm:sqref>B25:Y26 B34:Y34</xm:sqref>
        </x14:dataValidation>
        <x14:dataValidation type="list" allowBlank="1" showInputMessage="1" showErrorMessage="1">
          <x14:formula1>
            <xm:f>入力規則!$G$2:$G$5</xm:f>
          </x14:formula1>
          <xm:sqref>G36:O36</xm:sqref>
        </x14:dataValidation>
        <x14:dataValidation type="list" allowBlank="1" showInputMessage="1" showErrorMessage="1">
          <x14:formula1>
            <xm:f>入力規則!$C$2:$C$3</xm:f>
          </x14:formula1>
          <xm:sqref>J27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D161"/>
  <sheetViews>
    <sheetView view="pageBreakPreview" zoomScale="80" zoomScaleNormal="100" zoomScaleSheetLayoutView="80" zoomScalePageLayoutView="44" workbookViewId="0">
      <selection activeCell="A52" sqref="A52:H52"/>
    </sheetView>
  </sheetViews>
  <sheetFormatPr defaultRowHeight="18.75" x14ac:dyDescent="0.4"/>
  <cols>
    <col min="1" max="40" width="3.125" style="263" customWidth="1"/>
    <col min="41" max="16384" width="9" style="263"/>
  </cols>
  <sheetData>
    <row r="1" spans="1:30" x14ac:dyDescent="0.4">
      <c r="A1" s="263" t="s">
        <v>221</v>
      </c>
    </row>
    <row r="2" spans="1:30" x14ac:dyDescent="0.4">
      <c r="A2" s="264" t="s">
        <v>261</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row>
    <row r="3" spans="1:30" x14ac:dyDescent="0.4">
      <c r="A3" s="265" t="s">
        <v>294</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row>
    <row r="4" spans="1:30" x14ac:dyDescent="0.4">
      <c r="A4" s="494"/>
      <c r="B4" s="495"/>
      <c r="C4" s="495"/>
      <c r="D4" s="495"/>
      <c r="E4" s="495"/>
      <c r="F4" s="495"/>
      <c r="G4" s="495"/>
      <c r="H4" s="495"/>
      <c r="I4" s="495"/>
      <c r="J4" s="495"/>
      <c r="K4" s="495"/>
      <c r="L4" s="495"/>
      <c r="M4" s="495"/>
      <c r="N4" s="495"/>
      <c r="O4" s="495"/>
      <c r="P4" s="495"/>
      <c r="Q4" s="495"/>
      <c r="R4" s="495"/>
      <c r="S4" s="495"/>
      <c r="T4" s="495"/>
      <c r="U4" s="495"/>
      <c r="V4" s="495"/>
      <c r="W4" s="495"/>
      <c r="X4" s="495"/>
      <c r="Y4" s="495"/>
      <c r="Z4" s="495"/>
      <c r="AA4" s="495"/>
      <c r="AB4" s="495"/>
      <c r="AC4" s="496"/>
    </row>
    <row r="5" spans="1:30" x14ac:dyDescent="0.4">
      <c r="A5" s="265" t="s">
        <v>295</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row>
    <row r="6" spans="1:30" x14ac:dyDescent="0.4">
      <c r="A6" s="265" t="s">
        <v>296</v>
      </c>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row>
    <row r="7" spans="1:30" x14ac:dyDescent="0.4">
      <c r="A7" s="264"/>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row>
    <row r="8" spans="1:30" x14ac:dyDescent="0.4">
      <c r="A8" s="265" t="s">
        <v>297</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row>
    <row r="9" spans="1:30" x14ac:dyDescent="0.4">
      <c r="A9" s="497"/>
      <c r="B9" s="498"/>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9"/>
    </row>
    <row r="10" spans="1:30" x14ac:dyDescent="0.4">
      <c r="A10" s="500"/>
      <c r="B10" s="501"/>
      <c r="C10" s="501"/>
      <c r="D10" s="501"/>
      <c r="E10" s="501"/>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502"/>
    </row>
    <row r="11" spans="1:30" x14ac:dyDescent="0.4">
      <c r="A11" s="503"/>
      <c r="B11" s="504"/>
      <c r="C11" s="504"/>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5"/>
    </row>
    <row r="12" spans="1:30" x14ac:dyDescent="0.4">
      <c r="A12" s="266"/>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row>
    <row r="13" spans="1:30" x14ac:dyDescent="0.4">
      <c r="A13" s="263" t="s">
        <v>292</v>
      </c>
      <c r="V13" s="267"/>
      <c r="W13" s="267"/>
      <c r="X13" s="267"/>
      <c r="Y13" s="267"/>
      <c r="Z13" s="267"/>
      <c r="AA13" s="267"/>
      <c r="AB13" s="267"/>
      <c r="AC13" s="267"/>
    </row>
    <row r="14" spans="1:30" x14ac:dyDescent="0.4">
      <c r="A14" s="263" t="s">
        <v>262</v>
      </c>
    </row>
    <row r="15" spans="1:30" x14ac:dyDescent="0.4">
      <c r="A15" s="486" t="s">
        <v>711</v>
      </c>
      <c r="B15" s="486"/>
      <c r="C15" s="486"/>
      <c r="D15" s="486"/>
      <c r="E15" s="486"/>
      <c r="F15" s="486"/>
      <c r="G15" s="486"/>
      <c r="H15" s="486"/>
      <c r="I15" s="492"/>
      <c r="J15" s="492"/>
      <c r="K15" s="492"/>
      <c r="L15" s="492"/>
      <c r="M15" s="492"/>
      <c r="N15" s="492"/>
      <c r="O15" s="492"/>
      <c r="P15" s="492"/>
      <c r="Q15" s="492"/>
      <c r="R15" s="492"/>
      <c r="S15" s="492"/>
      <c r="T15" s="492"/>
      <c r="U15" s="492"/>
      <c r="V15" s="492"/>
      <c r="W15" s="492"/>
      <c r="X15" s="492"/>
      <c r="Y15" s="492"/>
      <c r="Z15" s="492"/>
      <c r="AA15" s="492"/>
      <c r="AB15" s="492"/>
      <c r="AC15" s="492"/>
      <c r="AD15" s="263" t="s">
        <v>712</v>
      </c>
    </row>
    <row r="16" spans="1:30" x14ac:dyDescent="0.4">
      <c r="A16" s="486" t="s">
        <v>263</v>
      </c>
      <c r="B16" s="486"/>
      <c r="C16" s="486"/>
      <c r="D16" s="486"/>
      <c r="E16" s="486"/>
      <c r="F16" s="486"/>
      <c r="G16" s="486"/>
      <c r="H16" s="486"/>
      <c r="I16" s="492"/>
      <c r="J16" s="492"/>
      <c r="K16" s="492"/>
      <c r="L16" s="492"/>
      <c r="M16" s="492"/>
      <c r="N16" s="492"/>
      <c r="O16" s="492"/>
      <c r="P16" s="492"/>
      <c r="Q16" s="492"/>
      <c r="R16" s="492"/>
      <c r="S16" s="492"/>
      <c r="T16" s="492"/>
      <c r="U16" s="492"/>
      <c r="V16" s="492"/>
      <c r="W16" s="492"/>
      <c r="X16" s="492"/>
      <c r="Y16" s="492"/>
      <c r="Z16" s="492"/>
      <c r="AA16" s="492"/>
      <c r="AB16" s="492"/>
      <c r="AC16" s="492"/>
    </row>
    <row r="17" spans="1:29" x14ac:dyDescent="0.4">
      <c r="A17" s="486" t="s">
        <v>264</v>
      </c>
      <c r="B17" s="486"/>
      <c r="C17" s="486"/>
      <c r="D17" s="486"/>
      <c r="E17" s="486"/>
      <c r="F17" s="486"/>
      <c r="G17" s="486"/>
      <c r="H17" s="486"/>
      <c r="I17" s="492" t="s">
        <v>279</v>
      </c>
      <c r="J17" s="492"/>
      <c r="K17" s="492"/>
      <c r="L17" s="492"/>
      <c r="M17" s="492"/>
      <c r="N17" s="492"/>
      <c r="O17" s="492"/>
      <c r="P17" s="492"/>
      <c r="Q17" s="492"/>
      <c r="R17" s="492"/>
      <c r="S17" s="492"/>
      <c r="T17" s="492"/>
      <c r="U17" s="492"/>
      <c r="V17" s="492"/>
      <c r="W17" s="492"/>
      <c r="X17" s="492"/>
      <c r="Y17" s="492"/>
      <c r="Z17" s="492"/>
      <c r="AA17" s="492"/>
      <c r="AB17" s="492"/>
      <c r="AC17" s="492"/>
    </row>
    <row r="18" spans="1:29" x14ac:dyDescent="0.4">
      <c r="A18" s="268" t="s">
        <v>713</v>
      </c>
      <c r="B18" s="268"/>
      <c r="C18" s="268"/>
      <c r="D18" s="268"/>
      <c r="E18" s="268"/>
      <c r="F18" s="268"/>
      <c r="G18" s="268"/>
      <c r="H18" s="268"/>
      <c r="I18" s="269"/>
      <c r="J18" s="269"/>
      <c r="K18" s="269"/>
      <c r="L18" s="269"/>
      <c r="M18" s="269"/>
      <c r="N18" s="269"/>
      <c r="O18" s="269"/>
      <c r="P18" s="269"/>
      <c r="Q18" s="269"/>
      <c r="R18" s="269"/>
      <c r="S18" s="269"/>
      <c r="T18" s="269"/>
      <c r="U18" s="269"/>
      <c r="V18" s="269"/>
      <c r="W18" s="269"/>
      <c r="X18" s="269"/>
      <c r="Y18" s="269"/>
      <c r="Z18" s="269"/>
      <c r="AA18" s="269"/>
      <c r="AB18" s="269"/>
      <c r="AC18" s="269"/>
    </row>
    <row r="19" spans="1:29" x14ac:dyDescent="0.4">
      <c r="M19" s="270"/>
      <c r="N19" s="270"/>
      <c r="O19" s="270"/>
      <c r="P19" s="270"/>
      <c r="Q19" s="270"/>
      <c r="R19" s="270"/>
      <c r="S19" s="270"/>
      <c r="T19" s="270"/>
      <c r="U19" s="270"/>
      <c r="V19" s="270"/>
      <c r="W19" s="270"/>
      <c r="X19" s="270"/>
      <c r="Y19" s="270"/>
      <c r="Z19" s="270"/>
      <c r="AA19" s="270"/>
      <c r="AB19" s="270"/>
      <c r="AC19" s="270"/>
    </row>
    <row r="20" spans="1:29" x14ac:dyDescent="0.4">
      <c r="A20" s="263" t="s">
        <v>409</v>
      </c>
      <c r="M20" s="270"/>
      <c r="N20" s="270"/>
      <c r="O20" s="270"/>
      <c r="P20" s="270"/>
      <c r="Q20" s="270"/>
      <c r="R20" s="270"/>
      <c r="S20" s="270"/>
      <c r="T20" s="270"/>
      <c r="U20" s="270"/>
      <c r="V20" s="270"/>
      <c r="W20" s="270"/>
      <c r="X20" s="270"/>
      <c r="Y20" s="270"/>
      <c r="Z20" s="270"/>
      <c r="AA20" s="270"/>
      <c r="AB20" s="270"/>
      <c r="AC20" s="270"/>
    </row>
    <row r="21" spans="1:29" x14ac:dyDescent="0.4">
      <c r="A21" s="486" t="s">
        <v>265</v>
      </c>
      <c r="B21" s="486"/>
      <c r="C21" s="486"/>
      <c r="D21" s="486"/>
      <c r="E21" s="486"/>
      <c r="F21" s="486"/>
      <c r="G21" s="486"/>
      <c r="H21" s="486"/>
      <c r="I21" s="507"/>
      <c r="J21" s="507"/>
      <c r="K21" s="507"/>
      <c r="L21" s="507"/>
      <c r="M21" s="507"/>
      <c r="N21" s="507"/>
      <c r="O21" s="507"/>
      <c r="P21" s="507"/>
      <c r="Q21" s="507"/>
      <c r="R21" s="507"/>
      <c r="S21" s="507"/>
      <c r="T21" s="507"/>
      <c r="U21" s="507"/>
      <c r="V21" s="507"/>
      <c r="W21" s="507"/>
      <c r="X21" s="507"/>
      <c r="Y21" s="507"/>
      <c r="Z21" s="507"/>
      <c r="AA21" s="507"/>
      <c r="AB21" s="507"/>
      <c r="AC21" s="507"/>
    </row>
    <row r="22" spans="1:29" x14ac:dyDescent="0.4">
      <c r="A22" s="486" t="s">
        <v>266</v>
      </c>
      <c r="B22" s="486"/>
      <c r="C22" s="486"/>
      <c r="D22" s="486"/>
      <c r="E22" s="486"/>
      <c r="F22" s="486"/>
      <c r="G22" s="486"/>
      <c r="H22" s="486"/>
      <c r="I22" s="507"/>
      <c r="J22" s="507"/>
      <c r="K22" s="507"/>
      <c r="L22" s="507"/>
      <c r="M22" s="507"/>
      <c r="N22" s="507"/>
      <c r="O22" s="507"/>
      <c r="P22" s="507"/>
      <c r="Q22" s="507"/>
      <c r="R22" s="507"/>
      <c r="S22" s="507"/>
      <c r="T22" s="507"/>
      <c r="U22" s="507"/>
      <c r="V22" s="507"/>
      <c r="W22" s="507"/>
      <c r="X22" s="507"/>
      <c r="Y22" s="507"/>
      <c r="Z22" s="507"/>
      <c r="AA22" s="507"/>
      <c r="AB22" s="507"/>
      <c r="AC22" s="507"/>
    </row>
    <row r="23" spans="1:29" x14ac:dyDescent="0.4">
      <c r="A23" s="486" t="s">
        <v>267</v>
      </c>
      <c r="B23" s="486"/>
      <c r="C23" s="486"/>
      <c r="D23" s="486"/>
      <c r="E23" s="486"/>
      <c r="F23" s="486"/>
      <c r="G23" s="486"/>
      <c r="H23" s="486"/>
      <c r="I23" s="507"/>
      <c r="J23" s="507"/>
      <c r="K23" s="507"/>
      <c r="L23" s="507"/>
      <c r="M23" s="507"/>
      <c r="N23" s="507"/>
      <c r="O23" s="507"/>
      <c r="P23" s="507"/>
      <c r="Q23" s="507"/>
      <c r="R23" s="507"/>
      <c r="S23" s="507"/>
      <c r="T23" s="507"/>
      <c r="U23" s="507"/>
      <c r="V23" s="507"/>
      <c r="W23" s="507"/>
      <c r="X23" s="507"/>
      <c r="Y23" s="507"/>
      <c r="Z23" s="507"/>
      <c r="AA23" s="507"/>
      <c r="AB23" s="507"/>
      <c r="AC23" s="507"/>
    </row>
    <row r="24" spans="1:29" x14ac:dyDescent="0.4">
      <c r="A24" s="486" t="s">
        <v>268</v>
      </c>
      <c r="B24" s="486"/>
      <c r="C24" s="486"/>
      <c r="D24" s="486"/>
      <c r="E24" s="486"/>
      <c r="F24" s="486"/>
      <c r="G24" s="486"/>
      <c r="H24" s="486"/>
      <c r="I24" s="507"/>
      <c r="J24" s="507"/>
      <c r="K24" s="507"/>
      <c r="L24" s="507"/>
      <c r="M24" s="507"/>
      <c r="N24" s="507"/>
      <c r="O24" s="507"/>
      <c r="P24" s="507"/>
      <c r="Q24" s="507"/>
      <c r="R24" s="507"/>
      <c r="S24" s="507"/>
      <c r="T24" s="507"/>
      <c r="U24" s="507"/>
      <c r="V24" s="507"/>
      <c r="W24" s="507"/>
      <c r="X24" s="507"/>
      <c r="Y24" s="507"/>
      <c r="Z24" s="507"/>
      <c r="AA24" s="507"/>
      <c r="AB24" s="507"/>
      <c r="AC24" s="507"/>
    </row>
    <row r="25" spans="1:29" x14ac:dyDescent="0.4">
      <c r="A25" s="486" t="s">
        <v>269</v>
      </c>
      <c r="B25" s="486"/>
      <c r="C25" s="486"/>
      <c r="D25" s="486"/>
      <c r="E25" s="486"/>
      <c r="F25" s="486"/>
      <c r="G25" s="486"/>
      <c r="H25" s="486"/>
      <c r="I25" s="507"/>
      <c r="J25" s="507"/>
      <c r="K25" s="507"/>
      <c r="L25" s="507"/>
      <c r="M25" s="507"/>
      <c r="N25" s="507"/>
      <c r="O25" s="507"/>
      <c r="P25" s="507"/>
      <c r="Q25" s="507"/>
      <c r="R25" s="507"/>
      <c r="S25" s="507"/>
      <c r="T25" s="507"/>
      <c r="U25" s="507"/>
      <c r="V25" s="507"/>
      <c r="W25" s="507"/>
      <c r="X25" s="507"/>
      <c r="Y25" s="507"/>
      <c r="Z25" s="507"/>
      <c r="AA25" s="507"/>
      <c r="AB25" s="507"/>
      <c r="AC25" s="507"/>
    </row>
    <row r="26" spans="1:29" x14ac:dyDescent="0.4">
      <c r="A26" s="486" t="s">
        <v>270</v>
      </c>
      <c r="B26" s="486"/>
      <c r="C26" s="486"/>
      <c r="D26" s="486"/>
      <c r="E26" s="486"/>
      <c r="F26" s="486"/>
      <c r="G26" s="486"/>
      <c r="H26" s="486"/>
      <c r="I26" s="507"/>
      <c r="J26" s="507"/>
      <c r="K26" s="507"/>
      <c r="L26" s="507"/>
      <c r="M26" s="507"/>
      <c r="N26" s="507"/>
      <c r="O26" s="507"/>
      <c r="P26" s="507"/>
      <c r="Q26" s="507"/>
      <c r="R26" s="507"/>
      <c r="S26" s="507"/>
      <c r="T26" s="507"/>
      <c r="U26" s="507"/>
      <c r="V26" s="507"/>
      <c r="W26" s="507"/>
      <c r="X26" s="507"/>
      <c r="Y26" s="507"/>
      <c r="Z26" s="507"/>
      <c r="AA26" s="507"/>
      <c r="AB26" s="507"/>
      <c r="AC26" s="507"/>
    </row>
    <row r="28" spans="1:29" x14ac:dyDescent="0.4">
      <c r="A28" s="263" t="s">
        <v>408</v>
      </c>
      <c r="M28" s="270"/>
      <c r="N28" s="270"/>
      <c r="O28" s="270"/>
      <c r="P28" s="270"/>
      <c r="Q28" s="270"/>
      <c r="R28" s="270"/>
      <c r="S28" s="270"/>
      <c r="T28" s="270"/>
      <c r="U28" s="270"/>
      <c r="V28" s="270"/>
      <c r="W28" s="270"/>
      <c r="X28" s="270"/>
      <c r="Y28" s="270"/>
      <c r="Z28" s="270"/>
      <c r="AA28" s="270"/>
      <c r="AB28" s="270"/>
      <c r="AC28" s="270"/>
    </row>
    <row r="29" spans="1:29" x14ac:dyDescent="0.4">
      <c r="A29" s="486" t="s">
        <v>265</v>
      </c>
      <c r="B29" s="486"/>
      <c r="C29" s="486"/>
      <c r="D29" s="486"/>
      <c r="E29" s="486"/>
      <c r="F29" s="486"/>
      <c r="G29" s="486"/>
      <c r="H29" s="486"/>
      <c r="I29" s="507"/>
      <c r="J29" s="507"/>
      <c r="K29" s="507"/>
      <c r="L29" s="507"/>
      <c r="M29" s="507"/>
      <c r="N29" s="507"/>
      <c r="O29" s="507"/>
      <c r="P29" s="507"/>
      <c r="Q29" s="507"/>
      <c r="R29" s="507"/>
      <c r="S29" s="507"/>
      <c r="T29" s="507"/>
      <c r="U29" s="507"/>
      <c r="V29" s="507"/>
      <c r="W29" s="507"/>
      <c r="X29" s="507"/>
      <c r="Y29" s="507"/>
      <c r="Z29" s="507"/>
      <c r="AA29" s="507"/>
      <c r="AB29" s="507"/>
      <c r="AC29" s="507"/>
    </row>
    <row r="30" spans="1:29" x14ac:dyDescent="0.4">
      <c r="A30" s="486" t="s">
        <v>266</v>
      </c>
      <c r="B30" s="486"/>
      <c r="C30" s="486"/>
      <c r="D30" s="486"/>
      <c r="E30" s="486"/>
      <c r="F30" s="486"/>
      <c r="G30" s="486"/>
      <c r="H30" s="486"/>
      <c r="I30" s="507"/>
      <c r="J30" s="507"/>
      <c r="K30" s="507"/>
      <c r="L30" s="507"/>
      <c r="M30" s="507"/>
      <c r="N30" s="507"/>
      <c r="O30" s="507"/>
      <c r="P30" s="507"/>
      <c r="Q30" s="507"/>
      <c r="R30" s="507"/>
      <c r="S30" s="507"/>
      <c r="T30" s="507"/>
      <c r="U30" s="507"/>
      <c r="V30" s="507"/>
      <c r="W30" s="507"/>
      <c r="X30" s="507"/>
      <c r="Y30" s="507"/>
      <c r="Z30" s="507"/>
      <c r="AA30" s="507"/>
      <c r="AB30" s="507"/>
      <c r="AC30" s="507"/>
    </row>
    <row r="31" spans="1:29" x14ac:dyDescent="0.4">
      <c r="A31" s="486" t="s">
        <v>267</v>
      </c>
      <c r="B31" s="486"/>
      <c r="C31" s="486"/>
      <c r="D31" s="486"/>
      <c r="E31" s="486"/>
      <c r="F31" s="486"/>
      <c r="G31" s="486"/>
      <c r="H31" s="486"/>
      <c r="I31" s="507"/>
      <c r="J31" s="507"/>
      <c r="K31" s="507"/>
      <c r="L31" s="507"/>
      <c r="M31" s="507"/>
      <c r="N31" s="507"/>
      <c r="O31" s="507"/>
      <c r="P31" s="507"/>
      <c r="Q31" s="507"/>
      <c r="R31" s="507"/>
      <c r="S31" s="507"/>
      <c r="T31" s="507"/>
      <c r="U31" s="507"/>
      <c r="V31" s="507"/>
      <c r="W31" s="507"/>
      <c r="X31" s="507"/>
      <c r="Y31" s="507"/>
      <c r="Z31" s="507"/>
      <c r="AA31" s="507"/>
      <c r="AB31" s="507"/>
      <c r="AC31" s="507"/>
    </row>
    <row r="32" spans="1:29" x14ac:dyDescent="0.4">
      <c r="A32" s="486" t="s">
        <v>268</v>
      </c>
      <c r="B32" s="486"/>
      <c r="C32" s="486"/>
      <c r="D32" s="486"/>
      <c r="E32" s="486"/>
      <c r="F32" s="486"/>
      <c r="G32" s="486"/>
      <c r="H32" s="486"/>
      <c r="I32" s="507"/>
      <c r="J32" s="507"/>
      <c r="K32" s="507"/>
      <c r="L32" s="507"/>
      <c r="M32" s="507"/>
      <c r="N32" s="507"/>
      <c r="O32" s="507"/>
      <c r="P32" s="507"/>
      <c r="Q32" s="507"/>
      <c r="R32" s="507"/>
      <c r="S32" s="507"/>
      <c r="T32" s="507"/>
      <c r="U32" s="507"/>
      <c r="V32" s="507"/>
      <c r="W32" s="507"/>
      <c r="X32" s="507"/>
      <c r="Y32" s="507"/>
      <c r="Z32" s="507"/>
      <c r="AA32" s="507"/>
      <c r="AB32" s="507"/>
      <c r="AC32" s="507"/>
    </row>
    <row r="33" spans="1:29" x14ac:dyDescent="0.4">
      <c r="A33" s="486" t="s">
        <v>269</v>
      </c>
      <c r="B33" s="486"/>
      <c r="C33" s="486"/>
      <c r="D33" s="486"/>
      <c r="E33" s="486"/>
      <c r="F33" s="486"/>
      <c r="G33" s="486"/>
      <c r="H33" s="486"/>
      <c r="I33" s="507"/>
      <c r="J33" s="507"/>
      <c r="K33" s="507"/>
      <c r="L33" s="507"/>
      <c r="M33" s="507"/>
      <c r="N33" s="507"/>
      <c r="O33" s="507"/>
      <c r="P33" s="507"/>
      <c r="Q33" s="507"/>
      <c r="R33" s="507"/>
      <c r="S33" s="507"/>
      <c r="T33" s="507"/>
      <c r="U33" s="507"/>
      <c r="V33" s="507"/>
      <c r="W33" s="507"/>
      <c r="X33" s="507"/>
      <c r="Y33" s="507"/>
      <c r="Z33" s="507"/>
      <c r="AA33" s="507"/>
      <c r="AB33" s="507"/>
      <c r="AC33" s="507"/>
    </row>
    <row r="34" spans="1:29" x14ac:dyDescent="0.4">
      <c r="A34" s="486" t="s">
        <v>270</v>
      </c>
      <c r="B34" s="486"/>
      <c r="C34" s="486"/>
      <c r="D34" s="486"/>
      <c r="E34" s="486"/>
      <c r="F34" s="486"/>
      <c r="G34" s="486"/>
      <c r="H34" s="486"/>
      <c r="I34" s="507"/>
      <c r="J34" s="507"/>
      <c r="K34" s="507"/>
      <c r="L34" s="507"/>
      <c r="M34" s="507"/>
      <c r="N34" s="507"/>
      <c r="O34" s="507"/>
      <c r="P34" s="507"/>
      <c r="Q34" s="507"/>
      <c r="R34" s="507"/>
      <c r="S34" s="507"/>
      <c r="T34" s="507"/>
      <c r="U34" s="507"/>
      <c r="V34" s="507"/>
      <c r="W34" s="507"/>
      <c r="X34" s="507"/>
      <c r="Y34" s="507"/>
      <c r="Z34" s="507"/>
      <c r="AA34" s="507"/>
      <c r="AB34" s="507"/>
      <c r="AC34" s="507"/>
    </row>
    <row r="35" spans="1:29" x14ac:dyDescent="0.4">
      <c r="I35" s="271"/>
      <c r="J35" s="271"/>
      <c r="K35" s="271"/>
      <c r="L35" s="271"/>
      <c r="M35" s="271"/>
      <c r="N35" s="271"/>
      <c r="O35" s="271"/>
      <c r="P35" s="271"/>
      <c r="Q35" s="271"/>
      <c r="R35" s="271"/>
      <c r="S35" s="271"/>
      <c r="T35" s="271"/>
      <c r="U35" s="271"/>
      <c r="V35" s="271"/>
      <c r="W35" s="271"/>
      <c r="X35" s="271"/>
      <c r="Y35" s="271"/>
      <c r="Z35" s="271"/>
      <c r="AA35" s="271"/>
      <c r="AB35" s="271"/>
      <c r="AC35" s="271"/>
    </row>
    <row r="36" spans="1:29" x14ac:dyDescent="0.4">
      <c r="A36" s="263" t="s">
        <v>714</v>
      </c>
    </row>
    <row r="37" spans="1:29" x14ac:dyDescent="0.4">
      <c r="A37" s="486" t="s">
        <v>229</v>
      </c>
      <c r="B37" s="486"/>
      <c r="C37" s="486"/>
      <c r="D37" s="486"/>
      <c r="E37" s="486"/>
      <c r="F37" s="486"/>
      <c r="G37" s="486"/>
      <c r="H37" s="486"/>
      <c r="I37" s="507" t="s">
        <v>279</v>
      </c>
      <c r="J37" s="507"/>
      <c r="K37" s="507"/>
      <c r="L37" s="507"/>
      <c r="M37" s="507"/>
      <c r="N37" s="507"/>
      <c r="O37" s="507"/>
      <c r="P37" s="507"/>
      <c r="Q37" s="507"/>
      <c r="R37" s="507"/>
      <c r="S37" s="507"/>
      <c r="T37" s="507"/>
      <c r="U37" s="507"/>
      <c r="V37" s="507"/>
      <c r="W37" s="507"/>
      <c r="X37" s="507"/>
      <c r="Y37" s="507"/>
      <c r="Z37" s="507"/>
      <c r="AA37" s="507"/>
      <c r="AB37" s="507"/>
      <c r="AC37" s="507"/>
    </row>
    <row r="38" spans="1:29" x14ac:dyDescent="0.4">
      <c r="A38" s="486" t="s">
        <v>271</v>
      </c>
      <c r="B38" s="486"/>
      <c r="C38" s="486"/>
      <c r="D38" s="486"/>
      <c r="E38" s="486"/>
      <c r="F38" s="486"/>
      <c r="G38" s="486"/>
      <c r="H38" s="486"/>
      <c r="I38" s="508"/>
      <c r="J38" s="509"/>
      <c r="K38" s="509"/>
      <c r="L38" s="509"/>
      <c r="M38" s="509"/>
      <c r="N38" s="509"/>
      <c r="O38" s="509"/>
      <c r="P38" s="509"/>
      <c r="Q38" s="509"/>
      <c r="R38" s="509"/>
      <c r="S38" s="509"/>
      <c r="T38" s="509"/>
      <c r="U38" s="509"/>
      <c r="V38" s="509"/>
      <c r="W38" s="509"/>
      <c r="X38" s="509"/>
      <c r="Y38" s="509"/>
      <c r="Z38" s="509"/>
      <c r="AA38" s="509"/>
      <c r="AB38" s="509"/>
      <c r="AC38" s="510"/>
    </row>
    <row r="40" spans="1:29" x14ac:dyDescent="0.4">
      <c r="A40" s="263" t="s">
        <v>715</v>
      </c>
    </row>
    <row r="41" spans="1:29" x14ac:dyDescent="0.4">
      <c r="A41" s="486" t="s">
        <v>272</v>
      </c>
      <c r="B41" s="486"/>
      <c r="C41" s="486"/>
      <c r="D41" s="486"/>
      <c r="E41" s="486"/>
      <c r="F41" s="486"/>
      <c r="G41" s="486"/>
      <c r="H41" s="486"/>
      <c r="I41" s="488"/>
      <c r="J41" s="488"/>
      <c r="K41" s="488"/>
      <c r="L41" s="488"/>
      <c r="M41" s="488"/>
      <c r="N41" s="488"/>
      <c r="O41" s="488"/>
      <c r="P41" s="488"/>
      <c r="Q41" s="488"/>
      <c r="R41" s="488"/>
      <c r="S41" s="488"/>
      <c r="T41" s="488"/>
      <c r="U41" s="488"/>
      <c r="V41" s="488"/>
      <c r="W41" s="488"/>
      <c r="X41" s="488"/>
      <c r="Y41" s="488"/>
      <c r="Z41" s="488"/>
      <c r="AA41" s="488"/>
      <c r="AB41" s="488"/>
      <c r="AC41" s="488"/>
    </row>
    <row r="42" spans="1:29" x14ac:dyDescent="0.4">
      <c r="A42" s="486" t="s">
        <v>273</v>
      </c>
      <c r="B42" s="486"/>
      <c r="C42" s="486"/>
      <c r="D42" s="486"/>
      <c r="E42" s="486"/>
      <c r="F42" s="486"/>
      <c r="G42" s="486"/>
      <c r="H42" s="486"/>
      <c r="I42" s="488"/>
      <c r="J42" s="488"/>
      <c r="K42" s="488"/>
      <c r="L42" s="488"/>
      <c r="M42" s="488"/>
      <c r="N42" s="488"/>
      <c r="O42" s="488"/>
      <c r="P42" s="488"/>
      <c r="Q42" s="488"/>
      <c r="R42" s="488"/>
      <c r="S42" s="488"/>
      <c r="T42" s="488"/>
      <c r="U42" s="488"/>
      <c r="V42" s="488"/>
      <c r="W42" s="488"/>
      <c r="X42" s="488"/>
      <c r="Y42" s="488"/>
      <c r="Z42" s="488"/>
      <c r="AA42" s="488"/>
      <c r="AB42" s="488"/>
      <c r="AC42" s="488"/>
    </row>
    <row r="43" spans="1:29" x14ac:dyDescent="0.4">
      <c r="A43" s="486" t="s">
        <v>274</v>
      </c>
      <c r="B43" s="486"/>
      <c r="C43" s="486"/>
      <c r="D43" s="486"/>
      <c r="E43" s="486"/>
      <c r="F43" s="486"/>
      <c r="G43" s="486"/>
      <c r="H43" s="486"/>
      <c r="I43" s="488"/>
      <c r="J43" s="488"/>
      <c r="K43" s="488"/>
      <c r="L43" s="488"/>
      <c r="M43" s="488"/>
      <c r="N43" s="488"/>
      <c r="O43" s="488"/>
      <c r="P43" s="488"/>
      <c r="Q43" s="488"/>
      <c r="R43" s="488"/>
      <c r="S43" s="488"/>
      <c r="T43" s="488"/>
      <c r="U43" s="488"/>
      <c r="V43" s="488"/>
      <c r="W43" s="488"/>
      <c r="X43" s="488"/>
      <c r="Y43" s="488"/>
      <c r="Z43" s="488"/>
      <c r="AA43" s="488"/>
      <c r="AB43" s="488"/>
      <c r="AC43" s="488"/>
    </row>
    <row r="45" spans="1:29" x14ac:dyDescent="0.4">
      <c r="A45" s="263" t="s">
        <v>293</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row>
    <row r="46" spans="1:29" x14ac:dyDescent="0.4">
      <c r="A46" s="273" t="s">
        <v>282</v>
      </c>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row>
    <row r="47" spans="1:29" x14ac:dyDescent="0.4">
      <c r="A47" s="506" t="s">
        <v>277</v>
      </c>
      <c r="B47" s="506"/>
      <c r="C47" s="506"/>
      <c r="D47" s="506"/>
      <c r="E47" s="506"/>
      <c r="F47" s="506"/>
      <c r="G47" s="506"/>
      <c r="H47" s="506"/>
      <c r="I47" s="488"/>
      <c r="J47" s="488"/>
      <c r="K47" s="488"/>
      <c r="L47" s="488"/>
      <c r="M47" s="488"/>
      <c r="N47" s="488"/>
      <c r="O47" s="488"/>
      <c r="P47" s="488"/>
      <c r="Q47" s="488"/>
      <c r="R47" s="488"/>
      <c r="S47" s="488"/>
      <c r="T47" s="488"/>
      <c r="U47" s="488"/>
      <c r="V47" s="488"/>
      <c r="W47" s="488"/>
      <c r="X47" s="488"/>
      <c r="Y47" s="488"/>
      <c r="Z47" s="488"/>
      <c r="AA47" s="488"/>
      <c r="AB47" s="488"/>
      <c r="AC47" s="488"/>
    </row>
    <row r="48" spans="1:29" x14ac:dyDescent="0.4">
      <c r="A48" s="506" t="s">
        <v>275</v>
      </c>
      <c r="B48" s="506"/>
      <c r="C48" s="506"/>
      <c r="D48" s="506"/>
      <c r="E48" s="506"/>
      <c r="F48" s="506"/>
      <c r="G48" s="506"/>
      <c r="H48" s="506"/>
      <c r="I48" s="488"/>
      <c r="J48" s="488"/>
      <c r="K48" s="488"/>
      <c r="L48" s="488"/>
      <c r="M48" s="488"/>
      <c r="N48" s="488"/>
      <c r="O48" s="488"/>
      <c r="P48" s="488"/>
      <c r="Q48" s="488"/>
      <c r="R48" s="488"/>
      <c r="S48" s="488"/>
      <c r="T48" s="488"/>
      <c r="U48" s="488"/>
      <c r="V48" s="488"/>
      <c r="W48" s="488"/>
      <c r="X48" s="488"/>
      <c r="Y48" s="488"/>
      <c r="Z48" s="488"/>
      <c r="AA48" s="488"/>
      <c r="AB48" s="488"/>
      <c r="AC48" s="488"/>
    </row>
    <row r="49" spans="1:29" x14ac:dyDescent="0.4">
      <c r="A49" s="774" t="s">
        <v>870</v>
      </c>
      <c r="B49" s="774"/>
      <c r="C49" s="774"/>
      <c r="D49" s="774"/>
      <c r="E49" s="774"/>
      <c r="F49" s="774"/>
      <c r="G49" s="774"/>
      <c r="H49" s="774"/>
      <c r="I49" s="488"/>
      <c r="J49" s="488"/>
      <c r="K49" s="488"/>
      <c r="L49" s="488"/>
      <c r="M49" s="488"/>
      <c r="N49" s="488"/>
      <c r="O49" s="488"/>
      <c r="P49" s="488"/>
      <c r="Q49" s="488"/>
      <c r="R49" s="488"/>
      <c r="S49" s="488"/>
      <c r="T49" s="488"/>
      <c r="U49" s="488"/>
      <c r="V49" s="488"/>
      <c r="W49" s="488"/>
      <c r="X49" s="488"/>
      <c r="Y49" s="488"/>
      <c r="Z49" s="488"/>
      <c r="AA49" s="488"/>
      <c r="AB49" s="488"/>
      <c r="AC49" s="488"/>
    </row>
    <row r="50" spans="1:29" x14ac:dyDescent="0.4">
      <c r="A50" s="774" t="s">
        <v>871</v>
      </c>
      <c r="B50" s="774"/>
      <c r="C50" s="774"/>
      <c r="D50" s="774"/>
      <c r="E50" s="774"/>
      <c r="F50" s="774"/>
      <c r="G50" s="774"/>
      <c r="H50" s="774"/>
      <c r="I50" s="488"/>
      <c r="J50" s="488"/>
      <c r="K50" s="488"/>
      <c r="L50" s="488"/>
      <c r="M50" s="488"/>
      <c r="N50" s="488"/>
      <c r="O50" s="488"/>
      <c r="P50" s="488"/>
      <c r="Q50" s="488"/>
      <c r="R50" s="488"/>
      <c r="S50" s="488"/>
      <c r="T50" s="488"/>
      <c r="U50" s="488"/>
      <c r="V50" s="488"/>
      <c r="W50" s="488"/>
      <c r="X50" s="488"/>
      <c r="Y50" s="488"/>
      <c r="Z50" s="488"/>
      <c r="AA50" s="488"/>
      <c r="AB50" s="488"/>
      <c r="AC50" s="488"/>
    </row>
    <row r="51" spans="1:29" x14ac:dyDescent="0.4">
      <c r="A51" s="774" t="s">
        <v>872</v>
      </c>
      <c r="B51" s="774"/>
      <c r="C51" s="774"/>
      <c r="D51" s="774"/>
      <c r="E51" s="774"/>
      <c r="F51" s="774"/>
      <c r="G51" s="774"/>
      <c r="H51" s="774"/>
      <c r="I51" s="488"/>
      <c r="J51" s="488"/>
      <c r="K51" s="488"/>
      <c r="L51" s="488"/>
      <c r="M51" s="488"/>
      <c r="N51" s="488"/>
      <c r="O51" s="488"/>
      <c r="P51" s="488"/>
      <c r="Q51" s="488"/>
      <c r="R51" s="488"/>
      <c r="S51" s="488"/>
      <c r="T51" s="488"/>
      <c r="U51" s="488"/>
      <c r="V51" s="488"/>
      <c r="W51" s="488"/>
      <c r="X51" s="488"/>
      <c r="Y51" s="488"/>
      <c r="Z51" s="488"/>
      <c r="AA51" s="488"/>
      <c r="AB51" s="488"/>
      <c r="AC51" s="488"/>
    </row>
    <row r="52" spans="1:29" x14ac:dyDescent="0.4">
      <c r="A52" s="774" t="s">
        <v>873</v>
      </c>
      <c r="B52" s="774"/>
      <c r="C52" s="774"/>
      <c r="D52" s="774"/>
      <c r="E52" s="774"/>
      <c r="F52" s="774"/>
      <c r="G52" s="774"/>
      <c r="H52" s="774"/>
      <c r="I52" s="488"/>
      <c r="J52" s="488"/>
      <c r="K52" s="488"/>
      <c r="L52" s="488"/>
      <c r="M52" s="488"/>
      <c r="N52" s="488"/>
      <c r="O52" s="488"/>
      <c r="P52" s="488"/>
      <c r="Q52" s="488"/>
      <c r="R52" s="488"/>
      <c r="S52" s="488"/>
      <c r="T52" s="488"/>
      <c r="U52" s="488"/>
      <c r="V52" s="488"/>
      <c r="W52" s="488"/>
      <c r="X52" s="488"/>
      <c r="Y52" s="488"/>
      <c r="Z52" s="488"/>
      <c r="AA52" s="488"/>
      <c r="AB52" s="488"/>
      <c r="AC52" s="488"/>
    </row>
    <row r="53" spans="1:29" ht="23.25" customHeight="1" x14ac:dyDescent="0.4">
      <c r="A53" s="522" t="s">
        <v>276</v>
      </c>
      <c r="B53" s="522"/>
      <c r="C53" s="522"/>
      <c r="D53" s="522"/>
      <c r="E53" s="522"/>
      <c r="F53" s="522"/>
      <c r="G53" s="522"/>
      <c r="H53" s="523"/>
      <c r="I53" s="524"/>
      <c r="J53" s="525"/>
      <c r="K53" s="525"/>
      <c r="L53" s="525"/>
      <c r="M53" s="525"/>
      <c r="N53" s="525"/>
      <c r="O53" s="525"/>
      <c r="P53" s="525"/>
      <c r="Q53" s="525"/>
      <c r="R53" s="525"/>
      <c r="S53" s="525"/>
      <c r="T53" s="525"/>
      <c r="U53" s="525"/>
      <c r="V53" s="525"/>
      <c r="W53" s="525"/>
      <c r="X53" s="525"/>
      <c r="Y53" s="525"/>
      <c r="Z53" s="525"/>
      <c r="AA53" s="525"/>
      <c r="AB53" s="525"/>
      <c r="AC53" s="526"/>
    </row>
    <row r="54" spans="1:29" x14ac:dyDescent="0.4">
      <c r="A54" s="522"/>
      <c r="B54" s="522"/>
      <c r="C54" s="522"/>
      <c r="D54" s="522"/>
      <c r="E54" s="522"/>
      <c r="F54" s="522"/>
      <c r="G54" s="522"/>
      <c r="H54" s="523"/>
      <c r="I54" s="512" t="s">
        <v>281</v>
      </c>
      <c r="J54" s="513"/>
      <c r="K54" s="513"/>
      <c r="L54" s="513"/>
      <c r="M54" s="513"/>
      <c r="N54" s="513"/>
      <c r="O54" s="513"/>
      <c r="P54" s="513"/>
      <c r="Q54" s="513"/>
      <c r="R54" s="513"/>
      <c r="S54" s="513"/>
      <c r="T54" s="513"/>
      <c r="U54" s="513"/>
      <c r="V54" s="513"/>
      <c r="W54" s="513"/>
      <c r="X54" s="513"/>
      <c r="Y54" s="513"/>
      <c r="Z54" s="513"/>
      <c r="AA54" s="513"/>
      <c r="AB54" s="513"/>
      <c r="AC54" s="514"/>
    </row>
    <row r="55" spans="1:29" ht="12" customHeight="1" x14ac:dyDescent="0.4">
      <c r="A55" s="522"/>
      <c r="B55" s="522"/>
      <c r="C55" s="522"/>
      <c r="D55" s="522"/>
      <c r="E55" s="522"/>
      <c r="F55" s="522"/>
      <c r="G55" s="522"/>
      <c r="H55" s="523"/>
      <c r="I55" s="515"/>
      <c r="J55" s="513"/>
      <c r="K55" s="513"/>
      <c r="L55" s="513"/>
      <c r="M55" s="513"/>
      <c r="N55" s="513"/>
      <c r="O55" s="513"/>
      <c r="P55" s="513"/>
      <c r="Q55" s="513"/>
      <c r="R55" s="513"/>
      <c r="S55" s="513"/>
      <c r="T55" s="513"/>
      <c r="U55" s="513"/>
      <c r="V55" s="513"/>
      <c r="W55" s="513"/>
      <c r="X55" s="513"/>
      <c r="Y55" s="513"/>
      <c r="Z55" s="513"/>
      <c r="AA55" s="513"/>
      <c r="AB55" s="513"/>
      <c r="AC55" s="514"/>
    </row>
    <row r="56" spans="1:29" x14ac:dyDescent="0.4">
      <c r="A56" s="522"/>
      <c r="B56" s="522"/>
      <c r="C56" s="522"/>
      <c r="D56" s="522"/>
      <c r="E56" s="522"/>
      <c r="F56" s="522"/>
      <c r="G56" s="522"/>
      <c r="H56" s="523"/>
      <c r="I56" s="516" t="s">
        <v>280</v>
      </c>
      <c r="J56" s="517"/>
      <c r="K56" s="517"/>
      <c r="L56" s="517"/>
      <c r="M56" s="517"/>
      <c r="N56" s="517"/>
      <c r="O56" s="517"/>
      <c r="P56" s="517"/>
      <c r="Q56" s="517"/>
      <c r="R56" s="517"/>
      <c r="S56" s="517"/>
      <c r="T56" s="517"/>
      <c r="U56" s="517"/>
      <c r="V56" s="517"/>
      <c r="W56" s="517"/>
      <c r="X56" s="517"/>
      <c r="Y56" s="517"/>
      <c r="Z56" s="517"/>
      <c r="AA56" s="517"/>
      <c r="AB56" s="517"/>
      <c r="AC56" s="518"/>
    </row>
    <row r="57" spans="1:29" ht="8.25" customHeight="1" x14ac:dyDescent="0.4">
      <c r="A57" s="522"/>
      <c r="B57" s="522"/>
      <c r="C57" s="522"/>
      <c r="D57" s="522"/>
      <c r="E57" s="522"/>
      <c r="F57" s="522"/>
      <c r="G57" s="522"/>
      <c r="H57" s="523"/>
      <c r="I57" s="519"/>
      <c r="J57" s="520"/>
      <c r="K57" s="520"/>
      <c r="L57" s="520"/>
      <c r="M57" s="520"/>
      <c r="N57" s="520"/>
      <c r="O57" s="520"/>
      <c r="P57" s="520"/>
      <c r="Q57" s="520"/>
      <c r="R57" s="520"/>
      <c r="S57" s="520"/>
      <c r="T57" s="520"/>
      <c r="U57" s="520"/>
      <c r="V57" s="520"/>
      <c r="W57" s="520"/>
      <c r="X57" s="520"/>
      <c r="Y57" s="520"/>
      <c r="Z57" s="520"/>
      <c r="AA57" s="520"/>
      <c r="AB57" s="520"/>
      <c r="AC57" s="521"/>
    </row>
    <row r="58" spans="1:29" x14ac:dyDescent="0.4">
      <c r="A58" s="486" t="s">
        <v>278</v>
      </c>
      <c r="B58" s="486"/>
      <c r="C58" s="486"/>
      <c r="D58" s="486"/>
      <c r="E58" s="486"/>
      <c r="F58" s="486"/>
      <c r="G58" s="486"/>
      <c r="H58" s="486"/>
      <c r="I58" s="527"/>
      <c r="J58" s="527"/>
      <c r="K58" s="527"/>
      <c r="L58" s="527"/>
      <c r="M58" s="527"/>
      <c r="N58" s="527"/>
      <c r="O58" s="527"/>
      <c r="P58" s="527"/>
      <c r="Q58" s="527"/>
      <c r="R58" s="527"/>
      <c r="S58" s="527"/>
      <c r="T58" s="527"/>
      <c r="U58" s="527"/>
      <c r="V58" s="527"/>
      <c r="W58" s="527"/>
      <c r="X58" s="527"/>
      <c r="Y58" s="527"/>
      <c r="Z58" s="527"/>
      <c r="AA58" s="527"/>
      <c r="AB58" s="527"/>
      <c r="AC58" s="527"/>
    </row>
    <row r="59" spans="1:29" x14ac:dyDescent="0.4">
      <c r="A59" s="274" t="s">
        <v>580</v>
      </c>
      <c r="B59" s="275"/>
      <c r="C59" s="275"/>
      <c r="D59" s="275"/>
      <c r="E59" s="275"/>
      <c r="F59" s="275"/>
      <c r="G59" s="275"/>
      <c r="H59" s="276"/>
      <c r="I59" s="489"/>
      <c r="J59" s="490"/>
      <c r="K59" s="490"/>
      <c r="L59" s="490"/>
      <c r="M59" s="490"/>
      <c r="N59" s="490"/>
      <c r="O59" s="490"/>
      <c r="P59" s="490"/>
      <c r="Q59" s="490"/>
      <c r="R59" s="490"/>
      <c r="S59" s="490"/>
      <c r="T59" s="490"/>
      <c r="U59" s="490"/>
      <c r="V59" s="490"/>
      <c r="W59" s="490"/>
      <c r="X59" s="490"/>
      <c r="Y59" s="490"/>
      <c r="Z59" s="490"/>
      <c r="AA59" s="490"/>
      <c r="AB59" s="490"/>
      <c r="AC59" s="491"/>
    </row>
    <row r="60" spans="1:29" x14ac:dyDescent="0.4">
      <c r="A60" s="268" t="s">
        <v>821</v>
      </c>
      <c r="B60" s="268"/>
      <c r="C60" s="268"/>
      <c r="D60" s="268"/>
      <c r="E60" s="268"/>
      <c r="F60" s="268"/>
      <c r="G60" s="268"/>
      <c r="H60" s="268"/>
      <c r="I60" s="277"/>
      <c r="J60" s="277"/>
      <c r="K60" s="277"/>
      <c r="L60" s="277"/>
      <c r="M60" s="277"/>
      <c r="N60" s="277"/>
      <c r="O60" s="277"/>
      <c r="P60" s="277"/>
      <c r="Q60" s="277"/>
      <c r="R60" s="277"/>
      <c r="S60" s="277"/>
      <c r="T60" s="277"/>
      <c r="U60" s="277"/>
      <c r="V60" s="277"/>
      <c r="W60" s="277"/>
      <c r="X60" s="277"/>
      <c r="Y60" s="277"/>
      <c r="Z60" s="277"/>
      <c r="AA60" s="277"/>
      <c r="AB60" s="277"/>
      <c r="AC60" s="277"/>
    </row>
    <row r="61" spans="1:29" x14ac:dyDescent="0.4">
      <c r="A61" s="263" t="s">
        <v>869</v>
      </c>
    </row>
    <row r="62" spans="1:29" x14ac:dyDescent="0.4">
      <c r="A62" s="263" t="s">
        <v>640</v>
      </c>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row>
    <row r="63" spans="1:29" x14ac:dyDescent="0.4">
      <c r="A63" s="263" t="s">
        <v>289</v>
      </c>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row>
    <row r="64" spans="1:29" x14ac:dyDescent="0.4">
      <c r="A64" s="487" t="s">
        <v>283</v>
      </c>
      <c r="B64" s="487"/>
      <c r="C64" s="487"/>
      <c r="D64" s="487"/>
      <c r="E64" s="487"/>
      <c r="F64" s="487"/>
      <c r="G64" s="487"/>
      <c r="H64" s="487"/>
      <c r="I64" s="487"/>
      <c r="J64" s="487"/>
      <c r="K64" s="487"/>
      <c r="L64" s="492"/>
      <c r="M64" s="492"/>
      <c r="N64" s="492"/>
      <c r="O64" s="492"/>
      <c r="P64" s="492"/>
      <c r="Q64" s="492"/>
      <c r="R64" s="492"/>
      <c r="S64" s="492"/>
      <c r="T64" s="492"/>
      <c r="U64" s="492"/>
      <c r="V64" s="492"/>
      <c r="W64" s="492"/>
      <c r="X64" s="492"/>
      <c r="Y64" s="492"/>
      <c r="Z64" s="492"/>
      <c r="AA64" s="492"/>
      <c r="AB64" s="492"/>
      <c r="AC64" s="492"/>
    </row>
    <row r="65" spans="1:29" x14ac:dyDescent="0.4">
      <c r="A65" s="487" t="s">
        <v>284</v>
      </c>
      <c r="B65" s="487"/>
      <c r="C65" s="487"/>
      <c r="D65" s="487"/>
      <c r="E65" s="487"/>
      <c r="F65" s="487"/>
      <c r="G65" s="487"/>
      <c r="H65" s="487"/>
      <c r="I65" s="487"/>
      <c r="J65" s="487"/>
      <c r="K65" s="487"/>
      <c r="L65" s="492"/>
      <c r="M65" s="492"/>
      <c r="N65" s="492"/>
      <c r="O65" s="492"/>
      <c r="P65" s="492"/>
      <c r="Q65" s="492"/>
      <c r="R65" s="492"/>
      <c r="S65" s="492"/>
      <c r="T65" s="492"/>
      <c r="U65" s="492"/>
      <c r="V65" s="492"/>
      <c r="W65" s="492"/>
      <c r="X65" s="492"/>
      <c r="Y65" s="492"/>
      <c r="Z65" s="492"/>
      <c r="AA65" s="492"/>
      <c r="AB65" s="492"/>
      <c r="AC65" s="492"/>
    </row>
    <row r="66" spans="1:29" x14ac:dyDescent="0.4">
      <c r="A66" s="487" t="s">
        <v>285</v>
      </c>
      <c r="B66" s="487"/>
      <c r="C66" s="487"/>
      <c r="D66" s="487"/>
      <c r="E66" s="487"/>
      <c r="F66" s="487"/>
      <c r="G66" s="487"/>
      <c r="H66" s="487"/>
      <c r="I66" s="487"/>
      <c r="J66" s="487"/>
      <c r="K66" s="487"/>
      <c r="L66" s="492"/>
      <c r="M66" s="492"/>
      <c r="N66" s="492"/>
      <c r="O66" s="492"/>
      <c r="P66" s="492"/>
      <c r="Q66" s="492"/>
      <c r="R66" s="492"/>
      <c r="S66" s="492"/>
      <c r="T66" s="492"/>
      <c r="U66" s="492"/>
      <c r="V66" s="492"/>
      <c r="W66" s="492"/>
      <c r="X66" s="492"/>
      <c r="Y66" s="492"/>
      <c r="Z66" s="492"/>
      <c r="AA66" s="492"/>
      <c r="AB66" s="492"/>
      <c r="AC66" s="492"/>
    </row>
    <row r="67" spans="1:29" x14ac:dyDescent="0.4">
      <c r="A67" s="487" t="s">
        <v>286</v>
      </c>
      <c r="B67" s="487"/>
      <c r="C67" s="487"/>
      <c r="D67" s="487"/>
      <c r="E67" s="487"/>
      <c r="F67" s="487"/>
      <c r="G67" s="487"/>
      <c r="H67" s="487"/>
      <c r="I67" s="487"/>
      <c r="J67" s="487"/>
      <c r="K67" s="487"/>
      <c r="L67" s="492"/>
      <c r="M67" s="492"/>
      <c r="N67" s="492"/>
      <c r="O67" s="492"/>
      <c r="P67" s="492"/>
      <c r="Q67" s="492"/>
      <c r="R67" s="492"/>
      <c r="S67" s="492"/>
      <c r="T67" s="492"/>
      <c r="U67" s="492"/>
      <c r="V67" s="492"/>
      <c r="W67" s="492"/>
      <c r="X67" s="492"/>
      <c r="Y67" s="492"/>
      <c r="Z67" s="492"/>
      <c r="AA67" s="492"/>
      <c r="AB67" s="492"/>
      <c r="AC67" s="492"/>
    </row>
    <row r="68" spans="1:29" x14ac:dyDescent="0.4">
      <c r="A68" s="487" t="s">
        <v>288</v>
      </c>
      <c r="B68" s="487"/>
      <c r="C68" s="487"/>
      <c r="D68" s="487"/>
      <c r="E68" s="487"/>
      <c r="F68" s="487"/>
      <c r="G68" s="487"/>
      <c r="H68" s="487"/>
      <c r="I68" s="487"/>
      <c r="J68" s="487"/>
      <c r="K68" s="487"/>
      <c r="L68" s="492"/>
      <c r="M68" s="492"/>
      <c r="N68" s="492"/>
      <c r="O68" s="492"/>
      <c r="P68" s="492"/>
      <c r="Q68" s="492"/>
      <c r="R68" s="492"/>
      <c r="S68" s="492"/>
      <c r="T68" s="492"/>
      <c r="U68" s="492"/>
      <c r="V68" s="492"/>
      <c r="W68" s="492"/>
      <c r="X68" s="492"/>
      <c r="Y68" s="492"/>
      <c r="Z68" s="492"/>
      <c r="AA68" s="492"/>
      <c r="AB68" s="492"/>
      <c r="AC68" s="492"/>
    </row>
    <row r="69" spans="1:29" x14ac:dyDescent="0.4">
      <c r="A69" s="528" t="s">
        <v>287</v>
      </c>
      <c r="B69" s="528"/>
      <c r="C69" s="528"/>
      <c r="D69" s="528"/>
      <c r="E69" s="528"/>
      <c r="F69" s="528"/>
      <c r="G69" s="528"/>
      <c r="H69" s="528"/>
      <c r="I69" s="528"/>
      <c r="J69" s="528"/>
      <c r="K69" s="528"/>
      <c r="L69" s="492"/>
      <c r="M69" s="492"/>
      <c r="N69" s="492"/>
      <c r="O69" s="492"/>
      <c r="P69" s="492"/>
      <c r="Q69" s="492"/>
      <c r="R69" s="492"/>
      <c r="S69" s="492"/>
      <c r="T69" s="492"/>
      <c r="U69" s="492"/>
      <c r="V69" s="492"/>
      <c r="W69" s="492"/>
      <c r="X69" s="492"/>
      <c r="Y69" s="492"/>
      <c r="Z69" s="492"/>
      <c r="AA69" s="492"/>
      <c r="AB69" s="492"/>
      <c r="AC69" s="492"/>
    </row>
    <row r="70" spans="1:29" x14ac:dyDescent="0.4">
      <c r="A70" s="263" t="s">
        <v>290</v>
      </c>
    </row>
    <row r="72" spans="1:29" x14ac:dyDescent="0.4">
      <c r="A72" s="263" t="s">
        <v>410</v>
      </c>
    </row>
    <row r="73" spans="1:29" x14ac:dyDescent="0.4">
      <c r="A73" s="263" t="s">
        <v>373</v>
      </c>
    </row>
    <row r="74" spans="1:29" x14ac:dyDescent="0.4">
      <c r="A74" s="511" t="s">
        <v>374</v>
      </c>
      <c r="B74" s="511"/>
      <c r="C74" s="511"/>
      <c r="D74" s="511"/>
      <c r="E74" s="511"/>
      <c r="F74" s="511"/>
      <c r="G74" s="511"/>
      <c r="H74" s="511"/>
      <c r="I74" s="511"/>
      <c r="J74" s="511" t="s">
        <v>385</v>
      </c>
      <c r="K74" s="511"/>
      <c r="L74" s="511"/>
      <c r="M74" s="511"/>
      <c r="N74" s="511"/>
      <c r="O74" s="511"/>
      <c r="P74" s="511"/>
      <c r="Q74" s="511"/>
      <c r="R74" s="511"/>
      <c r="S74" s="511"/>
      <c r="T74" s="511" t="s">
        <v>386</v>
      </c>
      <c r="U74" s="511"/>
      <c r="V74" s="511"/>
      <c r="W74" s="511"/>
      <c r="X74" s="511"/>
      <c r="Y74" s="511"/>
      <c r="Z74" s="511"/>
      <c r="AA74" s="511"/>
      <c r="AB74" s="511"/>
      <c r="AC74" s="511"/>
    </row>
    <row r="75" spans="1:29" x14ac:dyDescent="0.4">
      <c r="A75" s="487" t="s">
        <v>375</v>
      </c>
      <c r="B75" s="487"/>
      <c r="C75" s="487"/>
      <c r="D75" s="487"/>
      <c r="E75" s="487"/>
      <c r="F75" s="487"/>
      <c r="G75" s="487"/>
      <c r="H75" s="487"/>
      <c r="I75" s="487"/>
      <c r="J75" s="493"/>
      <c r="K75" s="493"/>
      <c r="L75" s="493"/>
      <c r="M75" s="493"/>
      <c r="N75" s="493"/>
      <c r="O75" s="493"/>
      <c r="P75" s="493"/>
      <c r="Q75" s="493"/>
      <c r="R75" s="493"/>
      <c r="S75" s="493"/>
      <c r="T75" s="493"/>
      <c r="U75" s="493"/>
      <c r="V75" s="493"/>
      <c r="W75" s="493"/>
      <c r="X75" s="493"/>
      <c r="Y75" s="493"/>
      <c r="Z75" s="493"/>
      <c r="AA75" s="493"/>
      <c r="AB75" s="493"/>
      <c r="AC75" s="493"/>
    </row>
    <row r="76" spans="1:29" x14ac:dyDescent="0.4">
      <c r="A76" s="487" t="s">
        <v>376</v>
      </c>
      <c r="B76" s="487"/>
      <c r="C76" s="487"/>
      <c r="D76" s="487"/>
      <c r="E76" s="487"/>
      <c r="F76" s="487"/>
      <c r="G76" s="487"/>
      <c r="H76" s="487"/>
      <c r="I76" s="487"/>
      <c r="J76" s="529" t="s">
        <v>384</v>
      </c>
      <c r="K76" s="529"/>
      <c r="L76" s="529"/>
      <c r="M76" s="529"/>
      <c r="N76" s="529"/>
      <c r="O76" s="529"/>
      <c r="P76" s="529"/>
      <c r="Q76" s="529"/>
      <c r="R76" s="529"/>
      <c r="S76" s="529"/>
      <c r="T76" s="493"/>
      <c r="U76" s="493"/>
      <c r="V76" s="493"/>
      <c r="W76" s="493"/>
      <c r="X76" s="493"/>
      <c r="Y76" s="493"/>
      <c r="Z76" s="493"/>
      <c r="AA76" s="493"/>
      <c r="AB76" s="493"/>
      <c r="AC76" s="493"/>
    </row>
    <row r="77" spans="1:29" x14ac:dyDescent="0.4">
      <c r="A77" s="487" t="s">
        <v>377</v>
      </c>
      <c r="B77" s="487"/>
      <c r="C77" s="487"/>
      <c r="D77" s="487"/>
      <c r="E77" s="487"/>
      <c r="F77" s="487"/>
      <c r="G77" s="487"/>
      <c r="H77" s="487"/>
      <c r="I77" s="487"/>
      <c r="J77" s="493"/>
      <c r="K77" s="493"/>
      <c r="L77" s="493"/>
      <c r="M77" s="493"/>
      <c r="N77" s="493"/>
      <c r="O77" s="493"/>
      <c r="P77" s="493"/>
      <c r="Q77" s="493"/>
      <c r="R77" s="493"/>
      <c r="S77" s="493"/>
      <c r="T77" s="493"/>
      <c r="U77" s="493"/>
      <c r="V77" s="493"/>
      <c r="W77" s="493"/>
      <c r="X77" s="493"/>
      <c r="Y77" s="493"/>
      <c r="Z77" s="493"/>
      <c r="AA77" s="493"/>
      <c r="AB77" s="493"/>
      <c r="AC77" s="493"/>
    </row>
    <row r="78" spans="1:29" x14ac:dyDescent="0.4">
      <c r="A78" s="487" t="s">
        <v>378</v>
      </c>
      <c r="B78" s="487"/>
      <c r="C78" s="487"/>
      <c r="D78" s="487"/>
      <c r="E78" s="487"/>
      <c r="F78" s="487"/>
      <c r="G78" s="487"/>
      <c r="H78" s="487"/>
      <c r="I78" s="487"/>
      <c r="J78" s="493"/>
      <c r="K78" s="493"/>
      <c r="L78" s="493"/>
      <c r="M78" s="493"/>
      <c r="N78" s="493"/>
      <c r="O78" s="493"/>
      <c r="P78" s="493"/>
      <c r="Q78" s="493"/>
      <c r="R78" s="493"/>
      <c r="S78" s="493"/>
      <c r="T78" s="493"/>
      <c r="U78" s="493"/>
      <c r="V78" s="493"/>
      <c r="W78" s="493"/>
      <c r="X78" s="493"/>
      <c r="Y78" s="493"/>
      <c r="Z78" s="493"/>
      <c r="AA78" s="493"/>
      <c r="AB78" s="493"/>
      <c r="AC78" s="493"/>
    </row>
    <row r="79" spans="1:29" x14ac:dyDescent="0.4">
      <c r="A79" s="487" t="s">
        <v>379</v>
      </c>
      <c r="B79" s="487"/>
      <c r="C79" s="487"/>
      <c r="D79" s="487"/>
      <c r="E79" s="487"/>
      <c r="F79" s="487"/>
      <c r="G79" s="487"/>
      <c r="H79" s="487"/>
      <c r="I79" s="487"/>
      <c r="J79" s="493"/>
      <c r="K79" s="493"/>
      <c r="L79" s="493"/>
      <c r="M79" s="493"/>
      <c r="N79" s="493"/>
      <c r="O79" s="493"/>
      <c r="P79" s="493"/>
      <c r="Q79" s="493"/>
      <c r="R79" s="493"/>
      <c r="S79" s="493"/>
      <c r="T79" s="493"/>
      <c r="U79" s="493"/>
      <c r="V79" s="493"/>
      <c r="W79" s="493"/>
      <c r="X79" s="493"/>
      <c r="Y79" s="493"/>
      <c r="Z79" s="493"/>
      <c r="AA79" s="493"/>
      <c r="AB79" s="493"/>
      <c r="AC79" s="493"/>
    </row>
    <row r="80" spans="1:29" x14ac:dyDescent="0.4">
      <c r="A80" s="487" t="s">
        <v>380</v>
      </c>
      <c r="B80" s="487"/>
      <c r="C80" s="487"/>
      <c r="D80" s="487"/>
      <c r="E80" s="487"/>
      <c r="F80" s="487"/>
      <c r="G80" s="487"/>
      <c r="H80" s="487"/>
      <c r="I80" s="487"/>
      <c r="J80" s="493"/>
      <c r="K80" s="493"/>
      <c r="L80" s="493"/>
      <c r="M80" s="493"/>
      <c r="N80" s="493"/>
      <c r="O80" s="493"/>
      <c r="P80" s="493"/>
      <c r="Q80" s="493"/>
      <c r="R80" s="493"/>
      <c r="S80" s="493"/>
      <c r="T80" s="493"/>
      <c r="U80" s="493"/>
      <c r="V80" s="493"/>
      <c r="W80" s="493"/>
      <c r="X80" s="493"/>
      <c r="Y80" s="493"/>
      <c r="Z80" s="493"/>
      <c r="AA80" s="493"/>
      <c r="AB80" s="493"/>
      <c r="AC80" s="493"/>
    </row>
    <row r="81" spans="1:29" x14ac:dyDescent="0.4">
      <c r="A81" s="487" t="s">
        <v>381</v>
      </c>
      <c r="B81" s="487"/>
      <c r="C81" s="487"/>
      <c r="D81" s="487"/>
      <c r="E81" s="487"/>
      <c r="F81" s="487"/>
      <c r="G81" s="487"/>
      <c r="H81" s="487"/>
      <c r="I81" s="487"/>
      <c r="J81" s="493"/>
      <c r="K81" s="493"/>
      <c r="L81" s="493"/>
      <c r="M81" s="493"/>
      <c r="N81" s="493"/>
      <c r="O81" s="493"/>
      <c r="P81" s="493"/>
      <c r="Q81" s="493"/>
      <c r="R81" s="493"/>
      <c r="S81" s="493"/>
      <c r="T81" s="493"/>
      <c r="U81" s="493"/>
      <c r="V81" s="493"/>
      <c r="W81" s="493"/>
      <c r="X81" s="493"/>
      <c r="Y81" s="493"/>
      <c r="Z81" s="493"/>
      <c r="AA81" s="493"/>
      <c r="AB81" s="493"/>
      <c r="AC81" s="493"/>
    </row>
    <row r="82" spans="1:29" x14ac:dyDescent="0.4">
      <c r="A82" s="487" t="s">
        <v>382</v>
      </c>
      <c r="B82" s="487"/>
      <c r="C82" s="487"/>
      <c r="D82" s="487"/>
      <c r="E82" s="487"/>
      <c r="F82" s="487"/>
      <c r="G82" s="487"/>
      <c r="H82" s="487"/>
      <c r="I82" s="487"/>
      <c r="J82" s="493"/>
      <c r="K82" s="493"/>
      <c r="L82" s="493"/>
      <c r="M82" s="493"/>
      <c r="N82" s="493"/>
      <c r="O82" s="493"/>
      <c r="P82" s="493"/>
      <c r="Q82" s="493"/>
      <c r="R82" s="493"/>
      <c r="S82" s="493"/>
      <c r="T82" s="493"/>
      <c r="U82" s="493"/>
      <c r="V82" s="493"/>
      <c r="W82" s="493"/>
      <c r="X82" s="493"/>
      <c r="Y82" s="493"/>
      <c r="Z82" s="493"/>
      <c r="AA82" s="493"/>
      <c r="AB82" s="493"/>
      <c r="AC82" s="493"/>
    </row>
    <row r="83" spans="1:29" x14ac:dyDescent="0.4">
      <c r="A83" s="487"/>
      <c r="B83" s="487"/>
      <c r="C83" s="487"/>
      <c r="D83" s="487"/>
      <c r="E83" s="487"/>
      <c r="F83" s="487"/>
      <c r="G83" s="487"/>
      <c r="H83" s="487"/>
      <c r="I83" s="487"/>
      <c r="J83" s="493"/>
      <c r="K83" s="493"/>
      <c r="L83" s="493"/>
      <c r="M83" s="493"/>
      <c r="N83" s="493"/>
      <c r="O83" s="493"/>
      <c r="P83" s="493"/>
      <c r="Q83" s="493"/>
      <c r="R83" s="493"/>
      <c r="S83" s="493"/>
      <c r="T83" s="493"/>
      <c r="U83" s="493"/>
      <c r="V83" s="493"/>
      <c r="W83" s="493"/>
      <c r="X83" s="493"/>
      <c r="Y83" s="493"/>
      <c r="Z83" s="493"/>
      <c r="AA83" s="493"/>
      <c r="AB83" s="493"/>
      <c r="AC83" s="493"/>
    </row>
    <row r="84" spans="1:29" x14ac:dyDescent="0.4">
      <c r="A84" s="487"/>
      <c r="B84" s="487"/>
      <c r="C84" s="487"/>
      <c r="D84" s="487"/>
      <c r="E84" s="487"/>
      <c r="F84" s="487"/>
      <c r="G84" s="487"/>
      <c r="H84" s="487"/>
      <c r="I84" s="487"/>
      <c r="J84" s="493"/>
      <c r="K84" s="493"/>
      <c r="L84" s="493"/>
      <c r="M84" s="493"/>
      <c r="N84" s="493"/>
      <c r="O84" s="493"/>
      <c r="P84" s="493"/>
      <c r="Q84" s="493"/>
      <c r="R84" s="493"/>
      <c r="S84" s="493"/>
      <c r="T84" s="493"/>
      <c r="U84" s="493"/>
      <c r="V84" s="493"/>
      <c r="W84" s="493"/>
      <c r="X84" s="493"/>
      <c r="Y84" s="493"/>
      <c r="Z84" s="493"/>
      <c r="AA84" s="493"/>
      <c r="AB84" s="493"/>
      <c r="AC84" s="493"/>
    </row>
    <row r="85" spans="1:29" x14ac:dyDescent="0.4">
      <c r="A85" s="487"/>
      <c r="B85" s="487"/>
      <c r="C85" s="487"/>
      <c r="D85" s="487"/>
      <c r="E85" s="487"/>
      <c r="F85" s="487"/>
      <c r="G85" s="487"/>
      <c r="H85" s="487"/>
      <c r="I85" s="487"/>
      <c r="J85" s="493"/>
      <c r="K85" s="493"/>
      <c r="L85" s="493"/>
      <c r="M85" s="493"/>
      <c r="N85" s="493"/>
      <c r="O85" s="493"/>
      <c r="P85" s="493"/>
      <c r="Q85" s="493"/>
      <c r="R85" s="493"/>
      <c r="S85" s="493"/>
      <c r="T85" s="493"/>
      <c r="U85" s="493"/>
      <c r="V85" s="493"/>
      <c r="W85" s="493"/>
      <c r="X85" s="493"/>
      <c r="Y85" s="493"/>
      <c r="Z85" s="493"/>
      <c r="AA85" s="493"/>
      <c r="AB85" s="493"/>
      <c r="AC85" s="493"/>
    </row>
    <row r="86" spans="1:29" x14ac:dyDescent="0.4">
      <c r="A86" s="487" t="s">
        <v>383</v>
      </c>
      <c r="B86" s="487"/>
      <c r="C86" s="487"/>
      <c r="D86" s="487"/>
      <c r="E86" s="487"/>
      <c r="F86" s="487"/>
      <c r="G86" s="487"/>
      <c r="H86" s="487"/>
      <c r="I86" s="487"/>
      <c r="J86" s="529" t="s">
        <v>390</v>
      </c>
      <c r="K86" s="529"/>
      <c r="L86" s="529"/>
      <c r="M86" s="529"/>
      <c r="N86" s="529"/>
      <c r="O86" s="529"/>
      <c r="P86" s="529"/>
      <c r="Q86" s="529"/>
      <c r="R86" s="529"/>
      <c r="S86" s="529"/>
      <c r="T86" s="493"/>
      <c r="U86" s="493"/>
      <c r="V86" s="493"/>
      <c r="W86" s="493"/>
      <c r="X86" s="493"/>
      <c r="Y86" s="493"/>
      <c r="Z86" s="493"/>
      <c r="AA86" s="493"/>
      <c r="AB86" s="493"/>
      <c r="AC86" s="493"/>
    </row>
    <row r="87" spans="1:29" x14ac:dyDescent="0.4">
      <c r="A87" s="263" t="s">
        <v>387</v>
      </c>
    </row>
    <row r="88" spans="1:29" x14ac:dyDescent="0.4">
      <c r="A88" s="263" t="s">
        <v>388</v>
      </c>
    </row>
    <row r="89" spans="1:29" x14ac:dyDescent="0.4">
      <c r="A89" s="278" t="s">
        <v>389</v>
      </c>
      <c r="B89" s="278"/>
      <c r="C89" s="278"/>
      <c r="D89" s="278"/>
      <c r="E89" s="278"/>
      <c r="F89" s="278"/>
      <c r="G89" s="278"/>
      <c r="H89" s="278"/>
      <c r="I89" s="278"/>
      <c r="J89" s="278"/>
      <c r="K89" s="278"/>
      <c r="L89" s="278"/>
      <c r="M89" s="278"/>
      <c r="N89" s="278"/>
      <c r="O89" s="278"/>
      <c r="P89" s="278"/>
      <c r="Q89" s="278"/>
      <c r="R89" s="278"/>
      <c r="S89" s="278"/>
      <c r="T89" s="278"/>
      <c r="U89" s="278"/>
      <c r="V89" s="278"/>
      <c r="W89" s="278"/>
      <c r="X89" s="278"/>
      <c r="Y89" s="278"/>
      <c r="Z89" s="278"/>
      <c r="AA89" s="278"/>
      <c r="AB89" s="278"/>
      <c r="AC89" s="278"/>
    </row>
    <row r="91" spans="1:29" x14ac:dyDescent="0.4">
      <c r="A91" s="263" t="s">
        <v>411</v>
      </c>
    </row>
    <row r="92" spans="1:29" x14ac:dyDescent="0.4">
      <c r="A92" s="274" t="s">
        <v>641</v>
      </c>
      <c r="B92" s="275"/>
      <c r="C92" s="275"/>
      <c r="D92" s="275"/>
      <c r="E92" s="275"/>
      <c r="F92" s="275"/>
      <c r="G92" s="275"/>
      <c r="H92" s="275"/>
      <c r="I92" s="275"/>
      <c r="J92" s="275"/>
      <c r="K92" s="275"/>
      <c r="L92" s="275"/>
      <c r="M92" s="275"/>
      <c r="N92" s="275"/>
      <c r="O92" s="275"/>
      <c r="P92" s="275"/>
      <c r="Q92" s="275"/>
      <c r="R92" s="275"/>
      <c r="S92" s="275"/>
      <c r="T92" s="275"/>
      <c r="U92" s="275"/>
      <c r="V92" s="275"/>
      <c r="W92" s="275"/>
      <c r="X92" s="275"/>
      <c r="Y92" s="275"/>
      <c r="Z92" s="275"/>
      <c r="AA92" s="275"/>
      <c r="AB92" s="275"/>
      <c r="AC92" s="276"/>
    </row>
    <row r="93" spans="1:29" x14ac:dyDescent="0.4">
      <c r="A93" s="530"/>
      <c r="B93" s="531"/>
      <c r="C93" s="531"/>
      <c r="D93" s="531"/>
      <c r="E93" s="531"/>
      <c r="F93" s="531"/>
      <c r="G93" s="531"/>
      <c r="H93" s="531"/>
      <c r="I93" s="531"/>
      <c r="J93" s="531"/>
      <c r="K93" s="531"/>
      <c r="L93" s="531"/>
      <c r="M93" s="531"/>
      <c r="N93" s="531"/>
      <c r="O93" s="531"/>
      <c r="P93" s="531"/>
      <c r="Q93" s="531"/>
      <c r="R93" s="531"/>
      <c r="S93" s="531"/>
      <c r="T93" s="531"/>
      <c r="U93" s="531"/>
      <c r="V93" s="531"/>
      <c r="W93" s="531"/>
      <c r="X93" s="531"/>
      <c r="Y93" s="531"/>
      <c r="Z93" s="531"/>
      <c r="AA93" s="531"/>
      <c r="AB93" s="531"/>
      <c r="AC93" s="532"/>
    </row>
    <row r="94" spans="1:29" x14ac:dyDescent="0.4">
      <c r="A94" s="533"/>
      <c r="B94" s="534"/>
      <c r="C94" s="534"/>
      <c r="D94" s="534"/>
      <c r="E94" s="534"/>
      <c r="F94" s="534"/>
      <c r="G94" s="534"/>
      <c r="H94" s="534"/>
      <c r="I94" s="534"/>
      <c r="J94" s="534"/>
      <c r="K94" s="534"/>
      <c r="L94" s="534"/>
      <c r="M94" s="534"/>
      <c r="N94" s="534"/>
      <c r="O94" s="534"/>
      <c r="P94" s="534"/>
      <c r="Q94" s="534"/>
      <c r="R94" s="534"/>
      <c r="S94" s="534"/>
      <c r="T94" s="534"/>
      <c r="U94" s="534"/>
      <c r="V94" s="534"/>
      <c r="W94" s="534"/>
      <c r="X94" s="534"/>
      <c r="Y94" s="534"/>
      <c r="Z94" s="534"/>
      <c r="AA94" s="534"/>
      <c r="AB94" s="534"/>
      <c r="AC94" s="535"/>
    </row>
    <row r="95" spans="1:29" x14ac:dyDescent="0.4">
      <c r="A95" s="536"/>
      <c r="B95" s="537"/>
      <c r="C95" s="537"/>
      <c r="D95" s="537"/>
      <c r="E95" s="537"/>
      <c r="F95" s="537"/>
      <c r="G95" s="537"/>
      <c r="H95" s="537"/>
      <c r="I95" s="537"/>
      <c r="J95" s="537"/>
      <c r="K95" s="537"/>
      <c r="L95" s="537"/>
      <c r="M95" s="537"/>
      <c r="N95" s="537"/>
      <c r="O95" s="537"/>
      <c r="P95" s="537"/>
      <c r="Q95" s="537"/>
      <c r="R95" s="537"/>
      <c r="S95" s="537"/>
      <c r="T95" s="537"/>
      <c r="U95" s="537"/>
      <c r="V95" s="537"/>
      <c r="W95" s="537"/>
      <c r="X95" s="537"/>
      <c r="Y95" s="537"/>
      <c r="Z95" s="537"/>
      <c r="AA95" s="537"/>
      <c r="AB95" s="537"/>
      <c r="AC95" s="538"/>
    </row>
    <row r="96" spans="1:29" x14ac:dyDescent="0.4">
      <c r="A96" s="539" t="s">
        <v>391</v>
      </c>
      <c r="B96" s="540"/>
      <c r="C96" s="540"/>
      <c r="D96" s="540"/>
      <c r="E96" s="540"/>
      <c r="F96" s="540"/>
      <c r="G96" s="540"/>
      <c r="H96" s="540"/>
      <c r="I96" s="540"/>
      <c r="J96" s="540"/>
      <c r="K96" s="540"/>
      <c r="L96" s="540"/>
      <c r="M96" s="540"/>
      <c r="N96" s="540"/>
      <c r="O96" s="540"/>
      <c r="P96" s="540"/>
      <c r="Q96" s="540"/>
      <c r="R96" s="540"/>
      <c r="S96" s="540"/>
      <c r="T96" s="540"/>
      <c r="U96" s="540"/>
      <c r="V96" s="540"/>
      <c r="W96" s="540"/>
      <c r="X96" s="540"/>
      <c r="Y96" s="540"/>
      <c r="Z96" s="540"/>
      <c r="AA96" s="540"/>
      <c r="AB96" s="540"/>
      <c r="AC96" s="541"/>
    </row>
    <row r="97" spans="1:29" x14ac:dyDescent="0.4">
      <c r="A97" s="542"/>
      <c r="B97" s="543"/>
      <c r="C97" s="543"/>
      <c r="D97" s="543"/>
      <c r="E97" s="543"/>
      <c r="F97" s="543"/>
      <c r="G97" s="543"/>
      <c r="H97" s="543"/>
      <c r="I97" s="543"/>
      <c r="J97" s="543"/>
      <c r="K97" s="543"/>
      <c r="L97" s="543"/>
      <c r="M97" s="543"/>
      <c r="N97" s="543"/>
      <c r="O97" s="543"/>
      <c r="P97" s="543"/>
      <c r="Q97" s="543"/>
      <c r="R97" s="543"/>
      <c r="S97" s="543"/>
      <c r="T97" s="543"/>
      <c r="U97" s="543"/>
      <c r="V97" s="543"/>
      <c r="W97" s="543"/>
      <c r="X97" s="543"/>
      <c r="Y97" s="543"/>
      <c r="Z97" s="543"/>
      <c r="AA97" s="543"/>
      <c r="AB97" s="543"/>
      <c r="AC97" s="544"/>
    </row>
    <row r="98" spans="1:29" x14ac:dyDescent="0.4">
      <c r="A98" s="545"/>
      <c r="B98" s="546"/>
      <c r="C98" s="546"/>
      <c r="D98" s="546"/>
      <c r="E98" s="546"/>
      <c r="F98" s="546"/>
      <c r="G98" s="546"/>
      <c r="H98" s="546"/>
      <c r="I98" s="546"/>
      <c r="J98" s="546"/>
      <c r="K98" s="546"/>
      <c r="L98" s="546"/>
      <c r="M98" s="546"/>
      <c r="N98" s="546"/>
      <c r="O98" s="546"/>
      <c r="P98" s="546"/>
      <c r="Q98" s="546"/>
      <c r="R98" s="546"/>
      <c r="S98" s="546"/>
      <c r="T98" s="546"/>
      <c r="U98" s="546"/>
      <c r="V98" s="546"/>
      <c r="W98" s="546"/>
      <c r="X98" s="546"/>
      <c r="Y98" s="546"/>
      <c r="Z98" s="546"/>
      <c r="AA98" s="546"/>
      <c r="AB98" s="546"/>
      <c r="AC98" s="547"/>
    </row>
    <row r="100" spans="1:29" x14ac:dyDescent="0.4">
      <c r="A100" s="274" t="s">
        <v>400</v>
      </c>
      <c r="B100" s="275"/>
      <c r="C100" s="275"/>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6"/>
    </row>
    <row r="101" spans="1:29" x14ac:dyDescent="0.4">
      <c r="A101" s="530"/>
      <c r="B101" s="531"/>
      <c r="C101" s="531"/>
      <c r="D101" s="531"/>
      <c r="E101" s="531"/>
      <c r="F101" s="531"/>
      <c r="G101" s="531"/>
      <c r="H101" s="531"/>
      <c r="I101" s="531"/>
      <c r="J101" s="531"/>
      <c r="K101" s="531"/>
      <c r="L101" s="531"/>
      <c r="M101" s="531"/>
      <c r="N101" s="531"/>
      <c r="O101" s="531"/>
      <c r="P101" s="531"/>
      <c r="Q101" s="531"/>
      <c r="R101" s="531"/>
      <c r="S101" s="531"/>
      <c r="T101" s="531"/>
      <c r="U101" s="531"/>
      <c r="V101" s="531"/>
      <c r="W101" s="531"/>
      <c r="X101" s="531"/>
      <c r="Y101" s="531"/>
      <c r="Z101" s="531"/>
      <c r="AA101" s="531"/>
      <c r="AB101" s="531"/>
      <c r="AC101" s="532"/>
    </row>
    <row r="102" spans="1:29" x14ac:dyDescent="0.4">
      <c r="A102" s="533"/>
      <c r="B102" s="534"/>
      <c r="C102" s="534"/>
      <c r="D102" s="534"/>
      <c r="E102" s="534"/>
      <c r="F102" s="534"/>
      <c r="G102" s="534"/>
      <c r="H102" s="534"/>
      <c r="I102" s="534"/>
      <c r="J102" s="534"/>
      <c r="K102" s="534"/>
      <c r="L102" s="534"/>
      <c r="M102" s="534"/>
      <c r="N102" s="534"/>
      <c r="O102" s="534"/>
      <c r="P102" s="534"/>
      <c r="Q102" s="534"/>
      <c r="R102" s="534"/>
      <c r="S102" s="534"/>
      <c r="T102" s="534"/>
      <c r="U102" s="534"/>
      <c r="V102" s="534"/>
      <c r="W102" s="534"/>
      <c r="X102" s="534"/>
      <c r="Y102" s="534"/>
      <c r="Z102" s="534"/>
      <c r="AA102" s="534"/>
      <c r="AB102" s="534"/>
      <c r="AC102" s="535"/>
    </row>
    <row r="103" spans="1:29" x14ac:dyDescent="0.4">
      <c r="A103" s="536"/>
      <c r="B103" s="537"/>
      <c r="C103" s="537"/>
      <c r="D103" s="537"/>
      <c r="E103" s="537"/>
      <c r="F103" s="537"/>
      <c r="G103" s="537"/>
      <c r="H103" s="537"/>
      <c r="I103" s="537"/>
      <c r="J103" s="537"/>
      <c r="K103" s="537"/>
      <c r="L103" s="537"/>
      <c r="M103" s="537"/>
      <c r="N103" s="537"/>
      <c r="O103" s="537"/>
      <c r="P103" s="537"/>
      <c r="Q103" s="537"/>
      <c r="R103" s="537"/>
      <c r="S103" s="537"/>
      <c r="T103" s="537"/>
      <c r="U103" s="537"/>
      <c r="V103" s="537"/>
      <c r="W103" s="537"/>
      <c r="X103" s="537"/>
      <c r="Y103" s="537"/>
      <c r="Z103" s="537"/>
      <c r="AA103" s="537"/>
      <c r="AB103" s="537"/>
      <c r="AC103" s="538"/>
    </row>
    <row r="104" spans="1:29" x14ac:dyDescent="0.4">
      <c r="A104" s="539" t="s">
        <v>392</v>
      </c>
      <c r="B104" s="540"/>
      <c r="C104" s="540"/>
      <c r="D104" s="540"/>
      <c r="E104" s="540"/>
      <c r="F104" s="540"/>
      <c r="G104" s="540"/>
      <c r="H104" s="540"/>
      <c r="I104" s="540"/>
      <c r="J104" s="540"/>
      <c r="K104" s="540"/>
      <c r="L104" s="540"/>
      <c r="M104" s="540"/>
      <c r="N104" s="540"/>
      <c r="O104" s="540"/>
      <c r="P104" s="540"/>
      <c r="Q104" s="540"/>
      <c r="R104" s="540"/>
      <c r="S104" s="540"/>
      <c r="T104" s="540"/>
      <c r="U104" s="540"/>
      <c r="V104" s="540"/>
      <c r="W104" s="540"/>
      <c r="X104" s="540"/>
      <c r="Y104" s="540"/>
      <c r="Z104" s="540"/>
      <c r="AA104" s="540"/>
      <c r="AB104" s="540"/>
      <c r="AC104" s="541"/>
    </row>
    <row r="105" spans="1:29" x14ac:dyDescent="0.4">
      <c r="A105" s="542"/>
      <c r="B105" s="543"/>
      <c r="C105" s="543"/>
      <c r="D105" s="543"/>
      <c r="E105" s="543"/>
      <c r="F105" s="543"/>
      <c r="G105" s="543"/>
      <c r="H105" s="543"/>
      <c r="I105" s="543"/>
      <c r="J105" s="543"/>
      <c r="K105" s="543"/>
      <c r="L105" s="543"/>
      <c r="M105" s="543"/>
      <c r="N105" s="543"/>
      <c r="O105" s="543"/>
      <c r="P105" s="543"/>
      <c r="Q105" s="543"/>
      <c r="R105" s="543"/>
      <c r="S105" s="543"/>
      <c r="T105" s="543"/>
      <c r="U105" s="543"/>
      <c r="V105" s="543"/>
      <c r="W105" s="543"/>
      <c r="X105" s="543"/>
      <c r="Y105" s="543"/>
      <c r="Z105" s="543"/>
      <c r="AA105" s="543"/>
      <c r="AB105" s="543"/>
      <c r="AC105" s="544"/>
    </row>
    <row r="106" spans="1:29" x14ac:dyDescent="0.4">
      <c r="A106" s="545"/>
      <c r="B106" s="546"/>
      <c r="C106" s="546"/>
      <c r="D106" s="546"/>
      <c r="E106" s="546"/>
      <c r="F106" s="546"/>
      <c r="G106" s="546"/>
      <c r="H106" s="546"/>
      <c r="I106" s="546"/>
      <c r="J106" s="546"/>
      <c r="K106" s="546"/>
      <c r="L106" s="546"/>
      <c r="M106" s="546"/>
      <c r="N106" s="546"/>
      <c r="O106" s="546"/>
      <c r="P106" s="546"/>
      <c r="Q106" s="546"/>
      <c r="R106" s="546"/>
      <c r="S106" s="546"/>
      <c r="T106" s="546"/>
      <c r="U106" s="546"/>
      <c r="V106" s="546"/>
      <c r="W106" s="546"/>
      <c r="X106" s="546"/>
      <c r="Y106" s="546"/>
      <c r="Z106" s="546"/>
      <c r="AA106" s="546"/>
      <c r="AB106" s="546"/>
      <c r="AC106" s="547"/>
    </row>
    <row r="108" spans="1:29" x14ac:dyDescent="0.4">
      <c r="A108" s="274" t="s">
        <v>401</v>
      </c>
      <c r="B108" s="275"/>
      <c r="C108" s="275"/>
      <c r="D108" s="275"/>
      <c r="E108" s="275"/>
      <c r="F108" s="275"/>
      <c r="G108" s="275"/>
      <c r="H108" s="275"/>
      <c r="I108" s="275"/>
      <c r="J108" s="275"/>
      <c r="K108" s="275"/>
      <c r="L108" s="275"/>
      <c r="M108" s="275"/>
      <c r="N108" s="275"/>
      <c r="O108" s="275"/>
      <c r="P108" s="275"/>
      <c r="Q108" s="275"/>
      <c r="R108" s="275"/>
      <c r="S108" s="275"/>
      <c r="T108" s="275"/>
      <c r="U108" s="275"/>
      <c r="V108" s="275"/>
      <c r="W108" s="275"/>
      <c r="X108" s="275"/>
      <c r="Y108" s="275"/>
      <c r="Z108" s="275"/>
      <c r="AA108" s="275"/>
      <c r="AB108" s="275"/>
      <c r="AC108" s="276"/>
    </row>
    <row r="109" spans="1:29" x14ac:dyDescent="0.4">
      <c r="A109" s="530"/>
      <c r="B109" s="531"/>
      <c r="C109" s="531"/>
      <c r="D109" s="531"/>
      <c r="E109" s="531"/>
      <c r="F109" s="531"/>
      <c r="G109" s="531"/>
      <c r="H109" s="531"/>
      <c r="I109" s="531"/>
      <c r="J109" s="531"/>
      <c r="K109" s="531"/>
      <c r="L109" s="531"/>
      <c r="M109" s="531"/>
      <c r="N109" s="531"/>
      <c r="O109" s="531"/>
      <c r="P109" s="531"/>
      <c r="Q109" s="531"/>
      <c r="R109" s="531"/>
      <c r="S109" s="531"/>
      <c r="T109" s="531"/>
      <c r="U109" s="531"/>
      <c r="V109" s="531"/>
      <c r="W109" s="531"/>
      <c r="X109" s="531"/>
      <c r="Y109" s="531"/>
      <c r="Z109" s="531"/>
      <c r="AA109" s="531"/>
      <c r="AB109" s="531"/>
      <c r="AC109" s="532"/>
    </row>
    <row r="110" spans="1:29" x14ac:dyDescent="0.4">
      <c r="A110" s="533"/>
      <c r="B110" s="534"/>
      <c r="C110" s="534"/>
      <c r="D110" s="534"/>
      <c r="E110" s="534"/>
      <c r="F110" s="534"/>
      <c r="G110" s="534"/>
      <c r="H110" s="534"/>
      <c r="I110" s="534"/>
      <c r="J110" s="534"/>
      <c r="K110" s="534"/>
      <c r="L110" s="534"/>
      <c r="M110" s="534"/>
      <c r="N110" s="534"/>
      <c r="O110" s="534"/>
      <c r="P110" s="534"/>
      <c r="Q110" s="534"/>
      <c r="R110" s="534"/>
      <c r="S110" s="534"/>
      <c r="T110" s="534"/>
      <c r="U110" s="534"/>
      <c r="V110" s="534"/>
      <c r="W110" s="534"/>
      <c r="X110" s="534"/>
      <c r="Y110" s="534"/>
      <c r="Z110" s="534"/>
      <c r="AA110" s="534"/>
      <c r="AB110" s="534"/>
      <c r="AC110" s="535"/>
    </row>
    <row r="111" spans="1:29" x14ac:dyDescent="0.4">
      <c r="A111" s="536"/>
      <c r="B111" s="537"/>
      <c r="C111" s="537"/>
      <c r="D111" s="537"/>
      <c r="E111" s="537"/>
      <c r="F111" s="537"/>
      <c r="G111" s="537"/>
      <c r="H111" s="537"/>
      <c r="I111" s="537"/>
      <c r="J111" s="537"/>
      <c r="K111" s="537"/>
      <c r="L111" s="537"/>
      <c r="M111" s="537"/>
      <c r="N111" s="537"/>
      <c r="O111" s="537"/>
      <c r="P111" s="537"/>
      <c r="Q111" s="537"/>
      <c r="R111" s="537"/>
      <c r="S111" s="537"/>
      <c r="T111" s="537"/>
      <c r="U111" s="537"/>
      <c r="V111" s="537"/>
      <c r="W111" s="537"/>
      <c r="X111" s="537"/>
      <c r="Y111" s="537"/>
      <c r="Z111" s="537"/>
      <c r="AA111" s="537"/>
      <c r="AB111" s="537"/>
      <c r="AC111" s="538"/>
    </row>
    <row r="112" spans="1:29" ht="18.75" customHeight="1" x14ac:dyDescent="0.4">
      <c r="A112" s="539" t="s">
        <v>393</v>
      </c>
      <c r="B112" s="540"/>
      <c r="C112" s="540"/>
      <c r="D112" s="540"/>
      <c r="E112" s="540"/>
      <c r="F112" s="540"/>
      <c r="G112" s="540"/>
      <c r="H112" s="540"/>
      <c r="I112" s="540"/>
      <c r="J112" s="540"/>
      <c r="K112" s="540"/>
      <c r="L112" s="540"/>
      <c r="M112" s="540"/>
      <c r="N112" s="540"/>
      <c r="O112" s="540"/>
      <c r="P112" s="540"/>
      <c r="Q112" s="540"/>
      <c r="R112" s="540"/>
      <c r="S112" s="540"/>
      <c r="T112" s="540"/>
      <c r="U112" s="540"/>
      <c r="V112" s="540"/>
      <c r="W112" s="540"/>
      <c r="X112" s="540"/>
      <c r="Y112" s="540"/>
      <c r="Z112" s="540"/>
      <c r="AA112" s="540"/>
      <c r="AB112" s="540"/>
      <c r="AC112" s="541"/>
    </row>
    <row r="113" spans="1:29" ht="38.25" customHeight="1" x14ac:dyDescent="0.4">
      <c r="A113" s="542"/>
      <c r="B113" s="543"/>
      <c r="C113" s="543"/>
      <c r="D113" s="543"/>
      <c r="E113" s="543"/>
      <c r="F113" s="543"/>
      <c r="G113" s="543"/>
      <c r="H113" s="543"/>
      <c r="I113" s="543"/>
      <c r="J113" s="543"/>
      <c r="K113" s="543"/>
      <c r="L113" s="543"/>
      <c r="M113" s="543"/>
      <c r="N113" s="543"/>
      <c r="O113" s="543"/>
      <c r="P113" s="543"/>
      <c r="Q113" s="543"/>
      <c r="R113" s="543"/>
      <c r="S113" s="543"/>
      <c r="T113" s="543"/>
      <c r="U113" s="543"/>
      <c r="V113" s="543"/>
      <c r="W113" s="543"/>
      <c r="X113" s="543"/>
      <c r="Y113" s="543"/>
      <c r="Z113" s="543"/>
      <c r="AA113" s="543"/>
      <c r="AB113" s="543"/>
      <c r="AC113" s="544"/>
    </row>
    <row r="114" spans="1:29" x14ac:dyDescent="0.4">
      <c r="A114" s="542"/>
      <c r="B114" s="543"/>
      <c r="C114" s="543"/>
      <c r="D114" s="543"/>
      <c r="E114" s="543"/>
      <c r="F114" s="543"/>
      <c r="G114" s="543"/>
      <c r="H114" s="543"/>
      <c r="I114" s="543"/>
      <c r="J114" s="543"/>
      <c r="K114" s="543"/>
      <c r="L114" s="543"/>
      <c r="M114" s="543"/>
      <c r="N114" s="543"/>
      <c r="O114" s="543"/>
      <c r="P114" s="543"/>
      <c r="Q114" s="543"/>
      <c r="R114" s="543"/>
      <c r="S114" s="543"/>
      <c r="T114" s="543"/>
      <c r="U114" s="543"/>
      <c r="V114" s="543"/>
      <c r="W114" s="543"/>
      <c r="X114" s="543"/>
      <c r="Y114" s="543"/>
      <c r="Z114" s="543"/>
      <c r="AA114" s="543"/>
      <c r="AB114" s="543"/>
      <c r="AC114" s="544"/>
    </row>
    <row r="115" spans="1:29" x14ac:dyDescent="0.4">
      <c r="A115" s="545"/>
      <c r="B115" s="546"/>
      <c r="C115" s="546"/>
      <c r="D115" s="546"/>
      <c r="E115" s="546"/>
      <c r="F115" s="546"/>
      <c r="G115" s="546"/>
      <c r="H115" s="546"/>
      <c r="I115" s="546"/>
      <c r="J115" s="546"/>
      <c r="K115" s="546"/>
      <c r="L115" s="546"/>
      <c r="M115" s="546"/>
      <c r="N115" s="546"/>
      <c r="O115" s="546"/>
      <c r="P115" s="546"/>
      <c r="Q115" s="546"/>
      <c r="R115" s="546"/>
      <c r="S115" s="546"/>
      <c r="T115" s="546"/>
      <c r="U115" s="546"/>
      <c r="V115" s="546"/>
      <c r="W115" s="546"/>
      <c r="X115" s="546"/>
      <c r="Y115" s="546"/>
      <c r="Z115" s="546"/>
      <c r="AA115" s="546"/>
      <c r="AB115" s="546"/>
      <c r="AC115" s="547"/>
    </row>
    <row r="116" spans="1:29" x14ac:dyDescent="0.4">
      <c r="A116" s="279"/>
      <c r="B116" s="279"/>
      <c r="C116" s="279"/>
      <c r="D116" s="279"/>
      <c r="E116" s="279"/>
      <c r="F116" s="279"/>
      <c r="G116" s="279"/>
      <c r="H116" s="279"/>
      <c r="I116" s="279"/>
      <c r="J116" s="279"/>
      <c r="K116" s="279"/>
      <c r="L116" s="279"/>
      <c r="M116" s="279"/>
      <c r="N116" s="279"/>
      <c r="O116" s="279"/>
      <c r="P116" s="279"/>
      <c r="Q116" s="279"/>
      <c r="R116" s="279"/>
      <c r="S116" s="279"/>
      <c r="T116" s="279"/>
      <c r="U116" s="279"/>
      <c r="V116" s="279"/>
      <c r="W116" s="279"/>
      <c r="X116" s="279"/>
      <c r="Y116" s="279"/>
      <c r="Z116" s="279"/>
      <c r="AA116" s="279"/>
      <c r="AB116" s="279"/>
      <c r="AC116" s="279"/>
    </row>
    <row r="117" spans="1:29" x14ac:dyDescent="0.4">
      <c r="A117" s="274" t="s">
        <v>642</v>
      </c>
      <c r="B117" s="275"/>
      <c r="C117" s="275"/>
      <c r="D117" s="275"/>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6"/>
    </row>
    <row r="118" spans="1:29" x14ac:dyDescent="0.4">
      <c r="A118" s="530"/>
      <c r="B118" s="531"/>
      <c r="C118" s="531"/>
      <c r="D118" s="531"/>
      <c r="E118" s="531"/>
      <c r="F118" s="531"/>
      <c r="G118" s="531"/>
      <c r="H118" s="531"/>
      <c r="I118" s="531"/>
      <c r="J118" s="531"/>
      <c r="K118" s="531"/>
      <c r="L118" s="531"/>
      <c r="M118" s="531"/>
      <c r="N118" s="531"/>
      <c r="O118" s="531"/>
      <c r="P118" s="531"/>
      <c r="Q118" s="531"/>
      <c r="R118" s="531"/>
      <c r="S118" s="531"/>
      <c r="T118" s="531"/>
      <c r="U118" s="531"/>
      <c r="V118" s="531"/>
      <c r="W118" s="531"/>
      <c r="X118" s="531"/>
      <c r="Y118" s="531"/>
      <c r="Z118" s="531"/>
      <c r="AA118" s="531"/>
      <c r="AB118" s="531"/>
      <c r="AC118" s="532"/>
    </row>
    <row r="119" spans="1:29" x14ac:dyDescent="0.4">
      <c r="A119" s="533"/>
      <c r="B119" s="534"/>
      <c r="C119" s="534"/>
      <c r="D119" s="534"/>
      <c r="E119" s="534"/>
      <c r="F119" s="534"/>
      <c r="G119" s="534"/>
      <c r="H119" s="534"/>
      <c r="I119" s="534"/>
      <c r="J119" s="534"/>
      <c r="K119" s="534"/>
      <c r="L119" s="534"/>
      <c r="M119" s="534"/>
      <c r="N119" s="534"/>
      <c r="O119" s="534"/>
      <c r="P119" s="534"/>
      <c r="Q119" s="534"/>
      <c r="R119" s="534"/>
      <c r="S119" s="534"/>
      <c r="T119" s="534"/>
      <c r="U119" s="534"/>
      <c r="V119" s="534"/>
      <c r="W119" s="534"/>
      <c r="X119" s="534"/>
      <c r="Y119" s="534"/>
      <c r="Z119" s="534"/>
      <c r="AA119" s="534"/>
      <c r="AB119" s="534"/>
      <c r="AC119" s="535"/>
    </row>
    <row r="120" spans="1:29" x14ac:dyDescent="0.4">
      <c r="A120" s="536"/>
      <c r="B120" s="537"/>
      <c r="C120" s="537"/>
      <c r="D120" s="537"/>
      <c r="E120" s="537"/>
      <c r="F120" s="537"/>
      <c r="G120" s="537"/>
      <c r="H120" s="537"/>
      <c r="I120" s="537"/>
      <c r="J120" s="537"/>
      <c r="K120" s="537"/>
      <c r="L120" s="537"/>
      <c r="M120" s="537"/>
      <c r="N120" s="537"/>
      <c r="O120" s="537"/>
      <c r="P120" s="537"/>
      <c r="Q120" s="537"/>
      <c r="R120" s="537"/>
      <c r="S120" s="537"/>
      <c r="T120" s="537"/>
      <c r="U120" s="537"/>
      <c r="V120" s="537"/>
      <c r="W120" s="537"/>
      <c r="X120" s="537"/>
      <c r="Y120" s="537"/>
      <c r="Z120" s="537"/>
      <c r="AA120" s="537"/>
      <c r="AB120" s="537"/>
      <c r="AC120" s="538"/>
    </row>
    <row r="121" spans="1:29" x14ac:dyDescent="0.4">
      <c r="A121" s="280" t="s">
        <v>395</v>
      </c>
      <c r="B121" s="281"/>
      <c r="C121" s="281"/>
      <c r="D121" s="281"/>
      <c r="E121" s="281"/>
      <c r="F121" s="281"/>
      <c r="G121" s="281"/>
      <c r="H121" s="281"/>
      <c r="I121" s="281"/>
      <c r="J121" s="281"/>
      <c r="K121" s="281"/>
      <c r="L121" s="281"/>
      <c r="M121" s="281"/>
      <c r="N121" s="281"/>
      <c r="O121" s="281"/>
      <c r="P121" s="281"/>
      <c r="Q121" s="281"/>
      <c r="R121" s="281"/>
      <c r="S121" s="281"/>
      <c r="T121" s="281"/>
      <c r="U121" s="281"/>
      <c r="V121" s="281"/>
      <c r="W121" s="281"/>
      <c r="X121" s="281"/>
      <c r="Y121" s="281"/>
      <c r="Z121" s="281"/>
      <c r="AA121" s="281"/>
      <c r="AB121" s="281"/>
      <c r="AC121" s="282"/>
    </row>
    <row r="122" spans="1:29" x14ac:dyDescent="0.4">
      <c r="A122" s="283" t="s">
        <v>394</v>
      </c>
      <c r="B122" s="284" t="s">
        <v>396</v>
      </c>
      <c r="C122" s="284"/>
      <c r="D122" s="284"/>
      <c r="E122" s="284"/>
      <c r="F122" s="284"/>
      <c r="G122" s="284"/>
      <c r="H122" s="284"/>
      <c r="I122" s="284"/>
      <c r="J122" s="284"/>
      <c r="K122" s="284"/>
      <c r="L122" s="284"/>
      <c r="M122" s="284"/>
      <c r="N122" s="284"/>
      <c r="O122" s="284"/>
      <c r="P122" s="284"/>
      <c r="Q122" s="284"/>
      <c r="R122" s="284"/>
      <c r="S122" s="284"/>
      <c r="T122" s="284"/>
      <c r="U122" s="284"/>
      <c r="V122" s="284"/>
      <c r="W122" s="284"/>
      <c r="X122" s="284"/>
      <c r="Y122" s="284"/>
      <c r="Z122" s="284"/>
      <c r="AA122" s="284"/>
      <c r="AB122" s="284"/>
      <c r="AC122" s="285"/>
    </row>
    <row r="123" spans="1:29" x14ac:dyDescent="0.4">
      <c r="A123" s="283"/>
      <c r="B123" s="284" t="s">
        <v>397</v>
      </c>
      <c r="C123" s="284"/>
      <c r="D123" s="284"/>
      <c r="E123" s="284"/>
      <c r="F123" s="284"/>
      <c r="G123" s="284"/>
      <c r="H123" s="284"/>
      <c r="I123" s="284"/>
      <c r="J123" s="284"/>
      <c r="K123" s="284"/>
      <c r="L123" s="284"/>
      <c r="M123" s="284"/>
      <c r="N123" s="284"/>
      <c r="O123" s="284"/>
      <c r="P123" s="284"/>
      <c r="Q123" s="284"/>
      <c r="R123" s="284"/>
      <c r="S123" s="284"/>
      <c r="T123" s="284"/>
      <c r="U123" s="284"/>
      <c r="V123" s="284"/>
      <c r="W123" s="284"/>
      <c r="X123" s="284"/>
      <c r="Y123" s="284"/>
      <c r="Z123" s="284"/>
      <c r="AA123" s="284"/>
      <c r="AB123" s="284"/>
      <c r="AC123" s="285"/>
    </row>
    <row r="124" spans="1:29" x14ac:dyDescent="0.4">
      <c r="A124" s="283"/>
      <c r="B124" s="284" t="s">
        <v>398</v>
      </c>
      <c r="C124" s="284"/>
      <c r="D124" s="284"/>
      <c r="E124" s="284"/>
      <c r="F124" s="284"/>
      <c r="G124" s="284"/>
      <c r="H124" s="284"/>
      <c r="I124" s="284"/>
      <c r="J124" s="284"/>
      <c r="K124" s="284"/>
      <c r="L124" s="284"/>
      <c r="M124" s="284"/>
      <c r="N124" s="284"/>
      <c r="O124" s="284"/>
      <c r="P124" s="284"/>
      <c r="Q124" s="284"/>
      <c r="R124" s="284"/>
      <c r="S124" s="284"/>
      <c r="T124" s="284"/>
      <c r="U124" s="284"/>
      <c r="V124" s="284"/>
      <c r="W124" s="284"/>
      <c r="X124" s="284"/>
      <c r="Y124" s="284"/>
      <c r="Z124" s="284"/>
      <c r="AA124" s="284"/>
      <c r="AB124" s="284"/>
      <c r="AC124" s="285"/>
    </row>
    <row r="125" spans="1:29" x14ac:dyDescent="0.4">
      <c r="A125" s="286"/>
      <c r="B125" s="287" t="s">
        <v>822</v>
      </c>
      <c r="C125" s="287"/>
      <c r="D125" s="287"/>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8"/>
    </row>
    <row r="127" spans="1:29" x14ac:dyDescent="0.4">
      <c r="A127" s="274" t="s">
        <v>643</v>
      </c>
      <c r="B127" s="275"/>
      <c r="C127" s="275"/>
      <c r="D127" s="275"/>
      <c r="E127" s="275"/>
      <c r="F127" s="275"/>
      <c r="G127" s="275"/>
      <c r="H127" s="275"/>
      <c r="I127" s="275"/>
      <c r="J127" s="275"/>
      <c r="K127" s="275"/>
      <c r="L127" s="275"/>
      <c r="M127" s="275"/>
      <c r="N127" s="275"/>
      <c r="O127" s="275"/>
      <c r="P127" s="275"/>
      <c r="Q127" s="275"/>
      <c r="R127" s="275"/>
      <c r="S127" s="275"/>
      <c r="T127" s="275"/>
      <c r="U127" s="275"/>
      <c r="V127" s="275"/>
      <c r="W127" s="275"/>
      <c r="X127" s="275"/>
      <c r="Y127" s="275"/>
      <c r="Z127" s="275"/>
      <c r="AA127" s="275"/>
      <c r="AB127" s="275"/>
      <c r="AC127" s="276"/>
    </row>
    <row r="128" spans="1:29" x14ac:dyDescent="0.4">
      <c r="A128" s="530"/>
      <c r="B128" s="531"/>
      <c r="C128" s="531"/>
      <c r="D128" s="531"/>
      <c r="E128" s="531"/>
      <c r="F128" s="531"/>
      <c r="G128" s="531"/>
      <c r="H128" s="531"/>
      <c r="I128" s="531"/>
      <c r="J128" s="531"/>
      <c r="K128" s="531"/>
      <c r="L128" s="531"/>
      <c r="M128" s="531"/>
      <c r="N128" s="531"/>
      <c r="O128" s="531"/>
      <c r="P128" s="531"/>
      <c r="Q128" s="531"/>
      <c r="R128" s="531"/>
      <c r="S128" s="531"/>
      <c r="T128" s="531"/>
      <c r="U128" s="531"/>
      <c r="V128" s="531"/>
      <c r="W128" s="531"/>
      <c r="X128" s="531"/>
      <c r="Y128" s="531"/>
      <c r="Z128" s="531"/>
      <c r="AA128" s="531"/>
      <c r="AB128" s="531"/>
      <c r="AC128" s="532"/>
    </row>
    <row r="129" spans="1:29" x14ac:dyDescent="0.4">
      <c r="A129" s="533"/>
      <c r="B129" s="534"/>
      <c r="C129" s="534"/>
      <c r="D129" s="534"/>
      <c r="E129" s="534"/>
      <c r="F129" s="534"/>
      <c r="G129" s="534"/>
      <c r="H129" s="534"/>
      <c r="I129" s="534"/>
      <c r="J129" s="534"/>
      <c r="K129" s="534"/>
      <c r="L129" s="534"/>
      <c r="M129" s="534"/>
      <c r="N129" s="534"/>
      <c r="O129" s="534"/>
      <c r="P129" s="534"/>
      <c r="Q129" s="534"/>
      <c r="R129" s="534"/>
      <c r="S129" s="534"/>
      <c r="T129" s="534"/>
      <c r="U129" s="534"/>
      <c r="V129" s="534"/>
      <c r="W129" s="534"/>
      <c r="X129" s="534"/>
      <c r="Y129" s="534"/>
      <c r="Z129" s="534"/>
      <c r="AA129" s="534"/>
      <c r="AB129" s="534"/>
      <c r="AC129" s="535"/>
    </row>
    <row r="130" spans="1:29" x14ac:dyDescent="0.4">
      <c r="A130" s="536"/>
      <c r="B130" s="537"/>
      <c r="C130" s="537"/>
      <c r="D130" s="537"/>
      <c r="E130" s="537"/>
      <c r="F130" s="537"/>
      <c r="G130" s="537"/>
      <c r="H130" s="537"/>
      <c r="I130" s="537"/>
      <c r="J130" s="537"/>
      <c r="K130" s="537"/>
      <c r="L130" s="537"/>
      <c r="M130" s="537"/>
      <c r="N130" s="537"/>
      <c r="O130" s="537"/>
      <c r="P130" s="537"/>
      <c r="Q130" s="537"/>
      <c r="R130" s="537"/>
      <c r="S130" s="537"/>
      <c r="T130" s="537"/>
      <c r="U130" s="537"/>
      <c r="V130" s="537"/>
      <c r="W130" s="537"/>
      <c r="X130" s="537"/>
      <c r="Y130" s="537"/>
      <c r="Z130" s="537"/>
      <c r="AA130" s="537"/>
      <c r="AB130" s="537"/>
      <c r="AC130" s="538"/>
    </row>
    <row r="131" spans="1:29" ht="18.75" customHeight="1" x14ac:dyDescent="0.4">
      <c r="A131" s="483" t="s">
        <v>399</v>
      </c>
      <c r="B131" s="484"/>
      <c r="C131" s="484"/>
      <c r="D131" s="484"/>
      <c r="E131" s="484"/>
      <c r="F131" s="484"/>
      <c r="G131" s="484"/>
      <c r="H131" s="484"/>
      <c r="I131" s="484"/>
      <c r="J131" s="484"/>
      <c r="K131" s="484"/>
      <c r="L131" s="484"/>
      <c r="M131" s="484"/>
      <c r="N131" s="484"/>
      <c r="O131" s="484"/>
      <c r="P131" s="484"/>
      <c r="Q131" s="484"/>
      <c r="R131" s="484"/>
      <c r="S131" s="484"/>
      <c r="T131" s="484"/>
      <c r="U131" s="484"/>
      <c r="V131" s="484"/>
      <c r="W131" s="484"/>
      <c r="X131" s="484"/>
      <c r="Y131" s="484"/>
      <c r="Z131" s="484"/>
      <c r="AA131" s="484"/>
      <c r="AB131" s="484"/>
      <c r="AC131" s="485"/>
    </row>
    <row r="132" spans="1:29" x14ac:dyDescent="0.4">
      <c r="A132" s="279"/>
      <c r="B132" s="279"/>
      <c r="C132" s="279"/>
      <c r="D132" s="279"/>
      <c r="E132" s="279"/>
      <c r="F132" s="279"/>
      <c r="G132" s="279"/>
      <c r="H132" s="279"/>
      <c r="I132" s="279"/>
      <c r="J132" s="279"/>
      <c r="K132" s="279"/>
      <c r="L132" s="279"/>
      <c r="M132" s="279"/>
      <c r="N132" s="279"/>
      <c r="O132" s="279"/>
      <c r="P132" s="279"/>
      <c r="Q132" s="279"/>
      <c r="R132" s="279"/>
      <c r="S132" s="279"/>
      <c r="T132" s="279"/>
      <c r="U132" s="279"/>
      <c r="V132" s="279"/>
      <c r="W132" s="279"/>
      <c r="X132" s="279"/>
      <c r="Y132" s="279"/>
      <c r="Z132" s="279"/>
      <c r="AA132" s="279"/>
      <c r="AB132" s="279"/>
      <c r="AC132" s="279"/>
    </row>
    <row r="133" spans="1:29" x14ac:dyDescent="0.4">
      <c r="A133" s="274" t="s">
        <v>716</v>
      </c>
      <c r="B133" s="275"/>
      <c r="C133" s="275"/>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6"/>
    </row>
    <row r="134" spans="1:29" x14ac:dyDescent="0.4">
      <c r="A134" s="497"/>
      <c r="B134" s="498"/>
      <c r="C134" s="498"/>
      <c r="D134" s="498"/>
      <c r="E134" s="498"/>
      <c r="F134" s="498"/>
      <c r="G134" s="498"/>
      <c r="H134" s="498"/>
      <c r="I134" s="498"/>
      <c r="J134" s="498"/>
      <c r="K134" s="498"/>
      <c r="L134" s="498"/>
      <c r="M134" s="498"/>
      <c r="N134" s="498"/>
      <c r="O134" s="498"/>
      <c r="P134" s="498"/>
      <c r="Q134" s="498"/>
      <c r="R134" s="498"/>
      <c r="S134" s="498"/>
      <c r="T134" s="498"/>
      <c r="U134" s="498"/>
      <c r="V134" s="498"/>
      <c r="W134" s="498"/>
      <c r="X134" s="498"/>
      <c r="Y134" s="498"/>
      <c r="Z134" s="498"/>
      <c r="AA134" s="498"/>
      <c r="AB134" s="498"/>
      <c r="AC134" s="499"/>
    </row>
    <row r="135" spans="1:29" x14ac:dyDescent="0.4">
      <c r="A135" s="503"/>
      <c r="B135" s="504"/>
      <c r="C135" s="504"/>
      <c r="D135" s="504"/>
      <c r="E135" s="504"/>
      <c r="F135" s="504"/>
      <c r="G135" s="504"/>
      <c r="H135" s="504"/>
      <c r="I135" s="504"/>
      <c r="J135" s="504"/>
      <c r="K135" s="504"/>
      <c r="L135" s="504"/>
      <c r="M135" s="504"/>
      <c r="N135" s="504"/>
      <c r="O135" s="504"/>
      <c r="P135" s="504"/>
      <c r="Q135" s="504"/>
      <c r="R135" s="504"/>
      <c r="S135" s="504"/>
      <c r="T135" s="504"/>
      <c r="U135" s="504"/>
      <c r="V135" s="504"/>
      <c r="W135" s="504"/>
      <c r="X135" s="504"/>
      <c r="Y135" s="504"/>
      <c r="Z135" s="504"/>
      <c r="AA135" s="504"/>
      <c r="AB135" s="504"/>
      <c r="AC135" s="505"/>
    </row>
    <row r="137" spans="1:29" x14ac:dyDescent="0.4">
      <c r="A137" s="263" t="s">
        <v>412</v>
      </c>
    </row>
    <row r="138" spans="1:29" x14ac:dyDescent="0.4">
      <c r="B138" s="263" t="s">
        <v>605</v>
      </c>
    </row>
    <row r="139" spans="1:29" ht="18" customHeight="1" x14ac:dyDescent="0.4">
      <c r="B139" s="481" t="s">
        <v>606</v>
      </c>
      <c r="C139" s="481"/>
      <c r="D139" s="481"/>
      <c r="E139" s="481"/>
      <c r="F139" s="481"/>
      <c r="G139" s="481"/>
      <c r="H139" s="481"/>
      <c r="I139" s="481"/>
      <c r="J139" s="481"/>
      <c r="K139" s="481"/>
      <c r="L139" s="481"/>
      <c r="M139" s="481"/>
      <c r="N139" s="481"/>
      <c r="O139" s="481"/>
      <c r="P139" s="481"/>
      <c r="Q139" s="481"/>
      <c r="R139" s="481"/>
      <c r="S139" s="481"/>
      <c r="T139" s="481"/>
      <c r="U139" s="481"/>
      <c r="V139" s="481"/>
      <c r="W139" s="481"/>
      <c r="X139" s="481"/>
      <c r="Y139" s="481"/>
      <c r="Z139" s="481"/>
      <c r="AA139" s="481"/>
      <c r="AB139" s="481"/>
      <c r="AC139" s="481"/>
    </row>
    <row r="140" spans="1:29" x14ac:dyDescent="0.4">
      <c r="A140" s="289"/>
      <c r="B140" s="482"/>
      <c r="C140" s="482"/>
      <c r="D140" s="482"/>
      <c r="E140" s="482"/>
      <c r="F140" s="482"/>
      <c r="G140" s="482"/>
      <c r="H140" s="482"/>
      <c r="I140" s="482"/>
      <c r="J140" s="482"/>
      <c r="K140" s="482"/>
      <c r="L140" s="482"/>
      <c r="M140" s="482"/>
      <c r="N140" s="482"/>
      <c r="O140" s="482"/>
      <c r="P140" s="482"/>
      <c r="Q140" s="482"/>
      <c r="R140" s="482"/>
      <c r="S140" s="482"/>
      <c r="T140" s="482"/>
      <c r="U140" s="482"/>
      <c r="V140" s="482"/>
      <c r="W140" s="482"/>
      <c r="X140" s="482"/>
      <c r="Y140" s="482"/>
      <c r="Z140" s="482"/>
      <c r="AA140" s="482"/>
      <c r="AB140" s="482"/>
      <c r="AC140" s="482"/>
    </row>
    <row r="142" spans="1:29" x14ac:dyDescent="0.4">
      <c r="A142" s="263" t="s">
        <v>644</v>
      </c>
    </row>
    <row r="143" spans="1:29" x14ac:dyDescent="0.4">
      <c r="A143" s="274" t="s">
        <v>402</v>
      </c>
      <c r="B143" s="275"/>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6"/>
    </row>
    <row r="144" spans="1:29" x14ac:dyDescent="0.4">
      <c r="A144" s="530"/>
      <c r="B144" s="531"/>
      <c r="C144" s="531"/>
      <c r="D144" s="531"/>
      <c r="E144" s="531"/>
      <c r="F144" s="531"/>
      <c r="G144" s="531"/>
      <c r="H144" s="531"/>
      <c r="I144" s="531"/>
      <c r="J144" s="531"/>
      <c r="K144" s="531"/>
      <c r="L144" s="531"/>
      <c r="M144" s="531"/>
      <c r="N144" s="531"/>
      <c r="O144" s="531"/>
      <c r="P144" s="531"/>
      <c r="Q144" s="531"/>
      <c r="R144" s="531"/>
      <c r="S144" s="531"/>
      <c r="T144" s="531"/>
      <c r="U144" s="531"/>
      <c r="V144" s="531"/>
      <c r="W144" s="531"/>
      <c r="X144" s="531"/>
      <c r="Y144" s="531"/>
      <c r="Z144" s="531"/>
      <c r="AA144" s="531"/>
      <c r="AB144" s="531"/>
      <c r="AC144" s="532"/>
    </row>
    <row r="145" spans="1:29" x14ac:dyDescent="0.4">
      <c r="A145" s="533"/>
      <c r="B145" s="534"/>
      <c r="C145" s="534"/>
      <c r="D145" s="534"/>
      <c r="E145" s="534"/>
      <c r="F145" s="534"/>
      <c r="G145" s="534"/>
      <c r="H145" s="534"/>
      <c r="I145" s="534"/>
      <c r="J145" s="534"/>
      <c r="K145" s="534"/>
      <c r="L145" s="534"/>
      <c r="M145" s="534"/>
      <c r="N145" s="534"/>
      <c r="O145" s="534"/>
      <c r="P145" s="534"/>
      <c r="Q145" s="534"/>
      <c r="R145" s="534"/>
      <c r="S145" s="534"/>
      <c r="T145" s="534"/>
      <c r="U145" s="534"/>
      <c r="V145" s="534"/>
      <c r="W145" s="534"/>
      <c r="X145" s="534"/>
      <c r="Y145" s="534"/>
      <c r="Z145" s="534"/>
      <c r="AA145" s="534"/>
      <c r="AB145" s="534"/>
      <c r="AC145" s="535"/>
    </row>
    <row r="146" spans="1:29" x14ac:dyDescent="0.4">
      <c r="A146" s="536"/>
      <c r="B146" s="537"/>
      <c r="C146" s="537"/>
      <c r="D146" s="537"/>
      <c r="E146" s="537"/>
      <c r="F146" s="537"/>
      <c r="G146" s="537"/>
      <c r="H146" s="537"/>
      <c r="I146" s="537"/>
      <c r="J146" s="537"/>
      <c r="K146" s="537"/>
      <c r="L146" s="537"/>
      <c r="M146" s="537"/>
      <c r="N146" s="537"/>
      <c r="O146" s="537"/>
      <c r="P146" s="537"/>
      <c r="Q146" s="537"/>
      <c r="R146" s="537"/>
      <c r="S146" s="537"/>
      <c r="T146" s="537"/>
      <c r="U146" s="537"/>
      <c r="V146" s="537"/>
      <c r="W146" s="537"/>
      <c r="X146" s="537"/>
      <c r="Y146" s="537"/>
      <c r="Z146" s="537"/>
      <c r="AA146" s="537"/>
      <c r="AB146" s="537"/>
      <c r="AC146" s="538"/>
    </row>
    <row r="148" spans="1:29" x14ac:dyDescent="0.4">
      <c r="A148" s="548" t="s">
        <v>403</v>
      </c>
      <c r="B148" s="549"/>
      <c r="C148" s="549"/>
      <c r="D148" s="549"/>
      <c r="E148" s="549"/>
      <c r="F148" s="549"/>
      <c r="G148" s="549"/>
      <c r="H148" s="549"/>
      <c r="I148" s="549"/>
      <c r="J148" s="549"/>
      <c r="K148" s="549"/>
      <c r="L148" s="549"/>
      <c r="M148" s="549"/>
      <c r="N148" s="549"/>
      <c r="O148" s="549"/>
      <c r="P148" s="549"/>
      <c r="Q148" s="549"/>
      <c r="R148" s="549"/>
      <c r="S148" s="549"/>
      <c r="T148" s="549"/>
      <c r="U148" s="549"/>
      <c r="V148" s="549"/>
      <c r="W148" s="549"/>
      <c r="X148" s="549"/>
      <c r="Y148" s="549"/>
      <c r="Z148" s="549"/>
      <c r="AA148" s="549"/>
      <c r="AB148" s="549"/>
      <c r="AC148" s="550"/>
    </row>
    <row r="149" spans="1:29" x14ac:dyDescent="0.4">
      <c r="A149" s="530"/>
      <c r="B149" s="531"/>
      <c r="C149" s="531"/>
      <c r="D149" s="531"/>
      <c r="E149" s="531"/>
      <c r="F149" s="531"/>
      <c r="G149" s="531"/>
      <c r="H149" s="531"/>
      <c r="I149" s="531"/>
      <c r="J149" s="531"/>
      <c r="K149" s="531"/>
      <c r="L149" s="531"/>
      <c r="M149" s="531"/>
      <c r="N149" s="531"/>
      <c r="O149" s="531"/>
      <c r="P149" s="531"/>
      <c r="Q149" s="531"/>
      <c r="R149" s="531"/>
      <c r="S149" s="531"/>
      <c r="T149" s="531"/>
      <c r="U149" s="531"/>
      <c r="V149" s="531"/>
      <c r="W149" s="531"/>
      <c r="X149" s="531"/>
      <c r="Y149" s="531"/>
      <c r="Z149" s="531"/>
      <c r="AA149" s="531"/>
      <c r="AB149" s="531"/>
      <c r="AC149" s="532"/>
    </row>
    <row r="150" spans="1:29" x14ac:dyDescent="0.4">
      <c r="A150" s="533"/>
      <c r="B150" s="534"/>
      <c r="C150" s="534"/>
      <c r="D150" s="534"/>
      <c r="E150" s="534"/>
      <c r="F150" s="534"/>
      <c r="G150" s="534"/>
      <c r="H150" s="534"/>
      <c r="I150" s="534"/>
      <c r="J150" s="534"/>
      <c r="K150" s="534"/>
      <c r="L150" s="534"/>
      <c r="M150" s="534"/>
      <c r="N150" s="534"/>
      <c r="O150" s="534"/>
      <c r="P150" s="534"/>
      <c r="Q150" s="534"/>
      <c r="R150" s="534"/>
      <c r="S150" s="534"/>
      <c r="T150" s="534"/>
      <c r="U150" s="534"/>
      <c r="V150" s="534"/>
      <c r="W150" s="534"/>
      <c r="X150" s="534"/>
      <c r="Y150" s="534"/>
      <c r="Z150" s="534"/>
      <c r="AA150" s="534"/>
      <c r="AB150" s="534"/>
      <c r="AC150" s="535"/>
    </row>
    <row r="151" spans="1:29" x14ac:dyDescent="0.4">
      <c r="A151" s="536"/>
      <c r="B151" s="537"/>
      <c r="C151" s="537"/>
      <c r="D151" s="537"/>
      <c r="E151" s="537"/>
      <c r="F151" s="537"/>
      <c r="G151" s="537"/>
      <c r="H151" s="537"/>
      <c r="I151" s="537"/>
      <c r="J151" s="537"/>
      <c r="K151" s="537"/>
      <c r="L151" s="537"/>
      <c r="M151" s="537"/>
      <c r="N151" s="537"/>
      <c r="O151" s="537"/>
      <c r="P151" s="537"/>
      <c r="Q151" s="537"/>
      <c r="R151" s="537"/>
      <c r="S151" s="537"/>
      <c r="T151" s="537"/>
      <c r="U151" s="537"/>
      <c r="V151" s="537"/>
      <c r="W151" s="537"/>
      <c r="X151" s="537"/>
      <c r="Y151" s="537"/>
      <c r="Z151" s="537"/>
      <c r="AA151" s="537"/>
      <c r="AB151" s="537"/>
      <c r="AC151" s="538"/>
    </row>
    <row r="153" spans="1:29" x14ac:dyDescent="0.4">
      <c r="A153" s="274" t="s">
        <v>404</v>
      </c>
      <c r="B153" s="275"/>
      <c r="C153" s="275"/>
      <c r="D153" s="275"/>
      <c r="E153" s="275"/>
      <c r="F153" s="275"/>
      <c r="G153" s="275"/>
      <c r="H153" s="275"/>
      <c r="I153" s="275"/>
      <c r="J153" s="275"/>
      <c r="K153" s="275"/>
      <c r="L153" s="275"/>
      <c r="M153" s="275"/>
      <c r="N153" s="275"/>
      <c r="O153" s="275"/>
      <c r="P153" s="275"/>
      <c r="Q153" s="275"/>
      <c r="R153" s="275"/>
      <c r="S153" s="275"/>
      <c r="T153" s="275"/>
      <c r="U153" s="275"/>
      <c r="V153" s="275"/>
      <c r="W153" s="275"/>
      <c r="X153" s="275"/>
      <c r="Y153" s="275"/>
      <c r="Z153" s="275"/>
      <c r="AA153" s="275"/>
      <c r="AB153" s="275"/>
      <c r="AC153" s="276"/>
    </row>
    <row r="154" spans="1:29" x14ac:dyDescent="0.4">
      <c r="A154" s="290"/>
      <c r="B154" s="291" t="s">
        <v>405</v>
      </c>
      <c r="C154" s="291"/>
      <c r="D154" s="291"/>
      <c r="E154" s="291"/>
      <c r="F154" s="291"/>
      <c r="G154" s="291"/>
      <c r="H154" s="291"/>
      <c r="I154" s="291"/>
      <c r="J154" s="291"/>
      <c r="K154" s="291"/>
      <c r="L154" s="291"/>
      <c r="M154" s="291"/>
      <c r="N154" s="291"/>
      <c r="O154" s="291"/>
      <c r="P154" s="291"/>
      <c r="Q154" s="291"/>
      <c r="R154" s="291"/>
      <c r="S154" s="291"/>
      <c r="T154" s="291"/>
      <c r="U154" s="291"/>
      <c r="V154" s="291"/>
      <c r="W154" s="291"/>
      <c r="X154" s="291"/>
      <c r="Y154" s="291"/>
      <c r="Z154" s="291"/>
      <c r="AA154" s="291"/>
      <c r="AB154" s="291"/>
      <c r="AC154" s="292"/>
    </row>
    <row r="156" spans="1:29" x14ac:dyDescent="0.4">
      <c r="A156" s="263" t="s">
        <v>413</v>
      </c>
    </row>
    <row r="157" spans="1:29" x14ac:dyDescent="0.4">
      <c r="A157" s="274" t="s">
        <v>406</v>
      </c>
      <c r="B157" s="275"/>
      <c r="C157" s="275"/>
      <c r="D157" s="275"/>
      <c r="E157" s="275"/>
      <c r="F157" s="275"/>
      <c r="G157" s="275"/>
      <c r="H157" s="275"/>
      <c r="I157" s="275"/>
      <c r="J157" s="275"/>
      <c r="K157" s="275"/>
      <c r="L157" s="275"/>
      <c r="M157" s="275"/>
      <c r="N157" s="275"/>
      <c r="O157" s="275"/>
      <c r="P157" s="275"/>
      <c r="Q157" s="275"/>
      <c r="R157" s="275"/>
      <c r="S157" s="275"/>
      <c r="T157" s="275"/>
      <c r="U157" s="275"/>
      <c r="V157" s="275"/>
      <c r="W157" s="275"/>
      <c r="X157" s="275"/>
      <c r="Y157" s="275"/>
      <c r="Z157" s="275"/>
      <c r="AA157" s="275"/>
      <c r="AB157" s="275"/>
      <c r="AC157" s="276"/>
    </row>
    <row r="158" spans="1:29" x14ac:dyDescent="0.4">
      <c r="A158" s="530"/>
      <c r="B158" s="531"/>
      <c r="C158" s="531"/>
      <c r="D158" s="531"/>
      <c r="E158" s="531"/>
      <c r="F158" s="531"/>
      <c r="G158" s="531"/>
      <c r="H158" s="531"/>
      <c r="I158" s="531"/>
      <c r="J158" s="531"/>
      <c r="K158" s="531"/>
      <c r="L158" s="531"/>
      <c r="M158" s="531"/>
      <c r="N158" s="531"/>
      <c r="O158" s="531"/>
      <c r="P158" s="531"/>
      <c r="Q158" s="531"/>
      <c r="R158" s="531"/>
      <c r="S158" s="531"/>
      <c r="T158" s="531"/>
      <c r="U158" s="531"/>
      <c r="V158" s="531"/>
      <c r="W158" s="531"/>
      <c r="X158" s="531"/>
      <c r="Y158" s="531"/>
      <c r="Z158" s="531"/>
      <c r="AA158" s="531"/>
      <c r="AB158" s="531"/>
      <c r="AC158" s="532"/>
    </row>
    <row r="159" spans="1:29" x14ac:dyDescent="0.4">
      <c r="A159" s="533"/>
      <c r="B159" s="534"/>
      <c r="C159" s="534"/>
      <c r="D159" s="534"/>
      <c r="E159" s="534"/>
      <c r="F159" s="534"/>
      <c r="G159" s="534"/>
      <c r="H159" s="534"/>
      <c r="I159" s="534"/>
      <c r="J159" s="534"/>
      <c r="K159" s="534"/>
      <c r="L159" s="534"/>
      <c r="M159" s="534"/>
      <c r="N159" s="534"/>
      <c r="O159" s="534"/>
      <c r="P159" s="534"/>
      <c r="Q159" s="534"/>
      <c r="R159" s="534"/>
      <c r="S159" s="534"/>
      <c r="T159" s="534"/>
      <c r="U159" s="534"/>
      <c r="V159" s="534"/>
      <c r="W159" s="534"/>
      <c r="X159" s="534"/>
      <c r="Y159" s="534"/>
      <c r="Z159" s="534"/>
      <c r="AA159" s="534"/>
      <c r="AB159" s="534"/>
      <c r="AC159" s="535"/>
    </row>
    <row r="160" spans="1:29" x14ac:dyDescent="0.4">
      <c r="A160" s="536"/>
      <c r="B160" s="537"/>
      <c r="C160" s="537"/>
      <c r="D160" s="537"/>
      <c r="E160" s="537"/>
      <c r="F160" s="537"/>
      <c r="G160" s="537"/>
      <c r="H160" s="537"/>
      <c r="I160" s="537"/>
      <c r="J160" s="537"/>
      <c r="K160" s="537"/>
      <c r="L160" s="537"/>
      <c r="M160" s="537"/>
      <c r="N160" s="537"/>
      <c r="O160" s="537"/>
      <c r="P160" s="537"/>
      <c r="Q160" s="537"/>
      <c r="R160" s="537"/>
      <c r="S160" s="537"/>
      <c r="T160" s="537"/>
      <c r="U160" s="537"/>
      <c r="V160" s="537"/>
      <c r="W160" s="537"/>
      <c r="X160" s="537"/>
      <c r="Y160" s="537"/>
      <c r="Z160" s="537"/>
      <c r="AA160" s="537"/>
      <c r="AB160" s="537"/>
      <c r="AC160" s="538"/>
    </row>
    <row r="161" spans="1:1" x14ac:dyDescent="0.4">
      <c r="A161" s="263" t="s">
        <v>407</v>
      </c>
    </row>
  </sheetData>
  <mergeCells count="127">
    <mergeCell ref="A149:AC151"/>
    <mergeCell ref="A158:AC160"/>
    <mergeCell ref="A29:H29"/>
    <mergeCell ref="I29:AC29"/>
    <mergeCell ref="A30:H30"/>
    <mergeCell ref="I30:AC30"/>
    <mergeCell ref="A31:H31"/>
    <mergeCell ref="I31:AC31"/>
    <mergeCell ref="A32:H32"/>
    <mergeCell ref="I32:AC32"/>
    <mergeCell ref="A33:H33"/>
    <mergeCell ref="I33:AC33"/>
    <mergeCell ref="A34:H34"/>
    <mergeCell ref="I34:AC34"/>
    <mergeCell ref="A134:AC135"/>
    <mergeCell ref="A144:AC146"/>
    <mergeCell ref="A148:AC148"/>
    <mergeCell ref="A112:AC115"/>
    <mergeCell ref="A118:AC120"/>
    <mergeCell ref="A128:AC130"/>
    <mergeCell ref="A93:AC95"/>
    <mergeCell ref="A96:AC98"/>
    <mergeCell ref="J80:S80"/>
    <mergeCell ref="J81:S81"/>
    <mergeCell ref="J82:S82"/>
    <mergeCell ref="J86:S86"/>
    <mergeCell ref="A101:AC103"/>
    <mergeCell ref="A104:AC106"/>
    <mergeCell ref="A109:AC111"/>
    <mergeCell ref="T80:AC80"/>
    <mergeCell ref="T81:AC81"/>
    <mergeCell ref="T82:AC82"/>
    <mergeCell ref="T86:AC86"/>
    <mergeCell ref="A83:I83"/>
    <mergeCell ref="J83:S83"/>
    <mergeCell ref="T83:AC83"/>
    <mergeCell ref="A85:I85"/>
    <mergeCell ref="J85:S85"/>
    <mergeCell ref="T85:AC85"/>
    <mergeCell ref="A84:I84"/>
    <mergeCell ref="J84:S84"/>
    <mergeCell ref="T84:AC84"/>
    <mergeCell ref="A86:I86"/>
    <mergeCell ref="A80:I80"/>
    <mergeCell ref="A81:I81"/>
    <mergeCell ref="A82:I82"/>
    <mergeCell ref="T76:AC76"/>
    <mergeCell ref="T77:AC77"/>
    <mergeCell ref="T78:AC78"/>
    <mergeCell ref="T79:AC79"/>
    <mergeCell ref="J75:S75"/>
    <mergeCell ref="J76:S76"/>
    <mergeCell ref="J77:S77"/>
    <mergeCell ref="J78:S78"/>
    <mergeCell ref="J79:S79"/>
    <mergeCell ref="A21:H21"/>
    <mergeCell ref="A22:H22"/>
    <mergeCell ref="J74:S74"/>
    <mergeCell ref="T74:AC74"/>
    <mergeCell ref="A74:I74"/>
    <mergeCell ref="A50:H50"/>
    <mergeCell ref="A51:H51"/>
    <mergeCell ref="A58:H58"/>
    <mergeCell ref="I54:AC55"/>
    <mergeCell ref="I56:AC57"/>
    <mergeCell ref="A53:H57"/>
    <mergeCell ref="I51:AC51"/>
    <mergeCell ref="I52:AC52"/>
    <mergeCell ref="I53:AC53"/>
    <mergeCell ref="I58:AC58"/>
    <mergeCell ref="A52:H52"/>
    <mergeCell ref="I50:AC50"/>
    <mergeCell ref="A69:K69"/>
    <mergeCell ref="A64:K64"/>
    <mergeCell ref="L64:AC64"/>
    <mergeCell ref="L65:AC65"/>
    <mergeCell ref="L66:AC66"/>
    <mergeCell ref="L67:AC67"/>
    <mergeCell ref="L68:AC68"/>
    <mergeCell ref="A4:AC4"/>
    <mergeCell ref="A9:AC11"/>
    <mergeCell ref="I48:AC48"/>
    <mergeCell ref="I49:AC49"/>
    <mergeCell ref="A47:H47"/>
    <mergeCell ref="A48:H48"/>
    <mergeCell ref="A49:H49"/>
    <mergeCell ref="I26:AC26"/>
    <mergeCell ref="I15:AC15"/>
    <mergeCell ref="I16:AC16"/>
    <mergeCell ref="I17:AC17"/>
    <mergeCell ref="I38:AC38"/>
    <mergeCell ref="I37:AC37"/>
    <mergeCell ref="I21:AC21"/>
    <mergeCell ref="I22:AC22"/>
    <mergeCell ref="I23:AC23"/>
    <mergeCell ref="I24:AC24"/>
    <mergeCell ref="I25:AC25"/>
    <mergeCell ref="I43:AC43"/>
    <mergeCell ref="I47:AC47"/>
    <mergeCell ref="A43:H43"/>
    <mergeCell ref="A15:H15"/>
    <mergeCell ref="A16:H16"/>
    <mergeCell ref="A17:H17"/>
    <mergeCell ref="B139:AC140"/>
    <mergeCell ref="A131:AC131"/>
    <mergeCell ref="A42:H42"/>
    <mergeCell ref="A65:K65"/>
    <mergeCell ref="A66:K66"/>
    <mergeCell ref="A67:K67"/>
    <mergeCell ref="A68:K68"/>
    <mergeCell ref="I42:AC42"/>
    <mergeCell ref="A23:H23"/>
    <mergeCell ref="A24:H24"/>
    <mergeCell ref="A25:H25"/>
    <mergeCell ref="A26:H26"/>
    <mergeCell ref="A37:H37"/>
    <mergeCell ref="A38:H38"/>
    <mergeCell ref="A41:H41"/>
    <mergeCell ref="I41:AC41"/>
    <mergeCell ref="I59:AC59"/>
    <mergeCell ref="A75:I75"/>
    <mergeCell ref="A76:I76"/>
    <mergeCell ref="A77:I77"/>
    <mergeCell ref="A78:I78"/>
    <mergeCell ref="A79:I79"/>
    <mergeCell ref="L69:AC69"/>
    <mergeCell ref="T75:AC75"/>
  </mergeCells>
  <phoneticPr fontId="2"/>
  <printOptions horizontalCentered="1"/>
  <pageMargins left="0.51181102362204722" right="0.51181102362204722" top="0.74803149606299213" bottom="0.74803149606299213" header="0.31496062992125984" footer="0.31496062992125984"/>
  <pageSetup paperSize="9" scale="84" orientation="portrait" r:id="rId1"/>
  <headerFooter>
    <oddFooter>&amp;C&amp;P／&amp;N</oddFooter>
  </headerFooter>
  <rowBreaks count="3" manualBreakCount="3">
    <brk id="44" max="24" man="1"/>
    <brk id="90" max="24" man="1"/>
    <brk id="136"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59999389629810485"/>
  </sheetPr>
  <dimension ref="A1:Y22"/>
  <sheetViews>
    <sheetView view="pageBreakPreview" zoomScaleNormal="100" zoomScaleSheetLayoutView="100" workbookViewId="0">
      <selection activeCell="AG10" sqref="AG10"/>
    </sheetView>
  </sheetViews>
  <sheetFormatPr defaultRowHeight="18.75" x14ac:dyDescent="0.4"/>
  <cols>
    <col min="1" max="30" width="3.125" customWidth="1"/>
  </cols>
  <sheetData>
    <row r="1" spans="1:25" x14ac:dyDescent="0.4">
      <c r="A1" s="110" t="s">
        <v>613</v>
      </c>
      <c r="B1" s="110"/>
      <c r="C1" s="110"/>
      <c r="D1" s="110"/>
      <c r="E1" s="110"/>
      <c r="F1" s="110"/>
      <c r="G1" s="110"/>
      <c r="H1" s="110"/>
      <c r="I1" s="110"/>
      <c r="J1" s="110"/>
      <c r="K1" s="110"/>
      <c r="L1" s="110"/>
      <c r="M1" s="110"/>
      <c r="N1" s="110"/>
      <c r="O1" s="110"/>
      <c r="P1" s="110"/>
      <c r="Q1" s="110"/>
      <c r="R1" s="110"/>
      <c r="S1" s="110"/>
      <c r="T1" s="110"/>
      <c r="U1" s="110"/>
      <c r="V1" s="110"/>
      <c r="W1" s="110"/>
      <c r="X1" s="110"/>
      <c r="Y1" s="110"/>
    </row>
    <row r="2" spans="1:25" x14ac:dyDescent="0.4">
      <c r="A2" t="s">
        <v>614</v>
      </c>
    </row>
    <row r="3" spans="1:25" x14ac:dyDescent="0.4">
      <c r="B3" s="551"/>
      <c r="C3" s="551"/>
      <c r="D3" s="213" t="s">
        <v>234</v>
      </c>
      <c r="E3" s="553" t="s">
        <v>615</v>
      </c>
      <c r="F3" s="553"/>
      <c r="G3" s="553"/>
      <c r="H3" s="553"/>
      <c r="I3" s="553"/>
      <c r="J3" s="551"/>
      <c r="K3" s="551"/>
      <c r="L3" s="213" t="s">
        <v>236</v>
      </c>
      <c r="M3" s="553" t="s">
        <v>622</v>
      </c>
      <c r="N3" s="553"/>
      <c r="O3" s="553"/>
      <c r="P3" s="553"/>
      <c r="Q3" s="553"/>
      <c r="R3" s="551"/>
      <c r="S3" s="551"/>
      <c r="T3" s="213" t="s">
        <v>238</v>
      </c>
      <c r="U3" s="553" t="s">
        <v>626</v>
      </c>
      <c r="V3" s="553"/>
      <c r="W3" s="553"/>
      <c r="X3" s="553"/>
      <c r="Y3" s="553"/>
    </row>
    <row r="4" spans="1:25" x14ac:dyDescent="0.4">
      <c r="B4" s="551"/>
      <c r="C4" s="551"/>
      <c r="D4" s="213" t="s">
        <v>240</v>
      </c>
      <c r="E4" s="553" t="s">
        <v>618</v>
      </c>
      <c r="F4" s="553"/>
      <c r="G4" s="553"/>
      <c r="H4" s="553"/>
      <c r="I4" s="553"/>
      <c r="J4" s="551"/>
      <c r="K4" s="551"/>
      <c r="L4" s="213" t="s">
        <v>242</v>
      </c>
      <c r="M4" s="553" t="s">
        <v>623</v>
      </c>
      <c r="N4" s="553"/>
      <c r="O4" s="553"/>
      <c r="P4" s="553"/>
      <c r="Q4" s="553"/>
      <c r="R4" s="551"/>
      <c r="S4" s="551"/>
      <c r="T4" s="213" t="s">
        <v>244</v>
      </c>
      <c r="U4" s="553" t="s">
        <v>627</v>
      </c>
      <c r="V4" s="553"/>
      <c r="W4" s="553"/>
      <c r="X4" s="553"/>
      <c r="Y4" s="553"/>
    </row>
    <row r="5" spans="1:25" x14ac:dyDescent="0.4">
      <c r="B5" s="551"/>
      <c r="C5" s="551"/>
      <c r="D5" s="213" t="s">
        <v>616</v>
      </c>
      <c r="E5" s="553" t="s">
        <v>619</v>
      </c>
      <c r="F5" s="553"/>
      <c r="G5" s="553"/>
      <c r="H5" s="553"/>
      <c r="I5" s="553"/>
      <c r="J5" s="551"/>
      <c r="K5" s="551"/>
      <c r="L5" s="213" t="s">
        <v>621</v>
      </c>
      <c r="M5" s="553" t="s">
        <v>624</v>
      </c>
      <c r="N5" s="553"/>
      <c r="O5" s="553"/>
      <c r="P5" s="553"/>
      <c r="Q5" s="553"/>
      <c r="R5" s="551"/>
      <c r="S5" s="551"/>
      <c r="T5" s="213" t="s">
        <v>625</v>
      </c>
      <c r="U5" s="553" t="s">
        <v>628</v>
      </c>
      <c r="V5" s="553"/>
      <c r="W5" s="553"/>
      <c r="X5" s="553"/>
      <c r="Y5" s="553"/>
    </row>
    <row r="6" spans="1:25" x14ac:dyDescent="0.4">
      <c r="B6" s="551"/>
      <c r="C6" s="551"/>
      <c r="D6" s="213" t="s">
        <v>617</v>
      </c>
      <c r="E6" s="206" t="s">
        <v>620</v>
      </c>
      <c r="F6" s="206"/>
      <c r="G6" s="163"/>
      <c r="H6" s="554"/>
      <c r="I6" s="555"/>
      <c r="J6" s="555"/>
      <c r="K6" s="555"/>
      <c r="L6" s="555"/>
      <c r="M6" s="555"/>
      <c r="N6" s="555"/>
      <c r="O6" s="555"/>
      <c r="P6" s="555"/>
      <c r="Q6" s="555"/>
      <c r="R6" s="555"/>
      <c r="S6" s="555"/>
      <c r="T6" s="555"/>
      <c r="U6" s="555"/>
      <c r="V6" s="555"/>
      <c r="W6" s="555"/>
      <c r="X6" s="556"/>
      <c r="Y6" s="162" t="s">
        <v>629</v>
      </c>
    </row>
    <row r="8" spans="1:25" x14ac:dyDescent="0.4">
      <c r="A8" t="s">
        <v>630</v>
      </c>
    </row>
    <row r="9" spans="1:25" x14ac:dyDescent="0.4">
      <c r="B9" s="551"/>
      <c r="C9" s="551"/>
      <c r="D9" s="257" t="s">
        <v>631</v>
      </c>
      <c r="E9" s="141"/>
      <c r="F9" s="141"/>
      <c r="G9" s="141"/>
      <c r="H9" s="141"/>
      <c r="I9" s="141"/>
      <c r="J9" s="141"/>
      <c r="K9" s="141"/>
      <c r="L9" s="141"/>
      <c r="M9" s="141"/>
      <c r="N9" s="141"/>
      <c r="O9" s="141"/>
      <c r="P9" s="141"/>
      <c r="Q9" s="141"/>
      <c r="R9" s="141"/>
      <c r="S9" s="141"/>
      <c r="T9" s="141"/>
      <c r="U9" s="141"/>
      <c r="V9" s="141"/>
      <c r="W9" s="141"/>
      <c r="X9" s="141"/>
      <c r="Y9" s="142"/>
    </row>
    <row r="10" spans="1:25" x14ac:dyDescent="0.4">
      <c r="B10" s="551"/>
      <c r="C10" s="551"/>
      <c r="D10" s="257" t="s">
        <v>632</v>
      </c>
      <c r="E10" s="141"/>
      <c r="F10" s="141"/>
      <c r="G10" s="141"/>
      <c r="H10" s="141"/>
      <c r="I10" s="141"/>
      <c r="J10" s="141"/>
      <c r="K10" s="141"/>
      <c r="L10" s="141"/>
      <c r="M10" s="141"/>
      <c r="N10" s="141"/>
      <c r="O10" s="141"/>
      <c r="P10" s="141"/>
      <c r="Q10" s="141"/>
      <c r="R10" s="141"/>
      <c r="S10" s="141"/>
      <c r="T10" s="141"/>
      <c r="U10" s="141"/>
      <c r="V10" s="141"/>
      <c r="W10" s="141"/>
      <c r="X10" s="141"/>
      <c r="Y10" s="142"/>
    </row>
    <row r="11" spans="1:25" x14ac:dyDescent="0.4">
      <c r="B11" s="551"/>
      <c r="C11" s="551"/>
      <c r="D11" s="257" t="s">
        <v>633</v>
      </c>
      <c r="E11" s="141"/>
      <c r="F11" s="141"/>
      <c r="G11" s="141"/>
      <c r="H11" s="141"/>
      <c r="I11" s="141"/>
      <c r="J11" s="141"/>
      <c r="K11" s="141"/>
      <c r="L11" s="141"/>
      <c r="M11" s="141"/>
      <c r="N11" s="141"/>
      <c r="O11" s="141"/>
      <c r="P11" s="141"/>
      <c r="Q11" s="141"/>
      <c r="R11" s="141"/>
      <c r="S11" s="141"/>
      <c r="T11" s="141"/>
      <c r="U11" s="141"/>
      <c r="V11" s="141"/>
      <c r="W11" s="141"/>
      <c r="X11" s="141"/>
      <c r="Y11" s="142"/>
    </row>
    <row r="12" spans="1:25" x14ac:dyDescent="0.4">
      <c r="B12" s="551"/>
      <c r="C12" s="551"/>
      <c r="D12" s="257" t="s">
        <v>634</v>
      </c>
      <c r="E12" s="141"/>
      <c r="F12" s="141"/>
      <c r="G12" s="141"/>
      <c r="H12" s="141"/>
      <c r="I12" s="141"/>
      <c r="J12" s="141"/>
      <c r="K12" s="141"/>
      <c r="L12" s="141"/>
      <c r="M12" s="141"/>
      <c r="N12" s="141"/>
      <c r="O12" s="141"/>
      <c r="P12" s="141"/>
      <c r="Q12" s="141"/>
      <c r="R12" s="141"/>
      <c r="S12" s="141"/>
      <c r="T12" s="141"/>
      <c r="U12" s="141"/>
      <c r="V12" s="141"/>
      <c r="W12" s="141"/>
      <c r="X12" s="141"/>
      <c r="Y12" s="142"/>
    </row>
    <row r="13" spans="1:25" x14ac:dyDescent="0.4">
      <c r="B13" s="551"/>
      <c r="C13" s="551"/>
      <c r="D13" s="257" t="s">
        <v>635</v>
      </c>
      <c r="E13" s="141"/>
      <c r="F13" s="141"/>
      <c r="G13" s="141"/>
      <c r="H13" s="141"/>
      <c r="I13" s="141"/>
      <c r="J13" s="141"/>
      <c r="K13" s="141"/>
      <c r="L13" s="141"/>
      <c r="M13" s="141"/>
      <c r="N13" s="141"/>
      <c r="O13" s="141"/>
      <c r="P13" s="141"/>
      <c r="Q13" s="141"/>
      <c r="R13" s="141"/>
      <c r="S13" s="141"/>
      <c r="T13" s="141"/>
      <c r="U13" s="141"/>
      <c r="V13" s="141"/>
      <c r="W13" s="141"/>
      <c r="X13" s="141"/>
      <c r="Y13" s="142"/>
    </row>
    <row r="15" spans="1:25" x14ac:dyDescent="0.4">
      <c r="A15" t="s">
        <v>636</v>
      </c>
    </row>
    <row r="16" spans="1:25" x14ac:dyDescent="0.4">
      <c r="B16" t="s">
        <v>637</v>
      </c>
    </row>
    <row r="18" spans="2:25" x14ac:dyDescent="0.4">
      <c r="B18" s="552" t="s">
        <v>638</v>
      </c>
      <c r="C18" s="552"/>
      <c r="D18" s="552"/>
      <c r="E18" s="552"/>
      <c r="F18" s="552"/>
      <c r="G18" s="552"/>
      <c r="H18" s="552"/>
      <c r="I18" s="552"/>
      <c r="J18" s="552"/>
      <c r="K18" s="552"/>
      <c r="L18" s="552"/>
      <c r="M18" s="552"/>
      <c r="N18" s="552"/>
      <c r="O18" s="552"/>
      <c r="P18" s="552"/>
      <c r="Q18" s="552"/>
      <c r="R18" s="552"/>
      <c r="S18" s="552"/>
      <c r="T18" s="552"/>
      <c r="U18" s="552"/>
      <c r="V18" s="552"/>
      <c r="W18" s="552"/>
      <c r="X18" s="552"/>
      <c r="Y18" s="552"/>
    </row>
    <row r="19" spans="2:25" x14ac:dyDescent="0.4">
      <c r="B19" s="552"/>
      <c r="C19" s="552"/>
      <c r="D19" s="552"/>
      <c r="E19" s="552"/>
      <c r="F19" s="552"/>
      <c r="G19" s="552"/>
      <c r="H19" s="552"/>
      <c r="I19" s="552"/>
      <c r="J19" s="552"/>
      <c r="K19" s="552"/>
      <c r="L19" s="552"/>
      <c r="M19" s="552"/>
      <c r="N19" s="552"/>
      <c r="O19" s="552"/>
      <c r="P19" s="552"/>
      <c r="Q19" s="552"/>
      <c r="R19" s="552"/>
      <c r="S19" s="552"/>
      <c r="T19" s="552"/>
      <c r="U19" s="552"/>
      <c r="V19" s="552"/>
      <c r="W19" s="552"/>
      <c r="X19" s="552"/>
      <c r="Y19" s="552"/>
    </row>
    <row r="20" spans="2:25" x14ac:dyDescent="0.4">
      <c r="B20" s="552" t="s">
        <v>639</v>
      </c>
      <c r="C20" s="552"/>
      <c r="D20" s="552"/>
      <c r="E20" s="552"/>
      <c r="F20" s="552"/>
      <c r="G20" s="552"/>
      <c r="H20" s="552"/>
      <c r="I20" s="552"/>
      <c r="J20" s="552"/>
      <c r="K20" s="552"/>
      <c r="L20" s="552"/>
      <c r="M20" s="552"/>
      <c r="N20" s="552"/>
      <c r="O20" s="552"/>
      <c r="P20" s="552"/>
      <c r="Q20" s="552"/>
      <c r="R20" s="552"/>
      <c r="S20" s="552"/>
      <c r="T20" s="552"/>
      <c r="U20" s="552"/>
      <c r="V20" s="552"/>
      <c r="W20" s="552"/>
      <c r="X20" s="552"/>
      <c r="Y20" s="552"/>
    </row>
    <row r="21" spans="2:25" x14ac:dyDescent="0.4">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row>
    <row r="22" spans="2:25" x14ac:dyDescent="0.4">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row>
  </sheetData>
  <mergeCells count="27">
    <mergeCell ref="M4:Q4"/>
    <mergeCell ref="B3:C3"/>
    <mergeCell ref="B4:C4"/>
    <mergeCell ref="B5:C5"/>
    <mergeCell ref="B6:C6"/>
    <mergeCell ref="J3:K3"/>
    <mergeCell ref="B20:Y22"/>
    <mergeCell ref="M5:Q5"/>
    <mergeCell ref="U3:Y3"/>
    <mergeCell ref="U4:Y4"/>
    <mergeCell ref="U5:Y5"/>
    <mergeCell ref="H6:X6"/>
    <mergeCell ref="B9:C9"/>
    <mergeCell ref="J4:K4"/>
    <mergeCell ref="J5:K5"/>
    <mergeCell ref="R3:S3"/>
    <mergeCell ref="R4:S4"/>
    <mergeCell ref="R5:S5"/>
    <mergeCell ref="E3:I3"/>
    <mergeCell ref="E4:I4"/>
    <mergeCell ref="E5:I5"/>
    <mergeCell ref="M3:Q3"/>
    <mergeCell ref="B10:C10"/>
    <mergeCell ref="B11:C11"/>
    <mergeCell ref="B12:C12"/>
    <mergeCell ref="B13:C13"/>
    <mergeCell ref="B18:Y19"/>
  </mergeCells>
  <phoneticPr fontId="2"/>
  <printOptions horizontalCentered="1"/>
  <pageMargins left="0.51181102362204722" right="0.51181102362204722" top="0.74803149606299213" bottom="0.74803149606299213" header="0.31496062992125984" footer="0.31496062992125984"/>
  <pageSetup paperSize="9" scale="95" orientation="portrait" r:id="rId1"/>
  <headerFooter>
    <oddHeader>&amp;R【高効率設備】</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B3:C6 J3:K5 R3:S5 B9:C13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59999389629810485"/>
  </sheetPr>
  <dimension ref="A6:AD115"/>
  <sheetViews>
    <sheetView view="pageBreakPreview" topLeftCell="A73" zoomScaleNormal="100" zoomScaleSheetLayoutView="100" workbookViewId="0">
      <selection activeCell="G80" sqref="G80:S80"/>
    </sheetView>
  </sheetViews>
  <sheetFormatPr defaultRowHeight="18.75" x14ac:dyDescent="0.4"/>
  <cols>
    <col min="1" max="25" width="3.125" customWidth="1"/>
    <col min="26" max="51" width="3" customWidth="1"/>
  </cols>
  <sheetData>
    <row r="6" spans="1:25" x14ac:dyDescent="0.4">
      <c r="A6" t="s">
        <v>415</v>
      </c>
    </row>
    <row r="7" spans="1:25" x14ac:dyDescent="0.4">
      <c r="A7" s="110" t="s">
        <v>416</v>
      </c>
      <c r="B7" s="110"/>
      <c r="C7" s="110"/>
      <c r="D7" s="110"/>
      <c r="E7" s="110"/>
      <c r="F7" s="110"/>
      <c r="G7" s="110"/>
      <c r="H7" s="110"/>
      <c r="I7" s="110"/>
      <c r="J7" s="110"/>
      <c r="K7" s="110"/>
      <c r="L7" s="110"/>
      <c r="M7" s="110"/>
      <c r="N7" s="110"/>
      <c r="O7" s="110"/>
      <c r="P7" s="110"/>
      <c r="Q7" s="110"/>
      <c r="R7" s="110"/>
      <c r="S7" s="110"/>
      <c r="T7" s="110"/>
      <c r="U7" s="110"/>
      <c r="V7" s="110"/>
    </row>
    <row r="8" spans="1:25" x14ac:dyDescent="0.4">
      <c r="A8" s="118" t="s">
        <v>298</v>
      </c>
      <c r="B8" s="119"/>
      <c r="C8" s="119"/>
      <c r="D8" s="119"/>
      <c r="E8" s="119"/>
      <c r="F8" s="253" t="s">
        <v>819</v>
      </c>
      <c r="G8" s="119"/>
      <c r="H8" s="119"/>
      <c r="I8" s="119"/>
      <c r="J8" s="119"/>
      <c r="K8" s="119"/>
      <c r="L8" s="119"/>
      <c r="M8" s="119"/>
      <c r="N8" s="119"/>
      <c r="O8" s="119"/>
      <c r="P8" s="119"/>
      <c r="Q8" s="119"/>
      <c r="R8" s="119"/>
      <c r="S8" s="119"/>
      <c r="T8" s="575">
        <f>ROUNDDOWN(IF(T15&lt;=T10,T15,T10),0)</f>
        <v>0</v>
      </c>
      <c r="U8" s="576"/>
      <c r="V8" s="576"/>
      <c r="W8" s="576"/>
      <c r="X8" s="557" t="s">
        <v>329</v>
      </c>
      <c r="Y8" s="558"/>
    </row>
    <row r="9" spans="1:25" x14ac:dyDescent="0.4">
      <c r="A9" s="120"/>
      <c r="B9" s="121"/>
      <c r="C9" s="121"/>
      <c r="D9" s="121"/>
      <c r="E9" s="121"/>
      <c r="F9" s="254" t="s">
        <v>299</v>
      </c>
      <c r="G9" s="121"/>
      <c r="H9" s="121"/>
      <c r="I9" s="121"/>
      <c r="J9" s="121"/>
      <c r="K9" s="121"/>
      <c r="L9" s="121"/>
      <c r="M9" s="121"/>
      <c r="N9" s="121"/>
      <c r="O9" s="121"/>
      <c r="P9" s="121"/>
      <c r="Q9" s="121"/>
      <c r="R9" s="121"/>
      <c r="S9" s="121"/>
      <c r="T9" s="575"/>
      <c r="U9" s="576"/>
      <c r="V9" s="576"/>
      <c r="W9" s="576"/>
      <c r="X9" s="557"/>
      <c r="Y9" s="558"/>
    </row>
    <row r="10" spans="1:25" x14ac:dyDescent="0.4">
      <c r="A10" s="122"/>
      <c r="B10" s="123" t="s">
        <v>653</v>
      </c>
      <c r="C10" s="123" t="s">
        <v>651</v>
      </c>
      <c r="D10" s="123"/>
      <c r="E10" s="123"/>
      <c r="F10" s="123"/>
      <c r="G10" s="123"/>
      <c r="H10" s="123"/>
      <c r="I10" s="123"/>
      <c r="J10" s="123"/>
      <c r="K10" s="123"/>
      <c r="L10" s="123"/>
      <c r="M10" s="123"/>
      <c r="N10" s="123"/>
      <c r="O10" s="123"/>
      <c r="P10" s="123"/>
      <c r="Q10" s="123"/>
      <c r="R10" s="123"/>
      <c r="S10" s="133"/>
      <c r="T10" s="575">
        <f>T13*T14</f>
        <v>0</v>
      </c>
      <c r="U10" s="576"/>
      <c r="V10" s="576"/>
      <c r="W10" s="576"/>
      <c r="X10" s="557" t="s">
        <v>329</v>
      </c>
      <c r="Y10" s="558"/>
    </row>
    <row r="11" spans="1:25" x14ac:dyDescent="0.4">
      <c r="A11" s="124"/>
      <c r="B11" s="125"/>
      <c r="C11" s="125" t="s">
        <v>303</v>
      </c>
      <c r="D11" s="125"/>
      <c r="E11" s="126"/>
      <c r="F11" s="125"/>
      <c r="G11" s="125"/>
      <c r="H11" s="125"/>
      <c r="I11" s="125"/>
      <c r="J11" s="125"/>
      <c r="K11" s="125"/>
      <c r="L11" s="125"/>
      <c r="M11" s="125"/>
      <c r="N11" s="125"/>
      <c r="O11" s="125"/>
      <c r="P11" s="125"/>
      <c r="Q11" s="125"/>
      <c r="R11" s="125"/>
      <c r="S11" s="134"/>
      <c r="T11" s="467"/>
      <c r="U11" s="468"/>
      <c r="V11" s="468"/>
      <c r="W11" s="468"/>
      <c r="X11" s="468"/>
      <c r="Y11" s="469"/>
    </row>
    <row r="12" spans="1:25" x14ac:dyDescent="0.4">
      <c r="A12" s="124"/>
      <c r="B12" s="125"/>
      <c r="C12" s="125" t="s">
        <v>300</v>
      </c>
      <c r="D12" s="125"/>
      <c r="E12" s="126"/>
      <c r="F12" s="125"/>
      <c r="G12" s="125"/>
      <c r="H12" s="125"/>
      <c r="I12" s="125"/>
      <c r="J12" s="125"/>
      <c r="K12" s="125"/>
      <c r="L12" s="125"/>
      <c r="M12" s="125"/>
      <c r="N12" s="125"/>
      <c r="O12" s="125"/>
      <c r="P12" s="125"/>
      <c r="Q12" s="125"/>
      <c r="R12" s="125"/>
      <c r="S12" s="134"/>
      <c r="T12" s="467"/>
      <c r="U12" s="468"/>
      <c r="V12" s="468"/>
      <c r="W12" s="468"/>
      <c r="X12" s="468"/>
      <c r="Y12" s="469"/>
    </row>
    <row r="13" spans="1:25" x14ac:dyDescent="0.4">
      <c r="A13" s="124"/>
      <c r="B13" s="125"/>
      <c r="C13" s="125" t="s">
        <v>301</v>
      </c>
      <c r="D13" s="125"/>
      <c r="E13" s="126"/>
      <c r="F13" s="125"/>
      <c r="G13" s="125"/>
      <c r="H13" s="125"/>
      <c r="I13" s="125"/>
      <c r="J13" s="125"/>
      <c r="K13" s="125"/>
      <c r="L13" s="125"/>
      <c r="M13" s="125"/>
      <c r="N13" s="125"/>
      <c r="O13" s="125"/>
      <c r="P13" s="125"/>
      <c r="Q13" s="125"/>
      <c r="R13" s="125"/>
      <c r="S13" s="134"/>
      <c r="T13" s="467"/>
      <c r="U13" s="468"/>
      <c r="V13" s="468"/>
      <c r="W13" s="468"/>
      <c r="X13" s="557" t="s">
        <v>329</v>
      </c>
      <c r="Y13" s="558"/>
    </row>
    <row r="14" spans="1:25" x14ac:dyDescent="0.4">
      <c r="A14" s="127"/>
      <c r="B14" s="128"/>
      <c r="C14" s="128" t="s">
        <v>302</v>
      </c>
      <c r="D14" s="128"/>
      <c r="E14" s="129"/>
      <c r="F14" s="128"/>
      <c r="G14" s="128"/>
      <c r="H14" s="128"/>
      <c r="I14" s="128"/>
      <c r="J14" s="128"/>
      <c r="K14" s="128"/>
      <c r="L14" s="128"/>
      <c r="M14" s="128"/>
      <c r="N14" s="128"/>
      <c r="O14" s="128"/>
      <c r="P14" s="128"/>
      <c r="Q14" s="128"/>
      <c r="R14" s="128"/>
      <c r="S14" s="135"/>
      <c r="T14" s="467"/>
      <c r="U14" s="468"/>
      <c r="V14" s="468"/>
      <c r="W14" s="468"/>
      <c r="X14" s="557" t="s">
        <v>330</v>
      </c>
      <c r="Y14" s="558"/>
    </row>
    <row r="15" spans="1:25" x14ac:dyDescent="0.4">
      <c r="A15" s="122"/>
      <c r="B15" s="123" t="s">
        <v>654</v>
      </c>
      <c r="C15" s="123" t="s">
        <v>652</v>
      </c>
      <c r="D15" s="123"/>
      <c r="E15" s="123"/>
      <c r="F15" s="123"/>
      <c r="G15" s="123"/>
      <c r="H15" s="123"/>
      <c r="I15" s="123"/>
      <c r="J15" s="123"/>
      <c r="K15" s="123"/>
      <c r="L15" s="123"/>
      <c r="M15" s="123"/>
      <c r="N15" s="123"/>
      <c r="O15" s="123"/>
      <c r="P15" s="123"/>
      <c r="Q15" s="123"/>
      <c r="R15" s="123"/>
      <c r="S15" s="133"/>
      <c r="T15" s="575">
        <f>T18*T19</f>
        <v>0</v>
      </c>
      <c r="U15" s="576"/>
      <c r="V15" s="576"/>
      <c r="W15" s="576"/>
      <c r="X15" s="557" t="s">
        <v>329</v>
      </c>
      <c r="Y15" s="558"/>
    </row>
    <row r="16" spans="1:25" x14ac:dyDescent="0.4">
      <c r="A16" s="124"/>
      <c r="B16" s="125"/>
      <c r="C16" s="125" t="s">
        <v>303</v>
      </c>
      <c r="D16" s="125"/>
      <c r="E16" s="125"/>
      <c r="F16" s="125"/>
      <c r="G16" s="125"/>
      <c r="H16" s="125"/>
      <c r="I16" s="125"/>
      <c r="J16" s="125"/>
      <c r="K16" s="125"/>
      <c r="L16" s="125"/>
      <c r="M16" s="125"/>
      <c r="N16" s="125"/>
      <c r="O16" s="125"/>
      <c r="P16" s="125"/>
      <c r="Q16" s="125"/>
      <c r="R16" s="125"/>
      <c r="S16" s="134"/>
      <c r="T16" s="467"/>
      <c r="U16" s="468"/>
      <c r="V16" s="468"/>
      <c r="W16" s="468"/>
      <c r="X16" s="468"/>
      <c r="Y16" s="469"/>
    </row>
    <row r="17" spans="1:30" x14ac:dyDescent="0.4">
      <c r="A17" s="124"/>
      <c r="B17" s="125"/>
      <c r="C17" s="125" t="s">
        <v>304</v>
      </c>
      <c r="D17" s="125"/>
      <c r="E17" s="125"/>
      <c r="F17" s="125"/>
      <c r="G17" s="125"/>
      <c r="H17" s="125"/>
      <c r="I17" s="125"/>
      <c r="J17" s="125"/>
      <c r="K17" s="125"/>
      <c r="L17" s="125"/>
      <c r="M17" s="125"/>
      <c r="N17" s="125"/>
      <c r="O17" s="125"/>
      <c r="P17" s="125"/>
      <c r="Q17" s="125"/>
      <c r="R17" s="125"/>
      <c r="S17" s="134"/>
      <c r="T17" s="467"/>
      <c r="U17" s="468"/>
      <c r="V17" s="468"/>
      <c r="W17" s="468"/>
      <c r="X17" s="468"/>
      <c r="Y17" s="469"/>
    </row>
    <row r="18" spans="1:30" x14ac:dyDescent="0.4">
      <c r="A18" s="124"/>
      <c r="B18" s="130"/>
      <c r="C18" s="125" t="s">
        <v>305</v>
      </c>
      <c r="D18" s="125"/>
      <c r="E18" s="125"/>
      <c r="F18" s="125"/>
      <c r="G18" s="125"/>
      <c r="H18" s="125"/>
      <c r="I18" s="125"/>
      <c r="J18" s="125"/>
      <c r="K18" s="125"/>
      <c r="L18" s="125"/>
      <c r="M18" s="125"/>
      <c r="N18" s="125"/>
      <c r="O18" s="125"/>
      <c r="P18" s="125"/>
      <c r="Q18" s="125"/>
      <c r="R18" s="125"/>
      <c r="S18" s="134"/>
      <c r="T18" s="467"/>
      <c r="U18" s="468"/>
      <c r="V18" s="468"/>
      <c r="W18" s="468"/>
      <c r="X18" s="557" t="s">
        <v>329</v>
      </c>
      <c r="Y18" s="558"/>
      <c r="AD18" s="327"/>
    </row>
    <row r="19" spans="1:30" x14ac:dyDescent="0.4">
      <c r="A19" s="127"/>
      <c r="B19" s="128"/>
      <c r="C19" s="128" t="s">
        <v>306</v>
      </c>
      <c r="D19" s="128"/>
      <c r="E19" s="128"/>
      <c r="F19" s="128"/>
      <c r="G19" s="128"/>
      <c r="H19" s="128"/>
      <c r="I19" s="128"/>
      <c r="J19" s="128"/>
      <c r="K19" s="128"/>
      <c r="L19" s="128"/>
      <c r="M19" s="128"/>
      <c r="N19" s="128"/>
      <c r="O19" s="128"/>
      <c r="P19" s="128"/>
      <c r="Q19" s="128"/>
      <c r="R19" s="128"/>
      <c r="S19" s="135"/>
      <c r="T19" s="467"/>
      <c r="U19" s="468"/>
      <c r="V19" s="468"/>
      <c r="W19" s="468"/>
      <c r="X19" s="557" t="s">
        <v>331</v>
      </c>
      <c r="Y19" s="558"/>
    </row>
    <row r="20" spans="1:30" x14ac:dyDescent="0.4">
      <c r="A20" s="118" t="s">
        <v>308</v>
      </c>
      <c r="B20" s="119"/>
      <c r="C20" s="119"/>
      <c r="D20" s="119"/>
      <c r="E20" s="119"/>
      <c r="F20" s="119"/>
      <c r="G20" s="119"/>
      <c r="H20" s="119"/>
      <c r="I20" s="119"/>
      <c r="J20" s="119"/>
      <c r="K20" s="119"/>
      <c r="L20" s="119"/>
      <c r="M20" s="119"/>
      <c r="N20" s="119"/>
      <c r="O20" s="119"/>
      <c r="P20" s="119"/>
      <c r="Q20" s="119"/>
      <c r="R20" s="119"/>
      <c r="S20" s="131"/>
      <c r="T20" s="583" t="e">
        <f>T10/T15*100</f>
        <v>#DIV/0!</v>
      </c>
      <c r="U20" s="584"/>
      <c r="V20" s="584"/>
      <c r="W20" s="584"/>
      <c r="X20" s="589" t="s">
        <v>332</v>
      </c>
      <c r="Y20" s="590"/>
    </row>
    <row r="21" spans="1:30" x14ac:dyDescent="0.4">
      <c r="A21" s="132"/>
      <c r="B21" s="582"/>
      <c r="C21" s="582"/>
      <c r="D21" s="582"/>
      <c r="E21" s="582"/>
      <c r="F21" s="582"/>
      <c r="G21" s="582"/>
      <c r="H21" s="582"/>
      <c r="I21" s="582"/>
      <c r="J21" s="582"/>
      <c r="K21" s="582"/>
      <c r="L21" s="582"/>
      <c r="M21" s="582"/>
      <c r="N21" s="582"/>
      <c r="O21" s="582"/>
      <c r="P21" s="582"/>
      <c r="Q21" s="582"/>
      <c r="R21" s="582"/>
      <c r="S21" s="544"/>
      <c r="T21" s="585"/>
      <c r="U21" s="586"/>
      <c r="V21" s="586"/>
      <c r="W21" s="586"/>
      <c r="X21" s="591"/>
      <c r="Y21" s="592"/>
    </row>
    <row r="22" spans="1:30" x14ac:dyDescent="0.4">
      <c r="A22" s="120"/>
      <c r="B22" s="546"/>
      <c r="C22" s="546"/>
      <c r="D22" s="546"/>
      <c r="E22" s="546"/>
      <c r="F22" s="546"/>
      <c r="G22" s="546"/>
      <c r="H22" s="546"/>
      <c r="I22" s="546"/>
      <c r="J22" s="546"/>
      <c r="K22" s="546"/>
      <c r="L22" s="546"/>
      <c r="M22" s="546"/>
      <c r="N22" s="546"/>
      <c r="O22" s="546"/>
      <c r="P22" s="546"/>
      <c r="Q22" s="546"/>
      <c r="R22" s="546"/>
      <c r="S22" s="547"/>
      <c r="T22" s="587"/>
      <c r="U22" s="588"/>
      <c r="V22" s="588"/>
      <c r="W22" s="588"/>
      <c r="X22" s="593"/>
      <c r="Y22" s="594"/>
    </row>
    <row r="23" spans="1:30" x14ac:dyDescent="0.4">
      <c r="A23" s="122" t="s">
        <v>307</v>
      </c>
      <c r="B23" s="123"/>
      <c r="C23" s="123"/>
      <c r="D23" s="123"/>
      <c r="E23" s="123"/>
      <c r="F23" s="123"/>
      <c r="G23" s="123"/>
      <c r="H23" s="123"/>
      <c r="I23" s="123"/>
      <c r="J23" s="123"/>
      <c r="K23" s="123"/>
      <c r="L23" s="123"/>
      <c r="M23" s="123"/>
      <c r="N23" s="123"/>
      <c r="O23" s="123"/>
      <c r="P23" s="123"/>
      <c r="Q23" s="123"/>
      <c r="R23" s="123"/>
      <c r="S23" s="133"/>
      <c r="T23" s="595"/>
      <c r="U23" s="595"/>
      <c r="V23" s="595"/>
      <c r="W23" s="595"/>
      <c r="X23" s="595"/>
      <c r="Y23" s="595"/>
    </row>
    <row r="24" spans="1:30" x14ac:dyDescent="0.4">
      <c r="A24" s="252" t="s">
        <v>309</v>
      </c>
      <c r="B24" s="125"/>
      <c r="C24" s="125"/>
      <c r="D24" s="125"/>
      <c r="E24" s="125"/>
      <c r="F24" s="125"/>
      <c r="G24" s="125"/>
      <c r="H24" s="125"/>
      <c r="I24" s="125"/>
      <c r="J24" s="125"/>
      <c r="K24" s="125"/>
      <c r="L24" s="125"/>
      <c r="M24" s="125"/>
      <c r="N24" s="125"/>
      <c r="O24" s="125"/>
      <c r="P24" s="125"/>
      <c r="Q24" s="125"/>
      <c r="R24" s="125"/>
      <c r="S24" s="134"/>
      <c r="T24" s="596"/>
      <c r="U24" s="596"/>
      <c r="V24" s="596"/>
      <c r="W24" s="596"/>
      <c r="X24" s="596"/>
      <c r="Y24" s="596"/>
    </row>
    <row r="25" spans="1:30" x14ac:dyDescent="0.4">
      <c r="A25" s="127"/>
      <c r="B25" s="128" t="s">
        <v>335</v>
      </c>
      <c r="C25" s="128"/>
      <c r="D25" s="128"/>
      <c r="E25" s="128"/>
      <c r="F25" s="128"/>
      <c r="G25" s="128"/>
      <c r="H25" s="128"/>
      <c r="I25" s="128"/>
      <c r="J25" s="135"/>
      <c r="K25" s="597"/>
      <c r="L25" s="597"/>
      <c r="M25" s="597"/>
      <c r="N25" s="597"/>
      <c r="O25" s="597"/>
      <c r="P25" s="597"/>
      <c r="Q25" s="597"/>
      <c r="R25" s="597"/>
      <c r="S25" s="597"/>
      <c r="T25" s="597"/>
      <c r="U25" s="597"/>
      <c r="V25" s="597"/>
      <c r="W25" s="597"/>
      <c r="X25" s="597"/>
      <c r="Y25" s="598"/>
    </row>
    <row r="26" spans="1:30" x14ac:dyDescent="0.4">
      <c r="A26" s="122" t="s">
        <v>310</v>
      </c>
      <c r="B26" s="123"/>
      <c r="C26" s="123"/>
      <c r="D26" s="123"/>
      <c r="E26" s="123"/>
      <c r="F26" s="123"/>
      <c r="G26" s="123"/>
      <c r="H26" s="123"/>
      <c r="I26" s="123"/>
      <c r="J26" s="123"/>
      <c r="K26" s="123"/>
      <c r="L26" s="123"/>
      <c r="M26" s="123"/>
      <c r="N26" s="123"/>
      <c r="O26" s="123"/>
      <c r="P26" s="123"/>
      <c r="Q26" s="123"/>
      <c r="R26" s="123"/>
      <c r="S26" s="133"/>
      <c r="T26" s="467"/>
      <c r="U26" s="468"/>
      <c r="V26" s="468"/>
      <c r="W26" s="468"/>
      <c r="X26" s="468"/>
      <c r="Y26" s="469"/>
    </row>
    <row r="27" spans="1:30" x14ac:dyDescent="0.4">
      <c r="A27" s="124"/>
      <c r="B27" s="125" t="s">
        <v>311</v>
      </c>
      <c r="C27" s="125"/>
      <c r="D27" s="125"/>
      <c r="E27" s="125"/>
      <c r="F27" s="125"/>
      <c r="G27" s="125"/>
      <c r="H27" s="125"/>
      <c r="I27" s="125"/>
      <c r="J27" s="125"/>
      <c r="K27" s="125"/>
      <c r="L27" s="125"/>
      <c r="M27" s="125"/>
      <c r="N27" s="125"/>
      <c r="O27" s="125"/>
      <c r="P27" s="125"/>
      <c r="Q27" s="125"/>
      <c r="R27" s="125"/>
      <c r="S27" s="134"/>
      <c r="T27" s="467"/>
      <c r="U27" s="468"/>
      <c r="V27" s="468"/>
      <c r="W27" s="468"/>
      <c r="X27" s="468"/>
      <c r="Y27" s="469"/>
    </row>
    <row r="28" spans="1:30" x14ac:dyDescent="0.4">
      <c r="A28" s="124"/>
      <c r="B28" s="125" t="s">
        <v>312</v>
      </c>
      <c r="C28" s="125"/>
      <c r="D28" s="125"/>
      <c r="E28" s="125"/>
      <c r="F28" s="125"/>
      <c r="G28" s="125"/>
      <c r="H28" s="125"/>
      <c r="I28" s="125"/>
      <c r="J28" s="125"/>
      <c r="K28" s="125"/>
      <c r="L28" s="125"/>
      <c r="M28" s="125"/>
      <c r="N28" s="125"/>
      <c r="O28" s="125"/>
      <c r="P28" s="125"/>
      <c r="Q28" s="125"/>
      <c r="R28" s="125"/>
      <c r="S28" s="134"/>
      <c r="T28" s="575">
        <f>T32*T34</f>
        <v>0</v>
      </c>
      <c r="U28" s="576"/>
      <c r="V28" s="576"/>
      <c r="W28" s="576"/>
      <c r="X28" s="557" t="s">
        <v>329</v>
      </c>
      <c r="Y28" s="558"/>
    </row>
    <row r="29" spans="1:30" x14ac:dyDescent="0.4">
      <c r="A29" s="124"/>
      <c r="B29" s="125" t="s">
        <v>313</v>
      </c>
      <c r="C29" s="125"/>
      <c r="D29" s="125"/>
      <c r="E29" s="125"/>
      <c r="F29" s="125"/>
      <c r="G29" s="125"/>
      <c r="H29" s="125"/>
      <c r="I29" s="125"/>
      <c r="J29" s="125"/>
      <c r="K29" s="125"/>
      <c r="L29" s="125"/>
      <c r="M29" s="125"/>
      <c r="N29" s="125"/>
      <c r="O29" s="125"/>
      <c r="P29" s="125"/>
      <c r="Q29" s="125"/>
      <c r="R29" s="125"/>
      <c r="S29" s="134"/>
      <c r="T29" s="575">
        <f>T33*T34</f>
        <v>0</v>
      </c>
      <c r="U29" s="576"/>
      <c r="V29" s="576"/>
      <c r="W29" s="576"/>
      <c r="X29" s="580" t="s">
        <v>336</v>
      </c>
      <c r="Y29" s="581"/>
    </row>
    <row r="30" spans="1:30" x14ac:dyDescent="0.4">
      <c r="A30" s="124"/>
      <c r="B30" s="125"/>
      <c r="C30" s="125" t="s">
        <v>303</v>
      </c>
      <c r="D30" s="125"/>
      <c r="E30" s="125"/>
      <c r="F30" s="125"/>
      <c r="G30" s="125"/>
      <c r="H30" s="125"/>
      <c r="I30" s="125"/>
      <c r="J30" s="125"/>
      <c r="K30" s="125"/>
      <c r="L30" s="125"/>
      <c r="M30" s="125"/>
      <c r="N30" s="125"/>
      <c r="O30" s="125"/>
      <c r="P30" s="125"/>
      <c r="Q30" s="125"/>
      <c r="R30" s="125"/>
      <c r="S30" s="134"/>
      <c r="T30" s="467"/>
      <c r="U30" s="468"/>
      <c r="V30" s="468"/>
      <c r="W30" s="468"/>
      <c r="X30" s="468"/>
      <c r="Y30" s="469"/>
    </row>
    <row r="31" spans="1:30" x14ac:dyDescent="0.4">
      <c r="A31" s="124"/>
      <c r="B31" s="136"/>
      <c r="C31" s="136" t="s">
        <v>304</v>
      </c>
      <c r="D31" s="136"/>
      <c r="E31" s="136"/>
      <c r="F31" s="136"/>
      <c r="G31" s="136"/>
      <c r="H31" s="136"/>
      <c r="I31" s="136"/>
      <c r="J31" s="136"/>
      <c r="K31" s="136"/>
      <c r="L31" s="136"/>
      <c r="M31" s="136"/>
      <c r="N31" s="136"/>
      <c r="O31" s="136"/>
      <c r="P31" s="136"/>
      <c r="Q31" s="136"/>
      <c r="R31" s="136"/>
      <c r="S31" s="137"/>
      <c r="T31" s="577"/>
      <c r="U31" s="578"/>
      <c r="V31" s="578"/>
      <c r="W31" s="578"/>
      <c r="X31" s="578"/>
      <c r="Y31" s="579"/>
    </row>
    <row r="32" spans="1:30" x14ac:dyDescent="0.4">
      <c r="A32" s="124"/>
      <c r="B32" s="136"/>
      <c r="C32" s="136" t="s">
        <v>314</v>
      </c>
      <c r="D32" s="136"/>
      <c r="E32" s="136"/>
      <c r="F32" s="136"/>
      <c r="G32" s="136"/>
      <c r="H32" s="136"/>
      <c r="I32" s="136"/>
      <c r="J32" s="136"/>
      <c r="K32" s="136"/>
      <c r="L32" s="136"/>
      <c r="M32" s="136"/>
      <c r="N32" s="136"/>
      <c r="O32" s="136"/>
      <c r="P32" s="136"/>
      <c r="Q32" s="136"/>
      <c r="R32" s="136"/>
      <c r="S32" s="137"/>
      <c r="T32" s="577"/>
      <c r="U32" s="578"/>
      <c r="V32" s="578"/>
      <c r="W32" s="578"/>
      <c r="X32" s="557" t="s">
        <v>329</v>
      </c>
      <c r="Y32" s="558"/>
    </row>
    <row r="33" spans="1:25" x14ac:dyDescent="0.4">
      <c r="A33" s="124"/>
      <c r="B33" s="136"/>
      <c r="C33" s="136" t="s">
        <v>315</v>
      </c>
      <c r="D33" s="136"/>
      <c r="E33" s="136"/>
      <c r="F33" s="125"/>
      <c r="G33" s="125"/>
      <c r="H33" s="125"/>
      <c r="I33" s="125"/>
      <c r="J33" s="125"/>
      <c r="K33" s="125"/>
      <c r="L33" s="125"/>
      <c r="M33" s="125"/>
      <c r="N33" s="125"/>
      <c r="O33" s="125"/>
      <c r="P33" s="125"/>
      <c r="Q33" s="125"/>
      <c r="R33" s="125"/>
      <c r="S33" s="134"/>
      <c r="T33" s="467"/>
      <c r="U33" s="468"/>
      <c r="V33" s="468"/>
      <c r="W33" s="468"/>
      <c r="X33" s="580" t="s">
        <v>336</v>
      </c>
      <c r="Y33" s="581"/>
    </row>
    <row r="34" spans="1:25" x14ac:dyDescent="0.4">
      <c r="A34" s="127"/>
      <c r="B34" s="128"/>
      <c r="C34" s="128" t="s">
        <v>306</v>
      </c>
      <c r="D34" s="128"/>
      <c r="E34" s="128"/>
      <c r="F34" s="128"/>
      <c r="G34" s="128"/>
      <c r="H34" s="128"/>
      <c r="I34" s="128"/>
      <c r="J34" s="128"/>
      <c r="K34" s="128"/>
      <c r="L34" s="128"/>
      <c r="M34" s="128"/>
      <c r="N34" s="128"/>
      <c r="O34" s="128"/>
      <c r="P34" s="128"/>
      <c r="Q34" s="128"/>
      <c r="R34" s="128"/>
      <c r="S34" s="135"/>
      <c r="T34" s="467"/>
      <c r="U34" s="468"/>
      <c r="V34" s="468"/>
      <c r="W34" s="468"/>
      <c r="X34" s="557" t="s">
        <v>331</v>
      </c>
      <c r="Y34" s="558"/>
    </row>
    <row r="35" spans="1:25" x14ac:dyDescent="0.4">
      <c r="A35" s="118" t="s">
        <v>598</v>
      </c>
      <c r="B35" s="119"/>
      <c r="C35" s="119"/>
      <c r="D35" s="119"/>
      <c r="E35" s="119"/>
      <c r="F35" s="119"/>
      <c r="G35" s="119"/>
      <c r="H35" s="119"/>
      <c r="I35" s="119"/>
      <c r="J35" s="119"/>
      <c r="K35" s="119"/>
      <c r="L35" s="119"/>
      <c r="M35" s="119"/>
      <c r="N35" s="119"/>
      <c r="O35" s="119"/>
      <c r="P35" s="119"/>
      <c r="Q35" s="119"/>
      <c r="R35" s="119"/>
      <c r="S35" s="131"/>
      <c r="T35" s="467"/>
      <c r="U35" s="468"/>
      <c r="V35" s="468"/>
      <c r="W35" s="468"/>
      <c r="X35" s="468"/>
      <c r="Y35" s="469"/>
    </row>
    <row r="36" spans="1:25" x14ac:dyDescent="0.4">
      <c r="A36" s="165"/>
      <c r="B36" s="250" t="s">
        <v>658</v>
      </c>
      <c r="C36" s="248"/>
      <c r="D36" s="248"/>
      <c r="E36" s="248"/>
      <c r="F36" s="248"/>
      <c r="G36" s="248"/>
      <c r="H36" s="248"/>
      <c r="I36" s="248"/>
      <c r="J36" s="248"/>
      <c r="K36" s="248"/>
      <c r="L36" s="248"/>
      <c r="M36" s="248"/>
      <c r="N36" s="248"/>
      <c r="O36" s="248"/>
      <c r="P36" s="248"/>
      <c r="Q36" s="248"/>
      <c r="R36" s="248"/>
      <c r="S36" s="249"/>
      <c r="T36" s="467"/>
      <c r="U36" s="468"/>
      <c r="V36" s="468"/>
      <c r="W36" s="468"/>
      <c r="X36" s="468"/>
      <c r="Y36" s="469"/>
    </row>
    <row r="37" spans="1:25" x14ac:dyDescent="0.4">
      <c r="A37" s="201"/>
      <c r="B37" s="251" t="s">
        <v>659</v>
      </c>
      <c r="C37" s="202"/>
      <c r="D37" s="202"/>
      <c r="E37" s="202"/>
      <c r="F37" s="202"/>
      <c r="G37" s="202"/>
      <c r="H37" s="202"/>
      <c r="I37" s="202"/>
      <c r="J37" s="202"/>
      <c r="K37" s="202"/>
      <c r="L37" s="202"/>
      <c r="M37" s="202"/>
      <c r="N37" s="202"/>
      <c r="O37" s="202"/>
      <c r="P37" s="202"/>
      <c r="Q37" s="202"/>
      <c r="R37" s="202"/>
      <c r="S37" s="203"/>
      <c r="T37" s="467"/>
      <c r="U37" s="468"/>
      <c r="V37" s="468"/>
      <c r="W37" s="468"/>
      <c r="X37" s="468"/>
      <c r="Y37" s="469"/>
    </row>
    <row r="38" spans="1:25" x14ac:dyDescent="0.4">
      <c r="A38" s="124"/>
      <c r="B38" s="125" t="s">
        <v>653</v>
      </c>
      <c r="C38" s="125" t="s">
        <v>650</v>
      </c>
      <c r="D38" s="125"/>
      <c r="E38" s="125"/>
      <c r="F38" s="125"/>
      <c r="G38" s="125"/>
      <c r="H38" s="125"/>
      <c r="I38" s="125"/>
      <c r="J38" s="125"/>
      <c r="K38" s="125"/>
      <c r="L38" s="125"/>
      <c r="M38" s="125"/>
      <c r="N38" s="125"/>
      <c r="O38" s="125"/>
      <c r="P38" s="125"/>
      <c r="Q38" s="125"/>
      <c r="R38" s="125"/>
      <c r="S38" s="134"/>
      <c r="T38" s="467"/>
      <c r="U38" s="468"/>
      <c r="V38" s="468"/>
      <c r="W38" s="468"/>
      <c r="X38" s="557" t="s">
        <v>331</v>
      </c>
      <c r="Y38" s="558"/>
    </row>
    <row r="39" spans="1:25" x14ac:dyDescent="0.4">
      <c r="A39" s="124"/>
      <c r="B39" s="125"/>
      <c r="C39" s="125" t="s">
        <v>655</v>
      </c>
      <c r="D39" s="125"/>
      <c r="E39" s="125"/>
      <c r="F39" s="125"/>
      <c r="G39" s="125"/>
      <c r="H39" s="125"/>
      <c r="I39" s="125"/>
      <c r="J39" s="125"/>
      <c r="K39" s="125"/>
      <c r="L39" s="125"/>
      <c r="M39" s="125"/>
      <c r="N39" s="125"/>
      <c r="O39" s="125"/>
      <c r="P39" s="125"/>
      <c r="Q39" s="125"/>
      <c r="R39" s="125"/>
      <c r="S39" s="134"/>
      <c r="T39" s="467"/>
      <c r="U39" s="468"/>
      <c r="V39" s="468"/>
      <c r="W39" s="468"/>
      <c r="X39" s="468"/>
      <c r="Y39" s="469"/>
    </row>
    <row r="40" spans="1:25" x14ac:dyDescent="0.4">
      <c r="A40" s="124"/>
      <c r="B40" s="125"/>
      <c r="C40" s="125" t="s">
        <v>656</v>
      </c>
      <c r="D40" s="125"/>
      <c r="E40" s="125"/>
      <c r="F40" s="125"/>
      <c r="G40" s="125"/>
      <c r="H40" s="125"/>
      <c r="I40" s="125"/>
      <c r="J40" s="125"/>
      <c r="K40" s="125"/>
      <c r="L40" s="125"/>
      <c r="M40" s="125"/>
      <c r="N40" s="125"/>
      <c r="O40" s="125"/>
      <c r="P40" s="125"/>
      <c r="Q40" s="125"/>
      <c r="R40" s="125"/>
      <c r="S40" s="134"/>
      <c r="T40" s="467"/>
      <c r="U40" s="468"/>
      <c r="V40" s="468"/>
      <c r="W40" s="468"/>
      <c r="X40" s="468"/>
      <c r="Y40" s="469"/>
    </row>
    <row r="41" spans="1:25" x14ac:dyDescent="0.4">
      <c r="A41" s="124"/>
      <c r="B41" s="125" t="s">
        <v>654</v>
      </c>
      <c r="C41" s="125" t="s">
        <v>657</v>
      </c>
      <c r="D41" s="125"/>
      <c r="E41" s="125"/>
      <c r="F41" s="125"/>
      <c r="G41" s="125"/>
      <c r="H41" s="125"/>
      <c r="I41" s="125"/>
      <c r="J41" s="125"/>
      <c r="K41" s="125"/>
      <c r="L41" s="125"/>
      <c r="M41" s="125"/>
      <c r="N41" s="125"/>
      <c r="O41" s="125"/>
      <c r="P41" s="125"/>
      <c r="Q41" s="125"/>
      <c r="R41" s="125"/>
      <c r="S41" s="134"/>
      <c r="T41" s="467"/>
      <c r="U41" s="468"/>
      <c r="V41" s="468"/>
      <c r="W41" s="468"/>
      <c r="X41" s="557" t="s">
        <v>331</v>
      </c>
      <c r="Y41" s="558"/>
    </row>
    <row r="42" spans="1:25" x14ac:dyDescent="0.4">
      <c r="A42" s="124"/>
      <c r="B42" s="125"/>
      <c r="C42" s="125" t="s">
        <v>303</v>
      </c>
      <c r="D42" s="125"/>
      <c r="E42" s="125"/>
      <c r="F42" s="125"/>
      <c r="G42" s="125"/>
      <c r="H42" s="125"/>
      <c r="I42" s="125"/>
      <c r="J42" s="125"/>
      <c r="K42" s="125"/>
      <c r="L42" s="125"/>
      <c r="M42" s="125"/>
      <c r="N42" s="125"/>
      <c r="O42" s="125"/>
      <c r="P42" s="125"/>
      <c r="Q42" s="125"/>
      <c r="R42" s="125"/>
      <c r="S42" s="134"/>
      <c r="T42" s="467"/>
      <c r="U42" s="468"/>
      <c r="V42" s="468"/>
      <c r="W42" s="468"/>
      <c r="X42" s="468"/>
      <c r="Y42" s="469"/>
    </row>
    <row r="43" spans="1:25" x14ac:dyDescent="0.4">
      <c r="A43" s="127"/>
      <c r="B43" s="128"/>
      <c r="C43" s="128" t="s">
        <v>656</v>
      </c>
      <c r="D43" s="128"/>
      <c r="E43" s="128"/>
      <c r="F43" s="128"/>
      <c r="G43" s="128"/>
      <c r="H43" s="128"/>
      <c r="I43" s="128"/>
      <c r="J43" s="128"/>
      <c r="K43" s="128"/>
      <c r="L43" s="128"/>
      <c r="M43" s="128"/>
      <c r="N43" s="128"/>
      <c r="O43" s="128"/>
      <c r="P43" s="128"/>
      <c r="Q43" s="128"/>
      <c r="R43" s="128"/>
      <c r="S43" s="135"/>
      <c r="T43" s="467"/>
      <c r="U43" s="468"/>
      <c r="V43" s="468"/>
      <c r="W43" s="468"/>
      <c r="X43" s="468"/>
      <c r="Y43" s="469"/>
    </row>
    <row r="44" spans="1:25" x14ac:dyDescent="0.4">
      <c r="A44" s="118" t="s">
        <v>599</v>
      </c>
      <c r="B44" s="119"/>
      <c r="C44" s="119"/>
      <c r="D44" s="119"/>
      <c r="E44" s="119"/>
      <c r="F44" s="119"/>
      <c r="G44" s="119"/>
      <c r="H44" s="119"/>
      <c r="I44" s="119"/>
      <c r="J44" s="119"/>
      <c r="K44" s="119"/>
      <c r="L44" s="119"/>
      <c r="M44" s="119"/>
      <c r="N44" s="119"/>
      <c r="O44" s="119"/>
      <c r="P44" s="119"/>
      <c r="Q44" s="119"/>
      <c r="R44" s="119"/>
      <c r="S44" s="131"/>
      <c r="T44" s="467"/>
      <c r="U44" s="468"/>
      <c r="V44" s="468"/>
      <c r="W44" s="468"/>
      <c r="X44" s="468"/>
      <c r="Y44" s="469"/>
    </row>
    <row r="45" spans="1:25" x14ac:dyDescent="0.4">
      <c r="A45" s="201"/>
      <c r="B45" s="255" t="s">
        <v>596</v>
      </c>
      <c r="C45" s="202"/>
      <c r="D45" s="202"/>
      <c r="E45" s="202"/>
      <c r="F45" s="202"/>
      <c r="G45" s="202"/>
      <c r="H45" s="202"/>
      <c r="I45" s="202"/>
      <c r="J45" s="202"/>
      <c r="K45" s="202"/>
      <c r="L45" s="202"/>
      <c r="M45" s="202"/>
      <c r="N45" s="202"/>
      <c r="O45" s="202"/>
      <c r="P45" s="202"/>
      <c r="Q45" s="202"/>
      <c r="R45" s="202"/>
      <c r="S45" s="203"/>
      <c r="T45" s="467"/>
      <c r="U45" s="468"/>
      <c r="V45" s="468"/>
      <c r="W45" s="468"/>
      <c r="X45" s="468"/>
      <c r="Y45" s="469"/>
    </row>
    <row r="46" spans="1:25" x14ac:dyDescent="0.4">
      <c r="A46" s="124"/>
      <c r="B46" s="125" t="s">
        <v>306</v>
      </c>
      <c r="C46" s="125"/>
      <c r="D46" s="125"/>
      <c r="E46" s="125"/>
      <c r="F46" s="125"/>
      <c r="G46" s="125"/>
      <c r="H46" s="125"/>
      <c r="I46" s="125"/>
      <c r="J46" s="125"/>
      <c r="K46" s="125"/>
      <c r="L46" s="125"/>
      <c r="M46" s="125"/>
      <c r="N46" s="125"/>
      <c r="O46" s="125"/>
      <c r="P46" s="125"/>
      <c r="Q46" s="125"/>
      <c r="R46" s="125"/>
      <c r="S46" s="134"/>
      <c r="T46" s="467"/>
      <c r="U46" s="468"/>
      <c r="V46" s="468"/>
      <c r="W46" s="468"/>
      <c r="X46" s="557" t="s">
        <v>331</v>
      </c>
      <c r="Y46" s="558"/>
    </row>
    <row r="47" spans="1:25" x14ac:dyDescent="0.4">
      <c r="A47" s="124"/>
      <c r="B47" s="125" t="s">
        <v>597</v>
      </c>
      <c r="C47" s="125"/>
      <c r="D47" s="125"/>
      <c r="E47" s="125"/>
      <c r="F47" s="125"/>
      <c r="G47" s="125"/>
      <c r="H47" s="125"/>
      <c r="I47" s="125"/>
      <c r="J47" s="125"/>
      <c r="K47" s="125"/>
      <c r="L47" s="125"/>
      <c r="M47" s="125"/>
      <c r="N47" s="125"/>
      <c r="O47" s="125"/>
      <c r="P47" s="125"/>
      <c r="Q47" s="125"/>
      <c r="R47" s="125"/>
      <c r="S47" s="134"/>
      <c r="T47" s="467"/>
      <c r="U47" s="468"/>
      <c r="V47" s="468"/>
      <c r="W47" s="468"/>
      <c r="X47" s="468"/>
      <c r="Y47" s="469"/>
    </row>
    <row r="48" spans="1:25" x14ac:dyDescent="0.4">
      <c r="A48" s="127"/>
      <c r="B48" s="128" t="s">
        <v>600</v>
      </c>
      <c r="C48" s="128"/>
      <c r="D48" s="128"/>
      <c r="E48" s="128"/>
      <c r="F48" s="128"/>
      <c r="G48" s="128"/>
      <c r="H48" s="128"/>
      <c r="I48" s="128"/>
      <c r="J48" s="128"/>
      <c r="K48" s="128"/>
      <c r="L48" s="128"/>
      <c r="M48" s="128"/>
      <c r="N48" s="128"/>
      <c r="O48" s="128"/>
      <c r="P48" s="128"/>
      <c r="Q48" s="128"/>
      <c r="R48" s="128"/>
      <c r="S48" s="135"/>
      <c r="T48" s="467"/>
      <c r="U48" s="468"/>
      <c r="V48" s="468"/>
      <c r="W48" s="468"/>
      <c r="X48" s="468"/>
      <c r="Y48" s="469"/>
    </row>
    <row r="49" spans="1:25" x14ac:dyDescent="0.4">
      <c r="A49" s="122" t="s">
        <v>316</v>
      </c>
      <c r="B49" s="123"/>
      <c r="C49" s="123"/>
      <c r="D49" s="123"/>
      <c r="E49" s="123"/>
      <c r="F49" s="123"/>
      <c r="G49" s="123"/>
      <c r="H49" s="123"/>
      <c r="I49" s="123"/>
      <c r="J49" s="123"/>
      <c r="K49" s="123"/>
      <c r="L49" s="123"/>
      <c r="M49" s="123"/>
      <c r="N49" s="123"/>
      <c r="O49" s="123"/>
      <c r="P49" s="123"/>
      <c r="Q49" s="123"/>
      <c r="R49" s="123"/>
      <c r="S49" s="123"/>
      <c r="T49" s="467"/>
      <c r="U49" s="468"/>
      <c r="V49" s="468"/>
      <c r="W49" s="468"/>
      <c r="X49" s="468"/>
      <c r="Y49" s="469"/>
    </row>
    <row r="50" spans="1:25" x14ac:dyDescent="0.4">
      <c r="A50" s="124" t="s">
        <v>317</v>
      </c>
      <c r="B50" s="136" t="s">
        <v>318</v>
      </c>
      <c r="C50" s="136"/>
      <c r="D50" s="136"/>
      <c r="E50" s="136"/>
      <c r="F50" s="136"/>
      <c r="G50" s="136"/>
      <c r="H50" s="136"/>
      <c r="I50" s="136"/>
      <c r="J50" s="136"/>
      <c r="K50" s="136"/>
      <c r="L50" s="136"/>
      <c r="M50" s="136"/>
      <c r="N50" s="136"/>
      <c r="O50" s="136"/>
      <c r="P50" s="136"/>
      <c r="Q50" s="136"/>
      <c r="R50" s="136"/>
      <c r="S50" s="136"/>
      <c r="T50" s="467"/>
      <c r="U50" s="468"/>
      <c r="V50" s="468"/>
      <c r="W50" s="468"/>
      <c r="X50" s="468"/>
      <c r="Y50" s="469"/>
    </row>
    <row r="51" spans="1:25" x14ac:dyDescent="0.4">
      <c r="A51" s="124"/>
      <c r="B51" s="567" t="s">
        <v>319</v>
      </c>
      <c r="C51" s="567"/>
      <c r="D51" s="567"/>
      <c r="E51" s="567"/>
      <c r="F51" s="567"/>
      <c r="G51" s="567"/>
      <c r="H51" s="567"/>
      <c r="I51" s="567"/>
      <c r="J51" s="567"/>
      <c r="K51" s="567"/>
      <c r="L51" s="567"/>
      <c r="M51" s="567"/>
      <c r="N51" s="567"/>
      <c r="O51" s="567"/>
      <c r="P51" s="567"/>
      <c r="Q51" s="567"/>
      <c r="R51" s="567"/>
      <c r="S51" s="567"/>
      <c r="T51" s="568"/>
      <c r="U51" s="569"/>
      <c r="V51" s="569"/>
      <c r="W51" s="569"/>
      <c r="X51" s="569"/>
      <c r="Y51" s="570"/>
    </row>
    <row r="52" spans="1:25" x14ac:dyDescent="0.4">
      <c r="A52" s="127"/>
      <c r="B52" s="128" t="s">
        <v>335</v>
      </c>
      <c r="C52" s="128"/>
      <c r="D52" s="128"/>
      <c r="E52" s="128"/>
      <c r="F52" s="128"/>
      <c r="G52" s="128"/>
      <c r="H52" s="128"/>
      <c r="I52" s="128"/>
      <c r="J52" s="128"/>
      <c r="K52" s="564"/>
      <c r="L52" s="565"/>
      <c r="M52" s="565"/>
      <c r="N52" s="565"/>
      <c r="O52" s="565"/>
      <c r="P52" s="565"/>
      <c r="Q52" s="565"/>
      <c r="R52" s="565"/>
      <c r="S52" s="565"/>
      <c r="T52" s="565"/>
      <c r="U52" s="565"/>
      <c r="V52" s="565"/>
      <c r="W52" s="565"/>
      <c r="X52" s="565"/>
      <c r="Y52" s="566"/>
    </row>
    <row r="53" spans="1:25" x14ac:dyDescent="0.4">
      <c r="A53" s="122" t="s">
        <v>320</v>
      </c>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9"/>
    </row>
    <row r="54" spans="1:25" x14ac:dyDescent="0.4">
      <c r="A54" s="115"/>
      <c r="B54" s="116" t="s">
        <v>321</v>
      </c>
      <c r="C54" s="116"/>
      <c r="D54" s="572"/>
      <c r="E54" s="572"/>
      <c r="F54" s="572"/>
      <c r="G54" s="572"/>
      <c r="H54" s="116" t="s">
        <v>322</v>
      </c>
      <c r="I54" s="116"/>
      <c r="J54" s="116"/>
      <c r="K54" s="572"/>
      <c r="L54" s="572"/>
      <c r="M54" s="572"/>
      <c r="N54" s="572"/>
      <c r="O54" s="116" t="s">
        <v>323</v>
      </c>
      <c r="P54" s="116"/>
      <c r="Q54" s="116"/>
      <c r="R54" s="116"/>
      <c r="S54" s="572"/>
      <c r="T54" s="572"/>
      <c r="U54" s="572"/>
      <c r="V54" s="572"/>
      <c r="W54" s="116"/>
      <c r="X54" s="116"/>
      <c r="Y54" s="117"/>
    </row>
    <row r="55" spans="1:25" x14ac:dyDescent="0.4">
      <c r="A55" s="122" t="s">
        <v>324</v>
      </c>
      <c r="B55" s="123"/>
      <c r="C55" s="123"/>
      <c r="D55" s="123"/>
      <c r="E55" s="123"/>
      <c r="F55" s="123"/>
      <c r="G55" s="123"/>
      <c r="H55" s="123"/>
      <c r="I55" s="123"/>
      <c r="J55" s="123"/>
      <c r="K55" s="123"/>
      <c r="L55" s="123"/>
      <c r="M55" s="123"/>
      <c r="N55" s="123"/>
      <c r="O55" s="123"/>
      <c r="P55" s="123"/>
      <c r="Q55" s="123"/>
      <c r="R55" s="123"/>
      <c r="S55" s="123"/>
      <c r="T55" s="119"/>
      <c r="U55" s="119"/>
      <c r="V55" s="119"/>
      <c r="W55" s="119"/>
      <c r="X55" s="119"/>
      <c r="Y55" s="131"/>
    </row>
    <row r="56" spans="1:25" x14ac:dyDescent="0.4">
      <c r="A56" s="113"/>
      <c r="B56" s="114" t="s">
        <v>325</v>
      </c>
      <c r="C56" s="114"/>
      <c r="D56" s="114"/>
      <c r="E56" s="114"/>
      <c r="F56" s="114"/>
      <c r="G56" s="114"/>
      <c r="H56" s="114"/>
      <c r="I56" s="114"/>
      <c r="J56" s="114"/>
      <c r="K56" s="114"/>
      <c r="L56" s="114"/>
      <c r="M56" s="114"/>
      <c r="N56" s="114"/>
      <c r="O56" s="114"/>
      <c r="P56" s="114"/>
      <c r="Q56" s="114"/>
      <c r="R56" s="114"/>
      <c r="S56" s="114"/>
      <c r="T56" s="568"/>
      <c r="U56" s="569"/>
      <c r="V56" s="569"/>
      <c r="W56" s="569"/>
      <c r="X56" s="569"/>
      <c r="Y56" s="570"/>
    </row>
    <row r="57" spans="1:25" x14ac:dyDescent="0.4">
      <c r="A57" s="113"/>
      <c r="B57" s="114" t="s">
        <v>326</v>
      </c>
      <c r="C57" s="114"/>
      <c r="D57" s="114"/>
      <c r="E57" s="114"/>
      <c r="F57" s="114"/>
      <c r="G57" s="114"/>
      <c r="H57" s="114"/>
      <c r="I57" s="114"/>
      <c r="J57" s="114"/>
      <c r="K57" s="114"/>
      <c r="L57" s="114"/>
      <c r="M57" s="114"/>
      <c r="N57" s="114"/>
      <c r="O57" s="114"/>
      <c r="P57" s="114"/>
      <c r="Q57" s="114"/>
      <c r="R57" s="114"/>
      <c r="S57" s="114"/>
      <c r="T57" s="600"/>
      <c r="U57" s="601"/>
      <c r="V57" s="601"/>
      <c r="W57" s="601"/>
      <c r="X57" s="601"/>
      <c r="Y57" s="602"/>
    </row>
    <row r="58" spans="1:25" x14ac:dyDescent="0.4">
      <c r="A58" s="113"/>
      <c r="B58" s="114" t="s">
        <v>327</v>
      </c>
      <c r="C58" s="114"/>
      <c r="D58" s="114"/>
      <c r="E58" s="114"/>
      <c r="F58" s="114"/>
      <c r="G58" s="114"/>
      <c r="H58" s="114"/>
      <c r="I58" s="114"/>
      <c r="J58" s="114"/>
      <c r="K58" s="114"/>
      <c r="L58" s="114"/>
      <c r="M58" s="114"/>
      <c r="N58" s="114"/>
      <c r="O58" s="114"/>
      <c r="P58" s="114"/>
      <c r="Q58" s="114"/>
      <c r="R58" s="114"/>
      <c r="S58" s="114"/>
      <c r="T58" s="600"/>
      <c r="U58" s="601"/>
      <c r="V58" s="601"/>
      <c r="W58" s="601"/>
      <c r="X58" s="601"/>
      <c r="Y58" s="602"/>
    </row>
    <row r="59" spans="1:25" x14ac:dyDescent="0.4">
      <c r="A59" s="115"/>
      <c r="B59" s="116" t="s">
        <v>328</v>
      </c>
      <c r="C59" s="116"/>
      <c r="D59" s="116"/>
      <c r="E59" s="116"/>
      <c r="F59" s="116"/>
      <c r="G59" s="116"/>
      <c r="H59" s="116"/>
      <c r="I59" s="116"/>
      <c r="J59" s="116"/>
      <c r="K59" s="116"/>
      <c r="L59" s="116"/>
      <c r="M59" s="116"/>
      <c r="N59" s="116"/>
      <c r="O59" s="116"/>
      <c r="P59" s="116"/>
      <c r="Q59" s="116"/>
      <c r="R59" s="116"/>
      <c r="S59" s="116"/>
      <c r="T59" s="571"/>
      <c r="U59" s="572"/>
      <c r="V59" s="572"/>
      <c r="W59" s="572"/>
      <c r="X59" s="572"/>
      <c r="Y59" s="573"/>
    </row>
    <row r="60" spans="1:25" x14ac:dyDescent="0.4">
      <c r="A60" s="110"/>
      <c r="B60" s="110"/>
      <c r="C60" s="110"/>
      <c r="D60" s="110"/>
      <c r="E60" s="110"/>
      <c r="F60" s="110"/>
      <c r="G60" s="110"/>
      <c r="H60" s="110"/>
      <c r="I60" s="110"/>
      <c r="J60" s="110"/>
      <c r="K60" s="110"/>
      <c r="L60" s="110"/>
      <c r="M60" s="110"/>
      <c r="N60" s="110"/>
      <c r="O60" s="110"/>
      <c r="P60" s="110"/>
      <c r="Q60" s="110"/>
      <c r="R60" s="110"/>
      <c r="S60" s="110"/>
      <c r="T60" s="14"/>
      <c r="U60" s="14"/>
      <c r="V60" s="14"/>
      <c r="W60" s="14"/>
      <c r="X60" s="14"/>
      <c r="Y60" s="14"/>
    </row>
    <row r="61" spans="1:25" x14ac:dyDescent="0.4">
      <c r="A61" t="s">
        <v>417</v>
      </c>
    </row>
    <row r="62" spans="1:25" x14ac:dyDescent="0.4">
      <c r="A62" t="s">
        <v>362</v>
      </c>
    </row>
    <row r="63" spans="1:25" x14ac:dyDescent="0.4">
      <c r="A63" s="574" t="s">
        <v>340</v>
      </c>
      <c r="B63" s="574"/>
      <c r="C63" s="574"/>
      <c r="D63" s="574"/>
      <c r="E63" s="574" t="s">
        <v>341</v>
      </c>
      <c r="F63" s="574"/>
      <c r="G63" s="574"/>
      <c r="H63" s="574"/>
      <c r="I63" s="574" t="s">
        <v>342</v>
      </c>
      <c r="J63" s="574"/>
      <c r="K63" s="574"/>
      <c r="L63" s="574"/>
      <c r="M63" s="574" t="s">
        <v>343</v>
      </c>
      <c r="N63" s="574"/>
      <c r="O63" s="574"/>
      <c r="P63" s="574"/>
      <c r="Q63" s="574" t="s">
        <v>344</v>
      </c>
      <c r="R63" s="574"/>
      <c r="S63" s="574"/>
      <c r="T63" s="574"/>
      <c r="U63" s="574" t="s">
        <v>345</v>
      </c>
      <c r="V63" s="574"/>
      <c r="W63" s="574"/>
      <c r="X63" s="574"/>
    </row>
    <row r="64" spans="1:25" x14ac:dyDescent="0.4">
      <c r="A64" s="595"/>
      <c r="B64" s="595"/>
      <c r="C64" s="595"/>
      <c r="D64" s="595"/>
      <c r="E64" s="595"/>
      <c r="F64" s="595"/>
      <c r="G64" s="595"/>
      <c r="H64" s="595"/>
      <c r="I64" s="595"/>
      <c r="J64" s="595"/>
      <c r="K64" s="595"/>
      <c r="L64" s="595"/>
      <c r="M64" s="595"/>
      <c r="N64" s="595"/>
      <c r="O64" s="595"/>
      <c r="P64" s="595"/>
      <c r="Q64" s="595"/>
      <c r="R64" s="595"/>
      <c r="S64" s="595"/>
      <c r="T64" s="595"/>
      <c r="U64" s="595"/>
      <c r="V64" s="595"/>
      <c r="W64" s="595"/>
      <c r="X64" s="595"/>
    </row>
    <row r="65" spans="1:24" x14ac:dyDescent="0.4">
      <c r="A65" s="574" t="s">
        <v>346</v>
      </c>
      <c r="B65" s="574"/>
      <c r="C65" s="574"/>
      <c r="D65" s="574"/>
      <c r="E65" s="574" t="s">
        <v>347</v>
      </c>
      <c r="F65" s="574"/>
      <c r="G65" s="574"/>
      <c r="H65" s="574"/>
      <c r="I65" s="574" t="s">
        <v>348</v>
      </c>
      <c r="J65" s="574"/>
      <c r="K65" s="574"/>
      <c r="L65" s="574"/>
      <c r="M65" s="574" t="s">
        <v>349</v>
      </c>
      <c r="N65" s="574"/>
      <c r="O65" s="574"/>
      <c r="P65" s="574"/>
      <c r="Q65" s="574" t="s">
        <v>350</v>
      </c>
      <c r="R65" s="574"/>
      <c r="S65" s="574"/>
      <c r="T65" s="574"/>
      <c r="U65" s="574" t="s">
        <v>351</v>
      </c>
      <c r="V65" s="574"/>
      <c r="W65" s="574"/>
      <c r="X65" s="574"/>
    </row>
    <row r="66" spans="1:24" x14ac:dyDescent="0.4">
      <c r="A66" s="595"/>
      <c r="B66" s="595"/>
      <c r="C66" s="595"/>
      <c r="D66" s="595"/>
      <c r="E66" s="595"/>
      <c r="F66" s="595"/>
      <c r="G66" s="595"/>
      <c r="H66" s="595"/>
      <c r="I66" s="595"/>
      <c r="J66" s="595"/>
      <c r="K66" s="595"/>
      <c r="L66" s="595"/>
      <c r="M66" s="603"/>
      <c r="N66" s="603"/>
      <c r="O66" s="603"/>
      <c r="P66" s="603"/>
      <c r="Q66" s="603"/>
      <c r="R66" s="603"/>
      <c r="S66" s="603"/>
      <c r="T66" s="603"/>
      <c r="U66" s="603"/>
      <c r="V66" s="603"/>
      <c r="W66" s="603"/>
      <c r="X66" s="603"/>
    </row>
    <row r="67" spans="1:24" x14ac:dyDescent="0.4">
      <c r="A67" s="574" t="s">
        <v>352</v>
      </c>
      <c r="B67" s="574"/>
      <c r="C67" s="574"/>
      <c r="D67" s="574"/>
      <c r="E67" s="574"/>
      <c r="F67" s="574"/>
      <c r="G67" s="574"/>
      <c r="H67" s="574"/>
      <c r="I67" s="574"/>
      <c r="J67" s="574"/>
      <c r="K67" s="574"/>
      <c r="L67" s="599"/>
      <c r="M67" s="583">
        <f>SUM(A64:X64)+SUM(A66:X66)</f>
        <v>0</v>
      </c>
      <c r="N67" s="584"/>
      <c r="O67" s="584"/>
      <c r="P67" s="584"/>
      <c r="Q67" s="584"/>
      <c r="R67" s="584"/>
      <c r="S67" s="584"/>
      <c r="T67" s="584"/>
      <c r="U67" s="589" t="s">
        <v>353</v>
      </c>
      <c r="V67" s="589"/>
      <c r="W67" s="589"/>
      <c r="X67" s="590"/>
    </row>
    <row r="68" spans="1:24" x14ac:dyDescent="0.4">
      <c r="A68" s="574"/>
      <c r="B68" s="574"/>
      <c r="C68" s="574"/>
      <c r="D68" s="574"/>
      <c r="E68" s="574"/>
      <c r="F68" s="574"/>
      <c r="G68" s="574"/>
      <c r="H68" s="574"/>
      <c r="I68" s="574"/>
      <c r="J68" s="574"/>
      <c r="K68" s="574"/>
      <c r="L68" s="599"/>
      <c r="M68" s="587"/>
      <c r="N68" s="588"/>
      <c r="O68" s="588"/>
      <c r="P68" s="588"/>
      <c r="Q68" s="588"/>
      <c r="R68" s="588"/>
      <c r="S68" s="588"/>
      <c r="T68" s="588"/>
      <c r="U68" s="593"/>
      <c r="V68" s="593"/>
      <c r="W68" s="593"/>
      <c r="X68" s="594"/>
    </row>
    <row r="69" spans="1:24" x14ac:dyDescent="0.4">
      <c r="A69" t="s">
        <v>354</v>
      </c>
    </row>
    <row r="70" spans="1:24" x14ac:dyDescent="0.4">
      <c r="A70" t="s">
        <v>355</v>
      </c>
    </row>
    <row r="71" spans="1:24" x14ac:dyDescent="0.4">
      <c r="A71" t="s">
        <v>356</v>
      </c>
    </row>
    <row r="73" spans="1:24" x14ac:dyDescent="0.4">
      <c r="A73" t="s">
        <v>363</v>
      </c>
    </row>
    <row r="74" spans="1:24" x14ac:dyDescent="0.4">
      <c r="A74" s="599" t="s">
        <v>357</v>
      </c>
      <c r="B74" s="604"/>
      <c r="C74" s="604"/>
      <c r="D74" s="605"/>
      <c r="E74" s="576" t="e">
        <f>(M67/(T8*24*365))*100</f>
        <v>#DIV/0!</v>
      </c>
      <c r="F74" s="576"/>
      <c r="G74" s="576"/>
      <c r="H74" s="576"/>
      <c r="I74" s="576"/>
      <c r="J74" s="576"/>
      <c r="K74" s="576"/>
      <c r="L74" s="576"/>
      <c r="M74" s="576"/>
      <c r="N74" s="576"/>
      <c r="O74" s="576"/>
      <c r="P74" s="576"/>
      <c r="Q74" s="576"/>
      <c r="R74" s="576"/>
      <c r="S74" s="576"/>
      <c r="T74" s="557" t="s">
        <v>332</v>
      </c>
      <c r="U74" s="557"/>
      <c r="V74" s="557"/>
      <c r="W74" s="557"/>
      <c r="X74" s="558"/>
    </row>
    <row r="75" spans="1:24" x14ac:dyDescent="0.4">
      <c r="A75" s="607" t="s">
        <v>358</v>
      </c>
      <c r="B75" s="608"/>
      <c r="C75" s="608"/>
      <c r="D75" s="608"/>
      <c r="E75" s="608"/>
      <c r="F75" s="608"/>
      <c r="G75" s="608"/>
      <c r="H75" s="608"/>
      <c r="I75" s="608"/>
      <c r="J75" s="608"/>
      <c r="K75" s="608"/>
      <c r="L75" s="608"/>
      <c r="M75" s="608"/>
      <c r="N75" s="608"/>
      <c r="O75" s="608"/>
      <c r="P75" s="608"/>
      <c r="Q75" s="608"/>
      <c r="R75" s="608"/>
      <c r="S75" s="608"/>
      <c r="T75" s="608"/>
      <c r="U75" s="608"/>
      <c r="V75" s="608"/>
      <c r="W75" s="608"/>
      <c r="X75" s="609"/>
    </row>
    <row r="77" spans="1:24" x14ac:dyDescent="0.4">
      <c r="A77" s="574" t="s">
        <v>359</v>
      </c>
      <c r="B77" s="574"/>
      <c r="C77" s="574"/>
      <c r="D77" s="574"/>
      <c r="E77" s="576" t="e">
        <f>'3_収支予算書_合計'!D19/'2_実施計画書（再エネ）'!T8</f>
        <v>#DIV/0!</v>
      </c>
      <c r="F77" s="576"/>
      <c r="G77" s="576"/>
      <c r="H77" s="576"/>
      <c r="I77" s="576"/>
      <c r="J77" s="576"/>
      <c r="K77" s="576"/>
      <c r="L77" s="576"/>
      <c r="M77" s="576"/>
      <c r="N77" s="576"/>
      <c r="O77" s="576"/>
      <c r="P77" s="576"/>
      <c r="Q77" s="576"/>
      <c r="R77" s="576"/>
      <c r="S77" s="576"/>
      <c r="T77" s="557" t="s">
        <v>361</v>
      </c>
      <c r="U77" s="557"/>
      <c r="V77" s="557"/>
      <c r="W77" s="557"/>
      <c r="X77" s="558"/>
    </row>
    <row r="78" spans="1:24" x14ac:dyDescent="0.4">
      <c r="A78" s="140" t="s">
        <v>360</v>
      </c>
      <c r="B78" s="141"/>
      <c r="C78" s="141"/>
      <c r="D78" s="141"/>
      <c r="E78" s="141"/>
      <c r="F78" s="141"/>
      <c r="G78" s="141"/>
      <c r="H78" s="141"/>
      <c r="I78" s="141"/>
      <c r="J78" s="141"/>
      <c r="K78" s="141"/>
      <c r="L78" s="141"/>
      <c r="M78" s="141"/>
      <c r="N78" s="141"/>
      <c r="O78" s="141"/>
      <c r="P78" s="141"/>
      <c r="Q78" s="141"/>
      <c r="R78" s="141"/>
      <c r="S78" s="141"/>
      <c r="T78" s="141"/>
      <c r="U78" s="141"/>
      <c r="V78" s="141"/>
      <c r="W78" s="141"/>
      <c r="X78" s="142"/>
    </row>
    <row r="79" spans="1:24" x14ac:dyDescent="0.4">
      <c r="A79" s="191"/>
      <c r="B79" s="191"/>
      <c r="C79" s="191"/>
      <c r="D79" s="191"/>
      <c r="E79" s="191"/>
      <c r="F79" s="191"/>
      <c r="G79" s="191"/>
      <c r="H79" s="191"/>
      <c r="I79" s="191"/>
      <c r="J79" s="191"/>
      <c r="K79" s="191"/>
      <c r="L79" s="191"/>
      <c r="M79" s="191"/>
      <c r="N79" s="191"/>
      <c r="O79" s="191"/>
      <c r="P79" s="191"/>
      <c r="Q79" s="191"/>
      <c r="R79" s="191"/>
      <c r="S79" s="191"/>
      <c r="T79" s="191"/>
      <c r="U79" s="191"/>
      <c r="V79" s="191"/>
      <c r="W79" s="191"/>
      <c r="X79" s="191"/>
    </row>
    <row r="80" spans="1:24" x14ac:dyDescent="0.4">
      <c r="A80" s="599" t="s">
        <v>601</v>
      </c>
      <c r="B80" s="604"/>
      <c r="C80" s="604"/>
      <c r="D80" s="604"/>
      <c r="E80" s="604"/>
      <c r="F80" s="605"/>
      <c r="G80" s="467"/>
      <c r="H80" s="468"/>
      <c r="I80" s="468"/>
      <c r="J80" s="468"/>
      <c r="K80" s="468"/>
      <c r="L80" s="468"/>
      <c r="M80" s="468"/>
      <c r="N80" s="468"/>
      <c r="O80" s="468"/>
      <c r="P80" s="468"/>
      <c r="Q80" s="468"/>
      <c r="R80" s="468"/>
      <c r="S80" s="468"/>
      <c r="T80" s="576" t="s">
        <v>603</v>
      </c>
      <c r="U80" s="576"/>
      <c r="V80" s="576"/>
      <c r="W80" s="576"/>
      <c r="X80" s="606"/>
    </row>
    <row r="81" spans="1:24" x14ac:dyDescent="0.4">
      <c r="A81" s="120" t="s">
        <v>602</v>
      </c>
      <c r="B81" s="146"/>
      <c r="C81" s="146"/>
      <c r="D81" s="146"/>
      <c r="E81" s="146"/>
      <c r="F81" s="146"/>
      <c r="G81" s="146"/>
      <c r="H81" s="146"/>
      <c r="I81" s="146"/>
      <c r="J81" s="146"/>
      <c r="K81" s="146"/>
      <c r="L81" s="146"/>
      <c r="M81" s="146"/>
      <c r="N81" s="146"/>
      <c r="O81" s="146"/>
      <c r="P81" s="146"/>
      <c r="Q81" s="146"/>
      <c r="R81" s="146"/>
      <c r="S81" s="146"/>
      <c r="T81" s="204"/>
      <c r="U81" s="204"/>
      <c r="V81" s="204"/>
      <c r="W81" s="204"/>
      <c r="X81" s="205"/>
    </row>
    <row r="82" spans="1:24" x14ac:dyDescent="0.4">
      <c r="A82" s="120" t="s">
        <v>604</v>
      </c>
      <c r="B82" s="146"/>
      <c r="C82" s="146"/>
      <c r="D82" s="146"/>
      <c r="E82" s="146"/>
      <c r="F82" s="146"/>
      <c r="G82" s="146"/>
      <c r="H82" s="146"/>
      <c r="I82" s="146"/>
      <c r="J82" s="146"/>
      <c r="K82" s="146"/>
      <c r="L82" s="146"/>
      <c r="M82" s="146"/>
      <c r="N82" s="146"/>
      <c r="O82" s="146"/>
      <c r="P82" s="146"/>
      <c r="Q82" s="146"/>
      <c r="R82" s="146"/>
      <c r="S82" s="146"/>
      <c r="T82" s="204"/>
      <c r="U82" s="204"/>
      <c r="V82" s="204"/>
      <c r="W82" s="204"/>
      <c r="X82" s="205"/>
    </row>
    <row r="84" spans="1:24" x14ac:dyDescent="0.4">
      <c r="A84" t="s">
        <v>418</v>
      </c>
    </row>
    <row r="85" spans="1:24" x14ac:dyDescent="0.4">
      <c r="A85" t="s">
        <v>364</v>
      </c>
    </row>
    <row r="86" spans="1:24" x14ac:dyDescent="0.4">
      <c r="A86" s="574" t="s">
        <v>340</v>
      </c>
      <c r="B86" s="574"/>
      <c r="C86" s="574"/>
      <c r="D86" s="574"/>
      <c r="E86" s="574" t="s">
        <v>341</v>
      </c>
      <c r="F86" s="574"/>
      <c r="G86" s="574"/>
      <c r="H86" s="574"/>
      <c r="I86" s="574" t="s">
        <v>342</v>
      </c>
      <c r="J86" s="574"/>
      <c r="K86" s="574"/>
      <c r="L86" s="574"/>
      <c r="M86" s="574" t="s">
        <v>343</v>
      </c>
      <c r="N86" s="574"/>
      <c r="O86" s="574"/>
      <c r="P86" s="574"/>
      <c r="Q86" s="574" t="s">
        <v>344</v>
      </c>
      <c r="R86" s="574"/>
      <c r="S86" s="574"/>
      <c r="T86" s="574"/>
      <c r="U86" s="574" t="s">
        <v>345</v>
      </c>
      <c r="V86" s="574"/>
      <c r="W86" s="574"/>
      <c r="X86" s="574"/>
    </row>
    <row r="87" spans="1:24" x14ac:dyDescent="0.4">
      <c r="A87" s="595"/>
      <c r="B87" s="595"/>
      <c r="C87" s="595"/>
      <c r="D87" s="595"/>
      <c r="E87" s="595"/>
      <c r="F87" s="595"/>
      <c r="G87" s="595"/>
      <c r="H87" s="595"/>
      <c r="I87" s="595"/>
      <c r="J87" s="595"/>
      <c r="K87" s="595"/>
      <c r="L87" s="595"/>
      <c r="M87" s="595"/>
      <c r="N87" s="595"/>
      <c r="O87" s="595"/>
      <c r="P87" s="595"/>
      <c r="Q87" s="595"/>
      <c r="R87" s="595"/>
      <c r="S87" s="595"/>
      <c r="T87" s="595"/>
      <c r="U87" s="595"/>
      <c r="V87" s="595"/>
      <c r="W87" s="595"/>
      <c r="X87" s="595"/>
    </row>
    <row r="88" spans="1:24" x14ac:dyDescent="0.4">
      <c r="A88" s="574" t="s">
        <v>346</v>
      </c>
      <c r="B88" s="574"/>
      <c r="C88" s="574"/>
      <c r="D88" s="574"/>
      <c r="E88" s="574" t="s">
        <v>347</v>
      </c>
      <c r="F88" s="574"/>
      <c r="G88" s="574"/>
      <c r="H88" s="574"/>
      <c r="I88" s="574" t="s">
        <v>348</v>
      </c>
      <c r="J88" s="574"/>
      <c r="K88" s="574"/>
      <c r="L88" s="574"/>
      <c r="M88" s="574" t="s">
        <v>349</v>
      </c>
      <c r="N88" s="574"/>
      <c r="O88" s="574"/>
      <c r="P88" s="574"/>
      <c r="Q88" s="574" t="s">
        <v>350</v>
      </c>
      <c r="R88" s="574"/>
      <c r="S88" s="574"/>
      <c r="T88" s="574"/>
      <c r="U88" s="574" t="s">
        <v>351</v>
      </c>
      <c r="V88" s="574"/>
      <c r="W88" s="574"/>
      <c r="X88" s="574"/>
    </row>
    <row r="89" spans="1:24" x14ac:dyDescent="0.4">
      <c r="A89" s="595"/>
      <c r="B89" s="595"/>
      <c r="C89" s="595"/>
      <c r="D89" s="595"/>
      <c r="E89" s="595"/>
      <c r="F89" s="595"/>
      <c r="G89" s="595"/>
      <c r="H89" s="595"/>
      <c r="I89" s="595"/>
      <c r="J89" s="595"/>
      <c r="K89" s="595"/>
      <c r="L89" s="595"/>
      <c r="M89" s="603"/>
      <c r="N89" s="603"/>
      <c r="O89" s="603"/>
      <c r="P89" s="603"/>
      <c r="Q89" s="603"/>
      <c r="R89" s="603"/>
      <c r="S89" s="603"/>
      <c r="T89" s="603"/>
      <c r="U89" s="603"/>
      <c r="V89" s="603"/>
      <c r="W89" s="603"/>
      <c r="X89" s="603"/>
    </row>
    <row r="90" spans="1:24" x14ac:dyDescent="0.4">
      <c r="A90" s="574" t="s">
        <v>365</v>
      </c>
      <c r="B90" s="574"/>
      <c r="C90" s="574"/>
      <c r="D90" s="574"/>
      <c r="E90" s="574"/>
      <c r="F90" s="574"/>
      <c r="G90" s="574"/>
      <c r="H90" s="574"/>
      <c r="I90" s="574"/>
      <c r="J90" s="574"/>
      <c r="K90" s="574"/>
      <c r="L90" s="599"/>
      <c r="M90" s="583">
        <f>A87+E87+I87+M87+Q87+U87+A89+E89+I89+M89+Q89+U89</f>
        <v>0</v>
      </c>
      <c r="N90" s="584"/>
      <c r="O90" s="584"/>
      <c r="P90" s="584"/>
      <c r="Q90" s="584"/>
      <c r="R90" s="584"/>
      <c r="S90" s="584"/>
      <c r="T90" s="584"/>
      <c r="U90" s="589" t="s">
        <v>353</v>
      </c>
      <c r="V90" s="589"/>
      <c r="W90" s="589"/>
      <c r="X90" s="590"/>
    </row>
    <row r="91" spans="1:24" x14ac:dyDescent="0.4">
      <c r="A91" s="574"/>
      <c r="B91" s="574"/>
      <c r="C91" s="574"/>
      <c r="D91" s="574"/>
      <c r="E91" s="574"/>
      <c r="F91" s="574"/>
      <c r="G91" s="574"/>
      <c r="H91" s="574"/>
      <c r="I91" s="574"/>
      <c r="J91" s="574"/>
      <c r="K91" s="574"/>
      <c r="L91" s="599"/>
      <c r="M91" s="587"/>
      <c r="N91" s="588"/>
      <c r="O91" s="588"/>
      <c r="P91" s="588"/>
      <c r="Q91" s="588"/>
      <c r="R91" s="588"/>
      <c r="S91" s="588"/>
      <c r="T91" s="588"/>
      <c r="U91" s="593"/>
      <c r="V91" s="593"/>
      <c r="W91" s="593"/>
      <c r="X91" s="594"/>
    </row>
    <row r="92" spans="1:24" x14ac:dyDescent="0.4">
      <c r="A92" t="s">
        <v>366</v>
      </c>
    </row>
    <row r="93" spans="1:24" x14ac:dyDescent="0.4">
      <c r="A93" t="s">
        <v>367</v>
      </c>
    </row>
    <row r="95" spans="1:24" x14ac:dyDescent="0.4">
      <c r="A95" t="s">
        <v>368</v>
      </c>
    </row>
    <row r="96" spans="1:24" x14ac:dyDescent="0.4">
      <c r="A96" s="140" t="s">
        <v>585</v>
      </c>
      <c r="B96" s="141"/>
      <c r="C96" s="141"/>
      <c r="D96" s="141"/>
      <c r="E96" s="141"/>
      <c r="F96" s="141"/>
      <c r="G96" s="141"/>
      <c r="H96" s="141"/>
      <c r="I96" s="141"/>
      <c r="J96" s="141"/>
      <c r="K96" s="141"/>
      <c r="L96" s="141"/>
      <c r="M96" s="595"/>
      <c r="N96" s="595"/>
      <c r="O96" s="595"/>
      <c r="P96" s="595"/>
      <c r="Q96" s="595"/>
      <c r="R96" s="595"/>
      <c r="S96" s="595"/>
      <c r="T96" s="595"/>
      <c r="U96" s="595"/>
      <c r="V96" s="595"/>
      <c r="W96" s="595"/>
      <c r="X96" s="595"/>
    </row>
    <row r="97" spans="1:24" x14ac:dyDescent="0.4">
      <c r="A97" s="140" t="s">
        <v>369</v>
      </c>
      <c r="B97" s="141"/>
      <c r="C97" s="141"/>
      <c r="D97" s="141"/>
      <c r="E97" s="141"/>
      <c r="F97" s="141"/>
      <c r="G97" s="141"/>
      <c r="H97" s="141"/>
      <c r="I97" s="141"/>
      <c r="J97" s="141"/>
      <c r="K97" s="141"/>
      <c r="L97" s="141"/>
      <c r="M97" s="595"/>
      <c r="N97" s="595"/>
      <c r="O97" s="595"/>
      <c r="P97" s="595"/>
      <c r="Q97" s="595"/>
      <c r="R97" s="595"/>
      <c r="S97" s="595"/>
      <c r="T97" s="595"/>
      <c r="U97" s="595"/>
      <c r="V97" s="595"/>
      <c r="W97" s="595"/>
      <c r="X97" s="595"/>
    </row>
    <row r="98" spans="1:24" x14ac:dyDescent="0.4">
      <c r="A98" s="140" t="s">
        <v>581</v>
      </c>
      <c r="B98" s="141"/>
      <c r="C98" s="141"/>
      <c r="D98" s="141"/>
      <c r="E98" s="141"/>
      <c r="F98" s="141"/>
      <c r="G98" s="141"/>
      <c r="H98" s="141"/>
      <c r="I98" s="141"/>
      <c r="J98" s="141"/>
      <c r="K98" s="141"/>
      <c r="L98" s="141"/>
      <c r="M98" s="141"/>
      <c r="N98" s="141"/>
      <c r="O98" s="141"/>
      <c r="P98" s="141"/>
      <c r="Q98" s="141"/>
      <c r="R98" s="141"/>
      <c r="S98" s="141"/>
      <c r="T98" s="141"/>
      <c r="U98" s="141"/>
      <c r="V98" s="141"/>
      <c r="W98" s="141"/>
      <c r="X98" s="142"/>
    </row>
    <row r="99" spans="1:24" x14ac:dyDescent="0.4">
      <c r="A99" s="574" t="s">
        <v>340</v>
      </c>
      <c r="B99" s="574"/>
      <c r="C99" s="574"/>
      <c r="D99" s="574"/>
      <c r="E99" s="574" t="s">
        <v>341</v>
      </c>
      <c r="F99" s="574"/>
      <c r="G99" s="574"/>
      <c r="H99" s="574"/>
      <c r="I99" s="574" t="s">
        <v>342</v>
      </c>
      <c r="J99" s="574"/>
      <c r="K99" s="574"/>
      <c r="L99" s="574"/>
      <c r="M99" s="574" t="s">
        <v>343</v>
      </c>
      <c r="N99" s="574"/>
      <c r="O99" s="574"/>
      <c r="P99" s="574"/>
      <c r="Q99" s="574" t="s">
        <v>344</v>
      </c>
      <c r="R99" s="574"/>
      <c r="S99" s="574"/>
      <c r="T99" s="574"/>
      <c r="U99" s="574" t="s">
        <v>345</v>
      </c>
      <c r="V99" s="574"/>
      <c r="W99" s="574"/>
      <c r="X99" s="574"/>
    </row>
    <row r="100" spans="1:24" x14ac:dyDescent="0.4">
      <c r="A100" s="595"/>
      <c r="B100" s="595"/>
      <c r="C100" s="595"/>
      <c r="D100" s="595"/>
      <c r="E100" s="595"/>
      <c r="F100" s="595"/>
      <c r="G100" s="595"/>
      <c r="H100" s="595"/>
      <c r="I100" s="595"/>
      <c r="J100" s="595"/>
      <c r="K100" s="595"/>
      <c r="L100" s="595"/>
      <c r="M100" s="595"/>
      <c r="N100" s="595"/>
      <c r="O100" s="595"/>
      <c r="P100" s="595"/>
      <c r="Q100" s="595"/>
      <c r="R100" s="595"/>
      <c r="S100" s="595"/>
      <c r="T100" s="595"/>
      <c r="U100" s="595"/>
      <c r="V100" s="595"/>
      <c r="W100" s="595"/>
      <c r="X100" s="595"/>
    </row>
    <row r="101" spans="1:24" x14ac:dyDescent="0.4">
      <c r="A101" s="574" t="s">
        <v>346</v>
      </c>
      <c r="B101" s="574"/>
      <c r="C101" s="574"/>
      <c r="D101" s="574"/>
      <c r="E101" s="574" t="s">
        <v>347</v>
      </c>
      <c r="F101" s="574"/>
      <c r="G101" s="574"/>
      <c r="H101" s="574"/>
      <c r="I101" s="574" t="s">
        <v>348</v>
      </c>
      <c r="J101" s="574"/>
      <c r="K101" s="574"/>
      <c r="L101" s="574"/>
      <c r="M101" s="574" t="s">
        <v>349</v>
      </c>
      <c r="N101" s="574"/>
      <c r="O101" s="574"/>
      <c r="P101" s="574"/>
      <c r="Q101" s="574" t="s">
        <v>350</v>
      </c>
      <c r="R101" s="574"/>
      <c r="S101" s="574"/>
      <c r="T101" s="574"/>
      <c r="U101" s="574" t="s">
        <v>351</v>
      </c>
      <c r="V101" s="574"/>
      <c r="W101" s="574"/>
      <c r="X101" s="574"/>
    </row>
    <row r="102" spans="1:24" x14ac:dyDescent="0.4">
      <c r="A102" s="595"/>
      <c r="B102" s="595"/>
      <c r="C102" s="595"/>
      <c r="D102" s="595"/>
      <c r="E102" s="595"/>
      <c r="F102" s="595"/>
      <c r="G102" s="595"/>
      <c r="H102" s="595"/>
      <c r="I102" s="595"/>
      <c r="J102" s="595"/>
      <c r="K102" s="595"/>
      <c r="L102" s="595"/>
      <c r="M102" s="603"/>
      <c r="N102" s="603"/>
      <c r="O102" s="603"/>
      <c r="P102" s="603"/>
      <c r="Q102" s="603"/>
      <c r="R102" s="603"/>
      <c r="S102" s="603"/>
      <c r="T102" s="603"/>
      <c r="U102" s="603"/>
      <c r="V102" s="603"/>
      <c r="W102" s="603"/>
      <c r="X102" s="603"/>
    </row>
    <row r="103" spans="1:24" x14ac:dyDescent="0.4">
      <c r="A103" s="610" t="s">
        <v>582</v>
      </c>
      <c r="B103" s="574"/>
      <c r="C103" s="574"/>
      <c r="D103" s="574"/>
      <c r="E103" s="574"/>
      <c r="F103" s="574"/>
      <c r="G103" s="574"/>
      <c r="H103" s="574"/>
      <c r="I103" s="574"/>
      <c r="J103" s="574"/>
      <c r="K103" s="574"/>
      <c r="L103" s="599"/>
      <c r="M103" s="583">
        <f>SUM(A100:X100)+SUM(A102:X102)</f>
        <v>0</v>
      </c>
      <c r="N103" s="584"/>
      <c r="O103" s="584"/>
      <c r="P103" s="584"/>
      <c r="Q103" s="584"/>
      <c r="R103" s="584"/>
      <c r="S103" s="584"/>
      <c r="T103" s="584"/>
      <c r="U103" s="589" t="s">
        <v>353</v>
      </c>
      <c r="V103" s="589"/>
      <c r="W103" s="589"/>
      <c r="X103" s="590"/>
    </row>
    <row r="104" spans="1:24" x14ac:dyDescent="0.4">
      <c r="A104" s="574"/>
      <c r="B104" s="574"/>
      <c r="C104" s="574"/>
      <c r="D104" s="574"/>
      <c r="E104" s="574"/>
      <c r="F104" s="574"/>
      <c r="G104" s="574"/>
      <c r="H104" s="574"/>
      <c r="I104" s="574"/>
      <c r="J104" s="574"/>
      <c r="K104" s="574"/>
      <c r="L104" s="599"/>
      <c r="M104" s="587"/>
      <c r="N104" s="588"/>
      <c r="O104" s="588"/>
      <c r="P104" s="588"/>
      <c r="Q104" s="588"/>
      <c r="R104" s="588"/>
      <c r="S104" s="588"/>
      <c r="T104" s="588"/>
      <c r="U104" s="593"/>
      <c r="V104" s="593"/>
      <c r="W104" s="593"/>
      <c r="X104" s="594"/>
    </row>
    <row r="105" spans="1:24" x14ac:dyDescent="0.4">
      <c r="A105" s="143" t="s">
        <v>584</v>
      </c>
      <c r="B105" s="144"/>
      <c r="C105" s="144"/>
      <c r="D105" s="144"/>
      <c r="E105" s="144"/>
      <c r="F105" s="144"/>
      <c r="G105" s="144"/>
      <c r="H105" s="144"/>
      <c r="I105" s="144"/>
      <c r="J105" s="144"/>
      <c r="K105" s="144"/>
      <c r="L105" s="145"/>
      <c r="M105" s="611"/>
      <c r="N105" s="612"/>
      <c r="O105" s="612"/>
      <c r="P105" s="612"/>
      <c r="Q105" s="612"/>
      <c r="R105" s="612"/>
      <c r="S105" s="612"/>
      <c r="T105" s="612"/>
      <c r="U105" s="612"/>
      <c r="V105" s="612"/>
      <c r="W105" s="612"/>
      <c r="X105" s="613"/>
    </row>
    <row r="106" spans="1:24" x14ac:dyDescent="0.4">
      <c r="A106" s="120" t="s">
        <v>370</v>
      </c>
      <c r="B106" s="146"/>
      <c r="C106" s="146"/>
      <c r="D106" s="146"/>
      <c r="E106" s="146"/>
      <c r="F106" s="146"/>
      <c r="G106" s="146"/>
      <c r="H106" s="146"/>
      <c r="I106" s="146"/>
      <c r="J106" s="146"/>
      <c r="K106" s="146"/>
      <c r="L106" s="147"/>
      <c r="M106" s="614"/>
      <c r="N106" s="615"/>
      <c r="O106" s="615"/>
      <c r="P106" s="615"/>
      <c r="Q106" s="615"/>
      <c r="R106" s="615"/>
      <c r="S106" s="615"/>
      <c r="T106" s="615"/>
      <c r="U106" s="615"/>
      <c r="V106" s="615"/>
      <c r="W106" s="615"/>
      <c r="X106" s="616"/>
    </row>
    <row r="107" spans="1:24" x14ac:dyDescent="0.4">
      <c r="A107" s="191" t="s">
        <v>583</v>
      </c>
      <c r="B107" s="191"/>
      <c r="C107" s="191"/>
      <c r="D107" s="191"/>
      <c r="E107" s="191"/>
      <c r="F107" s="191"/>
      <c r="G107" s="191"/>
      <c r="H107" s="191"/>
      <c r="I107" s="191"/>
      <c r="J107" s="191"/>
      <c r="K107" s="191"/>
      <c r="L107" s="191"/>
      <c r="M107" s="190"/>
      <c r="N107" s="190"/>
      <c r="O107" s="190"/>
      <c r="P107" s="190"/>
      <c r="Q107" s="190"/>
      <c r="R107" s="190"/>
      <c r="S107" s="190"/>
      <c r="T107" s="190"/>
      <c r="U107" s="190"/>
      <c r="V107" s="190"/>
      <c r="W107" s="190"/>
      <c r="X107" s="190"/>
    </row>
    <row r="109" spans="1:24" x14ac:dyDescent="0.4">
      <c r="A109" t="s">
        <v>595</v>
      </c>
    </row>
    <row r="110" spans="1:24" x14ac:dyDescent="0.4">
      <c r="A110" s="143" t="s">
        <v>586</v>
      </c>
      <c r="B110" s="144"/>
      <c r="C110" s="144"/>
      <c r="D110" s="144"/>
      <c r="E110" s="144"/>
      <c r="F110" s="144"/>
      <c r="G110" s="144"/>
      <c r="H110" s="144"/>
      <c r="I110" s="144"/>
      <c r="J110" s="144"/>
      <c r="K110" s="144"/>
      <c r="L110" s="145"/>
      <c r="M110" s="559"/>
      <c r="N110" s="560"/>
      <c r="O110" s="560"/>
      <c r="P110" s="159" t="s">
        <v>569</v>
      </c>
      <c r="Q110" s="560"/>
      <c r="R110" s="560"/>
      <c r="S110" s="159" t="s">
        <v>589</v>
      </c>
      <c r="T110" s="560"/>
      <c r="U110" s="560"/>
      <c r="V110" s="192" t="s">
        <v>590</v>
      </c>
      <c r="W110" s="192"/>
      <c r="X110" s="193"/>
    </row>
    <row r="111" spans="1:24" x14ac:dyDescent="0.4">
      <c r="A111" s="132"/>
      <c r="B111" s="258"/>
      <c r="C111" s="258"/>
      <c r="D111" s="258"/>
      <c r="E111" s="258"/>
      <c r="F111" s="258"/>
      <c r="G111" s="258"/>
      <c r="H111" s="258"/>
      <c r="I111" s="258"/>
      <c r="J111" s="258"/>
      <c r="K111" s="258"/>
      <c r="L111" s="259"/>
      <c r="M111" s="561"/>
      <c r="N111" s="562"/>
      <c r="O111" s="562"/>
      <c r="P111" s="199" t="s">
        <v>569</v>
      </c>
      <c r="Q111" s="562"/>
      <c r="R111" s="562"/>
      <c r="S111" s="199" t="s">
        <v>589</v>
      </c>
      <c r="T111" s="562"/>
      <c r="U111" s="562"/>
      <c r="V111" s="194" t="s">
        <v>591</v>
      </c>
      <c r="W111" s="194"/>
      <c r="X111" s="195"/>
    </row>
    <row r="112" spans="1:24" x14ac:dyDescent="0.4">
      <c r="A112" s="120"/>
      <c r="B112" s="146"/>
      <c r="C112" s="146"/>
      <c r="D112" s="146"/>
      <c r="E112" s="146"/>
      <c r="F112" s="146"/>
      <c r="G112" s="146"/>
      <c r="H112" s="146"/>
      <c r="I112" s="146"/>
      <c r="J112" s="146"/>
      <c r="K112" s="146"/>
      <c r="L112" s="147"/>
      <c r="M112" s="196"/>
      <c r="N112" s="197"/>
      <c r="O112" s="197" t="s">
        <v>593</v>
      </c>
      <c r="P112" s="563"/>
      <c r="Q112" s="563"/>
      <c r="R112" s="563"/>
      <c r="S112" s="160" t="s">
        <v>569</v>
      </c>
      <c r="T112" s="563"/>
      <c r="U112" s="563"/>
      <c r="V112" s="197" t="s">
        <v>592</v>
      </c>
      <c r="W112" s="197"/>
      <c r="X112" s="198"/>
    </row>
    <row r="113" spans="1:24" x14ac:dyDescent="0.4">
      <c r="A113" s="140" t="s">
        <v>587</v>
      </c>
      <c r="B113" s="141"/>
      <c r="C113" s="141"/>
      <c r="D113" s="141"/>
      <c r="E113" s="141"/>
      <c r="F113" s="141"/>
      <c r="G113" s="141"/>
      <c r="H113" s="141"/>
      <c r="I113" s="141"/>
      <c r="J113" s="141"/>
      <c r="K113" s="141"/>
      <c r="L113" s="142"/>
      <c r="M113" s="467" t="s">
        <v>333</v>
      </c>
      <c r="N113" s="468"/>
      <c r="O113" s="468"/>
      <c r="P113" s="468"/>
      <c r="Q113" s="468"/>
      <c r="R113" s="468"/>
      <c r="S113" s="468"/>
      <c r="T113" s="468"/>
      <c r="U113" s="468"/>
      <c r="V113" s="468"/>
      <c r="W113" s="468"/>
      <c r="X113" s="469"/>
    </row>
    <row r="114" spans="1:24" x14ac:dyDescent="0.4">
      <c r="A114" s="140" t="s">
        <v>588</v>
      </c>
      <c r="B114" s="141"/>
      <c r="C114" s="141"/>
      <c r="D114" s="141"/>
      <c r="E114" s="141"/>
      <c r="F114" s="141"/>
      <c r="G114" s="141"/>
      <c r="H114" s="141"/>
      <c r="I114" s="141"/>
      <c r="J114" s="141"/>
      <c r="K114" s="141"/>
      <c r="L114" s="142"/>
      <c r="M114" s="163"/>
      <c r="N114" s="161"/>
      <c r="O114" s="468"/>
      <c r="P114" s="468"/>
      <c r="Q114" s="468"/>
      <c r="R114" s="158" t="s">
        <v>569</v>
      </c>
      <c r="S114" s="468"/>
      <c r="T114" s="468"/>
      <c r="U114" s="468"/>
      <c r="V114" s="158" t="s">
        <v>589</v>
      </c>
      <c r="W114" s="161"/>
      <c r="X114" s="162"/>
    </row>
    <row r="115" spans="1:24" x14ac:dyDescent="0.4">
      <c r="A115" s="200" t="s">
        <v>594</v>
      </c>
    </row>
  </sheetData>
  <mergeCells count="166">
    <mergeCell ref="A103:L104"/>
    <mergeCell ref="M103:T104"/>
    <mergeCell ref="U103:X104"/>
    <mergeCell ref="M105:X106"/>
    <mergeCell ref="M96:X96"/>
    <mergeCell ref="M97:X97"/>
    <mergeCell ref="A102:D102"/>
    <mergeCell ref="E102:H102"/>
    <mergeCell ref="I102:L102"/>
    <mergeCell ref="M102:P102"/>
    <mergeCell ref="Q102:T102"/>
    <mergeCell ref="U102:X102"/>
    <mergeCell ref="A101:D101"/>
    <mergeCell ref="E101:H101"/>
    <mergeCell ref="I101:L101"/>
    <mergeCell ref="M101:P101"/>
    <mergeCell ref="Q101:T101"/>
    <mergeCell ref="U101:X101"/>
    <mergeCell ref="A100:D100"/>
    <mergeCell ref="E100:H100"/>
    <mergeCell ref="I100:L100"/>
    <mergeCell ref="M100:P100"/>
    <mergeCell ref="Q100:T100"/>
    <mergeCell ref="U100:X100"/>
    <mergeCell ref="A90:L91"/>
    <mergeCell ref="M90:T91"/>
    <mergeCell ref="U90:X91"/>
    <mergeCell ref="A99:D99"/>
    <mergeCell ref="E99:H99"/>
    <mergeCell ref="I99:L99"/>
    <mergeCell ref="M99:P99"/>
    <mergeCell ref="Q99:T99"/>
    <mergeCell ref="U99:X99"/>
    <mergeCell ref="T74:X74"/>
    <mergeCell ref="A75:X75"/>
    <mergeCell ref="E74:S74"/>
    <mergeCell ref="A89:D89"/>
    <mergeCell ref="E89:H89"/>
    <mergeCell ref="I89:L89"/>
    <mergeCell ref="M89:P89"/>
    <mergeCell ref="Q89:T89"/>
    <mergeCell ref="U89:X89"/>
    <mergeCell ref="A88:D88"/>
    <mergeCell ref="E88:H88"/>
    <mergeCell ref="I88:L88"/>
    <mergeCell ref="M88:P88"/>
    <mergeCell ref="Q88:T88"/>
    <mergeCell ref="U88:X88"/>
    <mergeCell ref="E65:H65"/>
    <mergeCell ref="I65:L65"/>
    <mergeCell ref="M65:P65"/>
    <mergeCell ref="Q65:T65"/>
    <mergeCell ref="U65:X65"/>
    <mergeCell ref="A87:D87"/>
    <mergeCell ref="E87:H87"/>
    <mergeCell ref="I87:L87"/>
    <mergeCell ref="M87:P87"/>
    <mergeCell ref="Q87:T87"/>
    <mergeCell ref="U87:X87"/>
    <mergeCell ref="E77:S77"/>
    <mergeCell ref="A74:D74"/>
    <mergeCell ref="A77:D77"/>
    <mergeCell ref="T77:X77"/>
    <mergeCell ref="A86:D86"/>
    <mergeCell ref="E86:H86"/>
    <mergeCell ref="I86:L86"/>
    <mergeCell ref="M86:P86"/>
    <mergeCell ref="Q86:T86"/>
    <mergeCell ref="U86:X86"/>
    <mergeCell ref="T80:X80"/>
    <mergeCell ref="G80:S80"/>
    <mergeCell ref="A80:F80"/>
    <mergeCell ref="A67:L68"/>
    <mergeCell ref="U67:X68"/>
    <mergeCell ref="M67:T68"/>
    <mergeCell ref="Q63:T63"/>
    <mergeCell ref="U63:X63"/>
    <mergeCell ref="D54:G54"/>
    <mergeCell ref="K54:N54"/>
    <mergeCell ref="S54:V54"/>
    <mergeCell ref="T56:Y56"/>
    <mergeCell ref="T57:Y57"/>
    <mergeCell ref="T58:Y58"/>
    <mergeCell ref="A64:D64"/>
    <mergeCell ref="E64:H64"/>
    <mergeCell ref="I64:L64"/>
    <mergeCell ref="M64:P64"/>
    <mergeCell ref="Q64:T64"/>
    <mergeCell ref="U64:X64"/>
    <mergeCell ref="A66:D66"/>
    <mergeCell ref="E66:H66"/>
    <mergeCell ref="I66:L66"/>
    <mergeCell ref="M66:P66"/>
    <mergeCell ref="Q66:T66"/>
    <mergeCell ref="U66:X66"/>
    <mergeCell ref="A65:D65"/>
    <mergeCell ref="T32:W32"/>
    <mergeCell ref="X32:Y32"/>
    <mergeCell ref="T33:W33"/>
    <mergeCell ref="X33:Y33"/>
    <mergeCell ref="T34:W34"/>
    <mergeCell ref="X34:Y34"/>
    <mergeCell ref="T35:Y37"/>
    <mergeCell ref="T42:Y42"/>
    <mergeCell ref="T44:Y45"/>
    <mergeCell ref="T39:Y39"/>
    <mergeCell ref="T40:Y40"/>
    <mergeCell ref="T38:W38"/>
    <mergeCell ref="X38:Y38"/>
    <mergeCell ref="T41:W41"/>
    <mergeCell ref="X41:Y41"/>
    <mergeCell ref="T43:Y43"/>
    <mergeCell ref="T26:Y27"/>
    <mergeCell ref="T28:W28"/>
    <mergeCell ref="T29:W29"/>
    <mergeCell ref="T30:Y30"/>
    <mergeCell ref="T31:Y31"/>
    <mergeCell ref="X28:Y28"/>
    <mergeCell ref="X29:Y29"/>
    <mergeCell ref="B21:S22"/>
    <mergeCell ref="T20:W22"/>
    <mergeCell ref="X20:Y22"/>
    <mergeCell ref="T23:Y24"/>
    <mergeCell ref="K25:Y25"/>
    <mergeCell ref="T17:Y17"/>
    <mergeCell ref="T16:Y16"/>
    <mergeCell ref="T18:W18"/>
    <mergeCell ref="T19:W19"/>
    <mergeCell ref="X18:Y18"/>
    <mergeCell ref="X19:Y19"/>
    <mergeCell ref="T14:W14"/>
    <mergeCell ref="T15:W15"/>
    <mergeCell ref="T8:W9"/>
    <mergeCell ref="X8:Y9"/>
    <mergeCell ref="X10:Y10"/>
    <mergeCell ref="X13:Y13"/>
    <mergeCell ref="X15:Y15"/>
    <mergeCell ref="X14:Y14"/>
    <mergeCell ref="T10:W10"/>
    <mergeCell ref="T11:Y11"/>
    <mergeCell ref="T12:Y12"/>
    <mergeCell ref="T13:W13"/>
    <mergeCell ref="T46:W46"/>
    <mergeCell ref="X46:Y46"/>
    <mergeCell ref="T47:Y47"/>
    <mergeCell ref="M113:X113"/>
    <mergeCell ref="O114:Q114"/>
    <mergeCell ref="S114:U114"/>
    <mergeCell ref="M110:O110"/>
    <mergeCell ref="Q110:R110"/>
    <mergeCell ref="T110:U110"/>
    <mergeCell ref="M111:O111"/>
    <mergeCell ref="Q111:R111"/>
    <mergeCell ref="T111:U111"/>
    <mergeCell ref="P112:R112"/>
    <mergeCell ref="T112:U112"/>
    <mergeCell ref="T49:Y49"/>
    <mergeCell ref="K52:Y52"/>
    <mergeCell ref="B51:S51"/>
    <mergeCell ref="T50:Y51"/>
    <mergeCell ref="T48:Y48"/>
    <mergeCell ref="T59:Y59"/>
    <mergeCell ref="A63:D63"/>
    <mergeCell ref="E63:H63"/>
    <mergeCell ref="I63:L63"/>
    <mergeCell ref="M63:P63"/>
  </mergeCells>
  <phoneticPr fontId="2"/>
  <printOptions horizontalCentered="1"/>
  <pageMargins left="0.51181102362204722" right="0.51181102362204722" top="0.74803149606299213" bottom="0.74803149606299213" header="0.31496062992125984" footer="0.31496062992125984"/>
  <pageSetup paperSize="9" scale="54" orientation="portrait" r:id="rId1"/>
  <headerFooter>
    <oddHeader>&amp;R【太陽光発電設備】</oddHeader>
    <oddFooter>&amp;C&amp;P／&amp;N</oddFooter>
  </headerFooter>
  <rowBreaks count="1" manualBreakCount="1">
    <brk id="59" max="24" man="1"/>
  </rowBreaks>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入力規則!$C$2:$C$3</xm:f>
          </x14:formula1>
          <xm:sqref>T23 T26:Y27 T50 T56:T60 M113:X113 T35:Y37 T44:Y45 T48:Y48</xm:sqref>
        </x14:dataValidation>
        <x14:dataValidation type="list" allowBlank="1" showInputMessage="1" showErrorMessage="1">
          <x14:formula1>
            <xm:f>入力規則!$D$2:$D$4</xm:f>
          </x14:formula1>
          <xm:sqref>T49:Y49</xm:sqref>
        </x14:dataValidation>
        <x14:dataValidation type="list" allowBlank="1" showInputMessage="1" showErrorMessage="1">
          <x14:formula1>
            <xm:f>入力規則!$E$2:$E$3</xm:f>
          </x14:formula1>
          <xm:sqref>M97:X97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59999389629810485"/>
  </sheetPr>
  <dimension ref="A8:AB132"/>
  <sheetViews>
    <sheetView view="pageBreakPreview" topLeftCell="A64" zoomScaleNormal="100" zoomScaleSheetLayoutView="100" workbookViewId="0">
      <selection activeCell="A131" sqref="A131:AA132"/>
    </sheetView>
  </sheetViews>
  <sheetFormatPr defaultRowHeight="18.75" x14ac:dyDescent="0.4"/>
  <cols>
    <col min="1" max="28" width="3.125" style="109" customWidth="1"/>
    <col min="29" max="30" width="3.125" customWidth="1"/>
  </cols>
  <sheetData>
    <row r="8" spans="1:27" x14ac:dyDescent="0.4">
      <c r="A8" s="210" t="s">
        <v>414</v>
      </c>
      <c r="B8" s="210"/>
      <c r="C8" s="210"/>
      <c r="D8" s="210"/>
      <c r="E8" s="210"/>
      <c r="F8" s="210"/>
      <c r="G8" s="210"/>
      <c r="H8" s="210"/>
      <c r="I8" s="210"/>
      <c r="J8" s="210"/>
      <c r="K8" s="210"/>
      <c r="L8" s="210"/>
      <c r="M8" s="210"/>
      <c r="N8" s="210"/>
      <c r="O8" s="210"/>
      <c r="P8" s="210"/>
      <c r="Q8" s="210"/>
      <c r="R8" s="210"/>
      <c r="S8" s="210"/>
      <c r="T8" s="210"/>
      <c r="U8" s="210"/>
      <c r="V8" s="210"/>
      <c r="W8" s="210"/>
      <c r="X8" s="210"/>
      <c r="Y8" s="210"/>
    </row>
    <row r="9" spans="1:27" x14ac:dyDescent="0.4">
      <c r="A9" s="210" t="s">
        <v>419</v>
      </c>
      <c r="B9" s="210"/>
      <c r="C9" s="210"/>
      <c r="D9" s="210"/>
      <c r="E9" s="210"/>
      <c r="F9" s="210"/>
      <c r="G9" s="210"/>
      <c r="H9" s="210"/>
      <c r="I9" s="210"/>
      <c r="J9" s="210"/>
      <c r="K9" s="210"/>
      <c r="L9" s="210"/>
      <c r="M9" s="210"/>
      <c r="N9" s="210"/>
      <c r="O9" s="210"/>
      <c r="P9" s="210"/>
      <c r="Q9" s="210"/>
      <c r="R9" s="210"/>
      <c r="S9" s="210"/>
      <c r="T9" s="210"/>
      <c r="U9" s="210"/>
      <c r="V9" s="210"/>
      <c r="W9" s="210"/>
      <c r="X9" s="210"/>
      <c r="Y9" s="210"/>
    </row>
    <row r="10" spans="1:27" x14ac:dyDescent="0.4">
      <c r="A10" s="210" t="s">
        <v>511</v>
      </c>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row>
    <row r="11" spans="1:27" x14ac:dyDescent="0.4">
      <c r="A11" s="216" t="s">
        <v>420</v>
      </c>
      <c r="B11" s="217"/>
      <c r="C11" s="217"/>
      <c r="D11" s="217"/>
      <c r="E11" s="217"/>
      <c r="F11" s="217"/>
      <c r="G11" s="218"/>
      <c r="H11" s="618"/>
      <c r="I11" s="619"/>
      <c r="J11" s="619"/>
      <c r="K11" s="619"/>
      <c r="L11" s="619"/>
      <c r="M11" s="619"/>
      <c r="N11" s="619"/>
      <c r="O11" s="619"/>
      <c r="P11" s="619"/>
      <c r="Q11" s="619"/>
      <c r="R11" s="619"/>
      <c r="S11" s="619"/>
      <c r="T11" s="619"/>
      <c r="U11" s="619"/>
      <c r="V11" s="619"/>
      <c r="W11" s="619"/>
      <c r="X11" s="619"/>
      <c r="Y11" s="619"/>
      <c r="Z11" s="619"/>
      <c r="AA11" s="620"/>
    </row>
    <row r="12" spans="1:27" x14ac:dyDescent="0.4">
      <c r="A12" s="216" t="s">
        <v>421</v>
      </c>
      <c r="B12" s="217"/>
      <c r="C12" s="217"/>
      <c r="D12" s="217"/>
      <c r="E12" s="217"/>
      <c r="F12" s="217"/>
      <c r="G12" s="218"/>
      <c r="H12" s="618"/>
      <c r="I12" s="619"/>
      <c r="J12" s="619"/>
      <c r="K12" s="619"/>
      <c r="L12" s="619"/>
      <c r="M12" s="619"/>
      <c r="N12" s="619"/>
      <c r="O12" s="619"/>
      <c r="P12" s="619"/>
      <c r="Q12" s="619"/>
      <c r="R12" s="619"/>
      <c r="S12" s="619"/>
      <c r="T12" s="619"/>
      <c r="U12" s="619"/>
      <c r="V12" s="619"/>
      <c r="W12" s="619"/>
      <c r="X12" s="619"/>
      <c r="Y12" s="619"/>
      <c r="Z12" s="619"/>
      <c r="AA12" s="620"/>
    </row>
    <row r="13" spans="1:27" x14ac:dyDescent="0.4">
      <c r="A13" s="216" t="s">
        <v>422</v>
      </c>
      <c r="B13" s="217"/>
      <c r="C13" s="217"/>
      <c r="D13" s="217"/>
      <c r="E13" s="217"/>
      <c r="F13" s="217"/>
      <c r="G13" s="218"/>
      <c r="H13" s="618"/>
      <c r="I13" s="619"/>
      <c r="J13" s="619"/>
      <c r="K13" s="619"/>
      <c r="L13" s="619"/>
      <c r="M13" s="619"/>
      <c r="N13" s="619"/>
      <c r="O13" s="619"/>
      <c r="P13" s="619"/>
      <c r="Q13" s="619"/>
      <c r="R13" s="619"/>
      <c r="S13" s="619"/>
      <c r="T13" s="619"/>
      <c r="U13" s="619"/>
      <c r="V13" s="619"/>
      <c r="W13" s="619"/>
      <c r="X13" s="619"/>
      <c r="Y13" s="619"/>
      <c r="Z13" s="619"/>
      <c r="AA13" s="620"/>
    </row>
    <row r="14" spans="1:27" x14ac:dyDescent="0.4">
      <c r="A14" s="216" t="s">
        <v>423</v>
      </c>
      <c r="B14" s="217"/>
      <c r="C14" s="217"/>
      <c r="D14" s="217"/>
      <c r="E14" s="217"/>
      <c r="F14" s="217"/>
      <c r="G14" s="218"/>
      <c r="H14" s="149"/>
      <c r="I14" s="219" t="s">
        <v>431</v>
      </c>
      <c r="J14" s="219"/>
      <c r="K14" s="617"/>
      <c r="L14" s="617"/>
      <c r="M14" s="166" t="s">
        <v>432</v>
      </c>
      <c r="N14" s="166" t="s">
        <v>439</v>
      </c>
      <c r="O14" s="219" t="s">
        <v>433</v>
      </c>
      <c r="P14" s="219"/>
      <c r="Q14" s="617"/>
      <c r="R14" s="617"/>
      <c r="S14" s="166" t="s">
        <v>432</v>
      </c>
      <c r="T14" s="166"/>
      <c r="U14" s="166"/>
      <c r="V14" s="166"/>
      <c r="W14" s="166"/>
      <c r="X14" s="166"/>
      <c r="Y14" s="166"/>
      <c r="Z14" s="150"/>
      <c r="AA14" s="151"/>
    </row>
    <row r="15" spans="1:27" x14ac:dyDescent="0.4">
      <c r="A15" s="216" t="s">
        <v>424</v>
      </c>
      <c r="B15" s="217"/>
      <c r="C15" s="217"/>
      <c r="D15" s="217"/>
      <c r="E15" s="217"/>
      <c r="F15" s="217"/>
      <c r="G15" s="218"/>
      <c r="H15" s="441"/>
      <c r="I15" s="617"/>
      <c r="J15" s="617"/>
      <c r="K15" s="617"/>
      <c r="L15" s="617"/>
      <c r="M15" s="617"/>
      <c r="N15" s="617"/>
      <c r="O15" s="617"/>
      <c r="P15" s="617"/>
      <c r="Q15" s="617"/>
      <c r="R15" s="617"/>
      <c r="S15" s="617"/>
      <c r="T15" s="617"/>
      <c r="U15" s="617"/>
      <c r="V15" s="617"/>
      <c r="W15" s="617"/>
      <c r="X15" s="617"/>
      <c r="Y15" s="617"/>
      <c r="Z15" s="617"/>
      <c r="AA15" s="151" t="s">
        <v>434</v>
      </c>
    </row>
    <row r="16" spans="1:27" x14ac:dyDescent="0.4">
      <c r="A16" s="216" t="s">
        <v>425</v>
      </c>
      <c r="B16" s="217"/>
      <c r="C16" s="217"/>
      <c r="D16" s="217"/>
      <c r="E16" s="217"/>
      <c r="F16" s="217"/>
      <c r="G16" s="218"/>
      <c r="H16" s="441"/>
      <c r="I16" s="617"/>
      <c r="J16" s="617"/>
      <c r="K16" s="617"/>
      <c r="L16" s="617"/>
      <c r="M16" s="617"/>
      <c r="N16" s="617"/>
      <c r="O16" s="617"/>
      <c r="P16" s="617"/>
      <c r="Q16" s="617"/>
      <c r="R16" s="617"/>
      <c r="S16" s="617"/>
      <c r="T16" s="617"/>
      <c r="U16" s="617"/>
      <c r="V16" s="617"/>
      <c r="W16" s="617"/>
      <c r="X16" s="617"/>
      <c r="Y16" s="617"/>
      <c r="Z16" s="617"/>
      <c r="AA16" s="151" t="s">
        <v>434</v>
      </c>
    </row>
    <row r="17" spans="1:27" x14ac:dyDescent="0.4">
      <c r="A17" s="216" t="s">
        <v>426</v>
      </c>
      <c r="B17" s="217"/>
      <c r="C17" s="217"/>
      <c r="D17" s="217"/>
      <c r="E17" s="217"/>
      <c r="F17" s="217"/>
      <c r="G17" s="218"/>
      <c r="H17" s="441"/>
      <c r="I17" s="617"/>
      <c r="J17" s="617"/>
      <c r="K17" s="617"/>
      <c r="L17" s="617"/>
      <c r="M17" s="617"/>
      <c r="N17" s="617"/>
      <c r="O17" s="617"/>
      <c r="P17" s="617"/>
      <c r="Q17" s="617"/>
      <c r="R17" s="617"/>
      <c r="S17" s="617"/>
      <c r="T17" s="617"/>
      <c r="U17" s="617"/>
      <c r="V17" s="617"/>
      <c r="W17" s="617"/>
      <c r="X17" s="617"/>
      <c r="Y17" s="617"/>
      <c r="Z17" s="617"/>
      <c r="AA17" s="442"/>
    </row>
    <row r="18" spans="1:27" x14ac:dyDescent="0.4">
      <c r="A18" s="216" t="s">
        <v>427</v>
      </c>
      <c r="B18" s="217"/>
      <c r="C18" s="217"/>
      <c r="D18" s="217"/>
      <c r="E18" s="217"/>
      <c r="F18" s="217"/>
      <c r="G18" s="218"/>
      <c r="H18" s="441"/>
      <c r="I18" s="617"/>
      <c r="J18" s="617"/>
      <c r="K18" s="617"/>
      <c r="L18" s="617"/>
      <c r="M18" s="617"/>
      <c r="N18" s="617"/>
      <c r="O18" s="617"/>
      <c r="P18" s="617"/>
      <c r="Q18" s="617"/>
      <c r="R18" s="617"/>
      <c r="S18" s="617"/>
      <c r="T18" s="617"/>
      <c r="U18" s="617"/>
      <c r="V18" s="617"/>
      <c r="W18" s="617"/>
      <c r="X18" s="617"/>
      <c r="Y18" s="617"/>
      <c r="Z18" s="617"/>
      <c r="AA18" s="442"/>
    </row>
    <row r="19" spans="1:27" x14ac:dyDescent="0.4">
      <c r="A19" s="216" t="s">
        <v>428</v>
      </c>
      <c r="B19" s="217"/>
      <c r="C19" s="217"/>
      <c r="D19" s="217"/>
      <c r="E19" s="217"/>
      <c r="F19" s="217"/>
      <c r="G19" s="218"/>
      <c r="H19" s="441" t="s">
        <v>435</v>
      </c>
      <c r="I19" s="617"/>
      <c r="J19" s="617"/>
      <c r="K19" s="617"/>
      <c r="L19" s="617"/>
      <c r="M19" s="617"/>
      <c r="N19" s="617"/>
      <c r="O19" s="617"/>
      <c r="P19" s="617"/>
      <c r="Q19" s="617"/>
      <c r="R19" s="617"/>
      <c r="S19" s="617"/>
      <c r="T19" s="617"/>
      <c r="U19" s="617"/>
      <c r="V19" s="617"/>
      <c r="W19" s="617"/>
      <c r="X19" s="617"/>
      <c r="Y19" s="617"/>
      <c r="Z19" s="617"/>
      <c r="AA19" s="442"/>
    </row>
    <row r="20" spans="1:27" x14ac:dyDescent="0.4">
      <c r="A20" s="216" t="s">
        <v>429</v>
      </c>
      <c r="B20" s="211"/>
      <c r="C20" s="217"/>
      <c r="D20" s="217"/>
      <c r="E20" s="217"/>
      <c r="F20" s="217"/>
      <c r="G20" s="218"/>
      <c r="H20" s="441"/>
      <c r="I20" s="617"/>
      <c r="J20" s="617"/>
      <c r="K20" s="617"/>
      <c r="L20" s="617"/>
      <c r="M20" s="617"/>
      <c r="N20" s="617"/>
      <c r="O20" s="617"/>
      <c r="P20" s="617"/>
      <c r="Q20" s="617"/>
      <c r="R20" s="617"/>
      <c r="S20" s="617"/>
      <c r="T20" s="617"/>
      <c r="U20" s="617"/>
      <c r="V20" s="617"/>
      <c r="W20" s="617"/>
      <c r="X20" s="617"/>
      <c r="Y20" s="617"/>
      <c r="Z20" s="617"/>
      <c r="AA20" s="442"/>
    </row>
    <row r="21" spans="1:27" x14ac:dyDescent="0.4">
      <c r="A21" s="216" t="s">
        <v>430</v>
      </c>
      <c r="B21" s="217"/>
      <c r="C21" s="217"/>
      <c r="D21" s="217"/>
      <c r="E21" s="217"/>
      <c r="F21" s="217"/>
      <c r="G21" s="218"/>
      <c r="H21" s="441"/>
      <c r="I21" s="617"/>
      <c r="J21" s="617"/>
      <c r="K21" s="617"/>
      <c r="L21" s="617"/>
      <c r="M21" s="617"/>
      <c r="N21" s="617"/>
      <c r="O21" s="617"/>
      <c r="P21" s="617"/>
      <c r="Q21" s="617"/>
      <c r="R21" s="617"/>
      <c r="S21" s="617"/>
      <c r="T21" s="617"/>
      <c r="U21" s="617"/>
      <c r="V21" s="617"/>
      <c r="W21" s="617"/>
      <c r="X21" s="617"/>
      <c r="Y21" s="617"/>
      <c r="Z21" s="617"/>
      <c r="AA21" s="442"/>
    </row>
    <row r="22" spans="1:27" x14ac:dyDescent="0.4">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row>
    <row r="23" spans="1:27" x14ac:dyDescent="0.4">
      <c r="A23" s="210" t="s">
        <v>512</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row>
    <row r="24" spans="1:27" x14ac:dyDescent="0.4">
      <c r="A24" s="216" t="s">
        <v>440</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153"/>
      <c r="AA24" s="154"/>
    </row>
    <row r="25" spans="1:27" x14ac:dyDescent="0.4">
      <c r="A25" s="220"/>
      <c r="B25" s="221" t="s">
        <v>441</v>
      </c>
      <c r="C25" s="217" t="s">
        <v>446</v>
      </c>
      <c r="D25" s="217"/>
      <c r="E25" s="218"/>
      <c r="F25" s="621" t="s">
        <v>451</v>
      </c>
      <c r="G25" s="623"/>
      <c r="H25" s="622"/>
      <c r="I25" s="441"/>
      <c r="J25" s="617"/>
      <c r="K25" s="617"/>
      <c r="L25" s="617"/>
      <c r="M25" s="617"/>
      <c r="N25" s="166" t="s">
        <v>452</v>
      </c>
      <c r="O25" s="222"/>
      <c r="P25" s="621" t="s">
        <v>453</v>
      </c>
      <c r="Q25" s="622"/>
      <c r="R25" s="441"/>
      <c r="S25" s="617"/>
      <c r="T25" s="617"/>
      <c r="U25" s="617"/>
      <c r="V25" s="617"/>
      <c r="W25" s="617"/>
      <c r="X25" s="617"/>
      <c r="Y25" s="617"/>
      <c r="Z25" s="617"/>
      <c r="AA25" s="442"/>
    </row>
    <row r="26" spans="1:27" x14ac:dyDescent="0.4">
      <c r="A26" s="223"/>
      <c r="B26" s="221" t="s">
        <v>442</v>
      </c>
      <c r="C26" s="217" t="s">
        <v>447</v>
      </c>
      <c r="D26" s="217"/>
      <c r="E26" s="218"/>
      <c r="F26" s="621" t="s">
        <v>451</v>
      </c>
      <c r="G26" s="623"/>
      <c r="H26" s="622"/>
      <c r="I26" s="441"/>
      <c r="J26" s="617"/>
      <c r="K26" s="617"/>
      <c r="L26" s="617"/>
      <c r="M26" s="617"/>
      <c r="N26" s="166" t="s">
        <v>452</v>
      </c>
      <c r="O26" s="222"/>
      <c r="P26" s="621" t="s">
        <v>453</v>
      </c>
      <c r="Q26" s="622"/>
      <c r="R26" s="441"/>
      <c r="S26" s="617"/>
      <c r="T26" s="617"/>
      <c r="U26" s="617"/>
      <c r="V26" s="617"/>
      <c r="W26" s="617"/>
      <c r="X26" s="617"/>
      <c r="Y26" s="617"/>
      <c r="Z26" s="617"/>
      <c r="AA26" s="442"/>
    </row>
    <row r="27" spans="1:27" x14ac:dyDescent="0.4">
      <c r="A27" s="223"/>
      <c r="B27" s="221" t="s">
        <v>443</v>
      </c>
      <c r="C27" s="217" t="s">
        <v>448</v>
      </c>
      <c r="D27" s="217"/>
      <c r="E27" s="218"/>
      <c r="F27" s="621" t="s">
        <v>451</v>
      </c>
      <c r="G27" s="623"/>
      <c r="H27" s="622"/>
      <c r="I27" s="441"/>
      <c r="J27" s="617"/>
      <c r="K27" s="617"/>
      <c r="L27" s="617"/>
      <c r="M27" s="617"/>
      <c r="N27" s="166" t="s">
        <v>452</v>
      </c>
      <c r="O27" s="222"/>
      <c r="P27" s="621" t="s">
        <v>453</v>
      </c>
      <c r="Q27" s="622"/>
      <c r="R27" s="441"/>
      <c r="S27" s="617"/>
      <c r="T27" s="617"/>
      <c r="U27" s="617"/>
      <c r="V27" s="617"/>
      <c r="W27" s="617"/>
      <c r="X27" s="617"/>
      <c r="Y27" s="617"/>
      <c r="Z27" s="617"/>
      <c r="AA27" s="442"/>
    </row>
    <row r="28" spans="1:27" x14ac:dyDescent="0.4">
      <c r="A28" s="223"/>
      <c r="B28" s="221" t="s">
        <v>444</v>
      </c>
      <c r="C28" s="217" t="s">
        <v>449</v>
      </c>
      <c r="D28" s="217"/>
      <c r="E28" s="218"/>
      <c r="F28" s="621" t="s">
        <v>451</v>
      </c>
      <c r="G28" s="623"/>
      <c r="H28" s="622"/>
      <c r="I28" s="441"/>
      <c r="J28" s="617"/>
      <c r="K28" s="617"/>
      <c r="L28" s="617"/>
      <c r="M28" s="617"/>
      <c r="N28" s="166" t="s">
        <v>452</v>
      </c>
      <c r="O28" s="222"/>
      <c r="P28" s="621" t="s">
        <v>453</v>
      </c>
      <c r="Q28" s="622"/>
      <c r="R28" s="441"/>
      <c r="S28" s="617"/>
      <c r="T28" s="617"/>
      <c r="U28" s="617"/>
      <c r="V28" s="617"/>
      <c r="W28" s="617"/>
      <c r="X28" s="617"/>
      <c r="Y28" s="617"/>
      <c r="Z28" s="617"/>
      <c r="AA28" s="442"/>
    </row>
    <row r="29" spans="1:27" x14ac:dyDescent="0.4">
      <c r="A29" s="224"/>
      <c r="B29" s="221" t="s">
        <v>445</v>
      </c>
      <c r="C29" s="217" t="s">
        <v>450</v>
      </c>
      <c r="D29" s="217"/>
      <c r="E29" s="218"/>
      <c r="F29" s="621" t="s">
        <v>451</v>
      </c>
      <c r="G29" s="623"/>
      <c r="H29" s="622"/>
      <c r="I29" s="441"/>
      <c r="J29" s="617"/>
      <c r="K29" s="617"/>
      <c r="L29" s="617"/>
      <c r="M29" s="617"/>
      <c r="N29" s="166" t="s">
        <v>452</v>
      </c>
      <c r="O29" s="222"/>
      <c r="P29" s="621" t="s">
        <v>453</v>
      </c>
      <c r="Q29" s="622"/>
      <c r="R29" s="441"/>
      <c r="S29" s="617"/>
      <c r="T29" s="617"/>
      <c r="U29" s="617"/>
      <c r="V29" s="617"/>
      <c r="W29" s="617"/>
      <c r="X29" s="617"/>
      <c r="Y29" s="617"/>
      <c r="Z29" s="617"/>
      <c r="AA29" s="442"/>
    </row>
    <row r="30" spans="1:27" x14ac:dyDescent="0.4">
      <c r="A30" s="221" t="s">
        <v>454</v>
      </c>
      <c r="B30" s="216" t="s">
        <v>455</v>
      </c>
      <c r="C30" s="217"/>
      <c r="D30" s="217"/>
      <c r="E30" s="218"/>
      <c r="F30" s="621" t="s">
        <v>451</v>
      </c>
      <c r="G30" s="623"/>
      <c r="H30" s="622"/>
      <c r="I30" s="441"/>
      <c r="J30" s="617"/>
      <c r="K30" s="617"/>
      <c r="L30" s="617"/>
      <c r="M30" s="617"/>
      <c r="N30" s="166" t="s">
        <v>452</v>
      </c>
      <c r="O30" s="222"/>
      <c r="P30" s="621" t="s">
        <v>453</v>
      </c>
      <c r="Q30" s="622"/>
      <c r="R30" s="441"/>
      <c r="S30" s="617"/>
      <c r="T30" s="617"/>
      <c r="U30" s="617"/>
      <c r="V30" s="617"/>
      <c r="W30" s="617"/>
      <c r="X30" s="617"/>
      <c r="Y30" s="617"/>
      <c r="Z30" s="617"/>
      <c r="AA30" s="442"/>
    </row>
    <row r="31" spans="1:27" x14ac:dyDescent="0.4">
      <c r="A31" s="220"/>
      <c r="B31" s="221" t="s">
        <v>456</v>
      </c>
      <c r="C31" s="217" t="s">
        <v>457</v>
      </c>
      <c r="D31" s="217"/>
      <c r="E31" s="217"/>
      <c r="F31" s="217"/>
      <c r="G31" s="217"/>
      <c r="H31" s="217"/>
      <c r="I31" s="217"/>
      <c r="J31" s="217"/>
      <c r="K31" s="217"/>
      <c r="L31" s="217"/>
      <c r="M31" s="217"/>
      <c r="N31" s="217"/>
      <c r="O31" s="217"/>
      <c r="P31" s="217"/>
      <c r="Q31" s="217"/>
      <c r="R31" s="217"/>
      <c r="S31" s="217"/>
      <c r="T31" s="217"/>
      <c r="U31" s="217"/>
      <c r="V31" s="217"/>
      <c r="W31" s="217"/>
      <c r="X31" s="217"/>
      <c r="Y31" s="217"/>
      <c r="Z31" s="153"/>
      <c r="AA31" s="154"/>
    </row>
    <row r="32" spans="1:27" x14ac:dyDescent="0.15">
      <c r="A32" s="223"/>
      <c r="B32" s="225"/>
      <c r="C32" s="226"/>
      <c r="D32" s="226"/>
      <c r="E32" s="226"/>
      <c r="F32" s="640" t="s">
        <v>451</v>
      </c>
      <c r="G32" s="640"/>
      <c r="H32" s="641"/>
      <c r="I32" s="630"/>
      <c r="J32" s="631"/>
      <c r="K32" s="631"/>
      <c r="L32" s="631"/>
      <c r="M32" s="631"/>
      <c r="N32" s="166" t="s">
        <v>452</v>
      </c>
      <c r="O32" s="222"/>
      <c r="P32" s="621" t="s">
        <v>453</v>
      </c>
      <c r="Q32" s="622"/>
      <c r="R32" s="630"/>
      <c r="S32" s="631"/>
      <c r="T32" s="631"/>
      <c r="U32" s="631"/>
      <c r="V32" s="631"/>
      <c r="W32" s="631"/>
      <c r="X32" s="631"/>
      <c r="Y32" s="631"/>
      <c r="Z32" s="631"/>
      <c r="AA32" s="632"/>
    </row>
    <row r="33" spans="1:27" x14ac:dyDescent="0.15">
      <c r="A33" s="223"/>
      <c r="B33" s="227" t="s">
        <v>458</v>
      </c>
      <c r="C33" s="228" t="s">
        <v>459</v>
      </c>
      <c r="D33" s="228"/>
      <c r="E33" s="228"/>
      <c r="F33" s="228"/>
      <c r="G33" s="228"/>
      <c r="H33" s="228"/>
      <c r="I33" s="228"/>
      <c r="J33" s="228"/>
      <c r="K33" s="228"/>
      <c r="L33" s="228"/>
      <c r="M33" s="228"/>
      <c r="N33" s="228"/>
      <c r="O33" s="228"/>
      <c r="P33" s="228"/>
      <c r="Q33" s="228"/>
      <c r="R33" s="228"/>
      <c r="S33" s="228"/>
      <c r="T33" s="228"/>
      <c r="U33" s="228"/>
      <c r="V33" s="228"/>
      <c r="W33" s="228"/>
      <c r="X33" s="228"/>
      <c r="Y33" s="228"/>
      <c r="Z33" s="153"/>
      <c r="AA33" s="154"/>
    </row>
    <row r="34" spans="1:27" x14ac:dyDescent="0.15">
      <c r="A34" s="224"/>
      <c r="B34" s="229"/>
      <c r="C34" s="228"/>
      <c r="D34" s="228"/>
      <c r="E34" s="228"/>
      <c r="F34" s="640" t="s">
        <v>451</v>
      </c>
      <c r="G34" s="640"/>
      <c r="H34" s="641"/>
      <c r="I34" s="630"/>
      <c r="J34" s="631"/>
      <c r="K34" s="631"/>
      <c r="L34" s="631"/>
      <c r="M34" s="631"/>
      <c r="N34" s="166" t="s">
        <v>452</v>
      </c>
      <c r="O34" s="222"/>
      <c r="P34" s="621" t="s">
        <v>453</v>
      </c>
      <c r="Q34" s="622"/>
      <c r="R34" s="630"/>
      <c r="S34" s="631"/>
      <c r="T34" s="631"/>
      <c r="U34" s="631"/>
      <c r="V34" s="631"/>
      <c r="W34" s="631"/>
      <c r="X34" s="631"/>
      <c r="Y34" s="631"/>
      <c r="Z34" s="631"/>
      <c r="AA34" s="632"/>
    </row>
    <row r="35" spans="1:27" x14ac:dyDescent="0.15">
      <c r="A35" s="209" t="s">
        <v>460</v>
      </c>
      <c r="B35" s="216" t="s">
        <v>462</v>
      </c>
      <c r="C35" s="217"/>
      <c r="D35" s="217"/>
      <c r="E35" s="218"/>
      <c r="F35" s="621" t="s">
        <v>451</v>
      </c>
      <c r="G35" s="623"/>
      <c r="H35" s="622"/>
      <c r="I35" s="630"/>
      <c r="J35" s="631"/>
      <c r="K35" s="631"/>
      <c r="L35" s="631"/>
      <c r="M35" s="631"/>
      <c r="N35" s="166" t="s">
        <v>452</v>
      </c>
      <c r="O35" s="222"/>
      <c r="P35" s="621" t="s">
        <v>453</v>
      </c>
      <c r="Q35" s="622"/>
      <c r="R35" s="630"/>
      <c r="S35" s="631"/>
      <c r="T35" s="631"/>
      <c r="U35" s="631"/>
      <c r="V35" s="631"/>
      <c r="W35" s="631"/>
      <c r="X35" s="631"/>
      <c r="Y35" s="631"/>
      <c r="Z35" s="631"/>
      <c r="AA35" s="632"/>
    </row>
    <row r="36" spans="1:27" x14ac:dyDescent="0.15">
      <c r="A36" s="209" t="s">
        <v>461</v>
      </c>
      <c r="B36" s="216" t="s">
        <v>464</v>
      </c>
      <c r="C36" s="217"/>
      <c r="D36" s="217"/>
      <c r="E36" s="218"/>
      <c r="F36" s="621" t="s">
        <v>451</v>
      </c>
      <c r="G36" s="623"/>
      <c r="H36" s="622"/>
      <c r="I36" s="630"/>
      <c r="J36" s="631"/>
      <c r="K36" s="631"/>
      <c r="L36" s="631"/>
      <c r="M36" s="631"/>
      <c r="N36" s="166" t="s">
        <v>452</v>
      </c>
      <c r="O36" s="222"/>
      <c r="P36" s="621" t="s">
        <v>453</v>
      </c>
      <c r="Q36" s="622"/>
      <c r="R36" s="630"/>
      <c r="S36" s="631"/>
      <c r="T36" s="631"/>
      <c r="U36" s="631"/>
      <c r="V36" s="631"/>
      <c r="W36" s="631"/>
      <c r="X36" s="631"/>
      <c r="Y36" s="631"/>
      <c r="Z36" s="631"/>
      <c r="AA36" s="632"/>
    </row>
    <row r="37" spans="1:27" x14ac:dyDescent="0.15">
      <c r="A37" s="216" t="s">
        <v>465</v>
      </c>
      <c r="B37" s="226"/>
      <c r="C37" s="226"/>
      <c r="D37" s="226"/>
      <c r="E37" s="226"/>
      <c r="F37" s="226"/>
      <c r="G37" s="226"/>
      <c r="H37" s="226"/>
      <c r="I37" s="226"/>
      <c r="J37" s="226"/>
      <c r="K37" s="226"/>
      <c r="L37" s="226"/>
      <c r="M37" s="226"/>
      <c r="N37" s="226"/>
      <c r="O37" s="226"/>
      <c r="P37" s="226"/>
      <c r="Q37" s="226"/>
      <c r="R37" s="228"/>
      <c r="S37" s="228"/>
      <c r="T37" s="228"/>
      <c r="U37" s="228"/>
      <c r="V37" s="228"/>
      <c r="W37" s="228"/>
      <c r="X37" s="228"/>
      <c r="Y37" s="228"/>
      <c r="Z37" s="153"/>
      <c r="AA37" s="154"/>
    </row>
    <row r="38" spans="1:27" x14ac:dyDescent="0.4">
      <c r="A38" s="230"/>
      <c r="B38" s="230" t="s">
        <v>485</v>
      </c>
      <c r="C38" s="231"/>
      <c r="D38" s="231"/>
      <c r="E38" s="231"/>
      <c r="F38" s="231"/>
      <c r="G38" s="231"/>
      <c r="H38" s="231"/>
      <c r="I38" s="231"/>
      <c r="J38" s="231"/>
      <c r="K38" s="231"/>
      <c r="L38" s="231"/>
      <c r="M38" s="231"/>
      <c r="N38" s="231"/>
      <c r="O38" s="231"/>
      <c r="P38" s="155"/>
      <c r="Q38" s="156"/>
      <c r="R38" s="441"/>
      <c r="S38" s="617"/>
      <c r="T38" s="617"/>
      <c r="U38" s="617"/>
      <c r="V38" s="617"/>
      <c r="W38" s="617"/>
      <c r="X38" s="617"/>
      <c r="Y38" s="638" t="s">
        <v>487</v>
      </c>
      <c r="Z38" s="638"/>
      <c r="AA38" s="639"/>
    </row>
    <row r="39" spans="1:27" x14ac:dyDescent="0.4">
      <c r="A39" s="232"/>
      <c r="B39" s="216" t="s">
        <v>486</v>
      </c>
      <c r="C39" s="217"/>
      <c r="D39" s="217"/>
      <c r="E39" s="217"/>
      <c r="F39" s="217"/>
      <c r="G39" s="217"/>
      <c r="H39" s="217"/>
      <c r="I39" s="217"/>
      <c r="J39" s="217"/>
      <c r="K39" s="217"/>
      <c r="L39" s="217"/>
      <c r="M39" s="217"/>
      <c r="N39" s="217"/>
      <c r="O39" s="217"/>
      <c r="P39" s="153"/>
      <c r="Q39" s="154"/>
      <c r="R39" s="441"/>
      <c r="S39" s="617"/>
      <c r="T39" s="617"/>
      <c r="U39" s="617"/>
      <c r="V39" s="617"/>
      <c r="W39" s="617"/>
      <c r="X39" s="617"/>
      <c r="Y39" s="638" t="s">
        <v>487</v>
      </c>
      <c r="Z39" s="638"/>
      <c r="AA39" s="639"/>
    </row>
    <row r="40" spans="1:27" x14ac:dyDescent="0.15">
      <c r="A40" s="233"/>
      <c r="B40" s="234" t="s">
        <v>466</v>
      </c>
      <c r="C40" s="235"/>
      <c r="D40" s="235"/>
      <c r="E40" s="235"/>
      <c r="F40" s="235"/>
      <c r="G40" s="235"/>
      <c r="H40" s="235"/>
      <c r="I40" s="235" t="s">
        <v>467</v>
      </c>
      <c r="J40" s="235"/>
      <c r="K40" s="235"/>
      <c r="L40" s="235"/>
      <c r="M40" s="236"/>
      <c r="N40" s="636"/>
      <c r="O40" s="637"/>
      <c r="P40" s="637"/>
      <c r="Q40" s="635" t="s">
        <v>468</v>
      </c>
      <c r="R40" s="634"/>
      <c r="S40" s="237" t="s">
        <v>469</v>
      </c>
      <c r="T40" s="238"/>
      <c r="U40" s="238"/>
      <c r="V40" s="239"/>
      <c r="W40" s="630"/>
      <c r="X40" s="631"/>
      <c r="Y40" s="631"/>
      <c r="Z40" s="633" t="s">
        <v>468</v>
      </c>
      <c r="AA40" s="634"/>
    </row>
    <row r="41" spans="1:27" x14ac:dyDescent="0.4">
      <c r="A41" s="216" t="s">
        <v>470</v>
      </c>
      <c r="B41" s="231"/>
      <c r="C41" s="231"/>
      <c r="D41" s="231"/>
      <c r="E41" s="231"/>
      <c r="F41" s="231"/>
      <c r="G41" s="231"/>
      <c r="H41" s="231"/>
      <c r="I41" s="231"/>
      <c r="J41" s="231"/>
      <c r="K41" s="231"/>
      <c r="L41" s="231"/>
      <c r="M41" s="231"/>
      <c r="N41" s="231"/>
      <c r="O41" s="231"/>
      <c r="P41" s="231"/>
      <c r="Q41" s="231"/>
      <c r="R41" s="217"/>
      <c r="S41" s="217"/>
      <c r="T41" s="217"/>
      <c r="U41" s="217"/>
      <c r="V41" s="217"/>
      <c r="W41" s="217"/>
      <c r="X41" s="217"/>
      <c r="Y41" s="217"/>
      <c r="Z41" s="153"/>
      <c r="AA41" s="154"/>
    </row>
    <row r="42" spans="1:27" x14ac:dyDescent="0.4">
      <c r="A42" s="230"/>
      <c r="B42" s="230" t="s">
        <v>471</v>
      </c>
      <c r="C42" s="231"/>
      <c r="D42" s="231"/>
      <c r="E42" s="231"/>
      <c r="F42" s="231"/>
      <c r="G42" s="231"/>
      <c r="H42" s="231"/>
      <c r="I42" s="231"/>
      <c r="J42" s="231"/>
      <c r="K42" s="231"/>
      <c r="L42" s="231"/>
      <c r="M42" s="231"/>
      <c r="N42" s="231"/>
      <c r="O42" s="231"/>
      <c r="P42" s="231"/>
      <c r="Q42" s="240"/>
      <c r="R42" s="441"/>
      <c r="S42" s="617"/>
      <c r="T42" s="617"/>
      <c r="U42" s="617"/>
      <c r="V42" s="617"/>
      <c r="W42" s="617"/>
      <c r="X42" s="617"/>
      <c r="Y42" s="166" t="s">
        <v>473</v>
      </c>
      <c r="Z42" s="166"/>
      <c r="AA42" s="222"/>
    </row>
    <row r="43" spans="1:27" x14ac:dyDescent="0.4">
      <c r="A43" s="241"/>
      <c r="B43" s="216" t="s">
        <v>472</v>
      </c>
      <c r="C43" s="217"/>
      <c r="D43" s="217"/>
      <c r="E43" s="217"/>
      <c r="F43" s="217"/>
      <c r="G43" s="217"/>
      <c r="H43" s="217"/>
      <c r="I43" s="217"/>
      <c r="J43" s="217"/>
      <c r="K43" s="217"/>
      <c r="L43" s="217"/>
      <c r="M43" s="217"/>
      <c r="N43" s="217"/>
      <c r="O43" s="217"/>
      <c r="P43" s="217"/>
      <c r="Q43" s="218"/>
      <c r="R43" s="441"/>
      <c r="S43" s="617"/>
      <c r="T43" s="617"/>
      <c r="U43" s="617"/>
      <c r="V43" s="617"/>
      <c r="W43" s="617"/>
      <c r="X43" s="617"/>
      <c r="Y43" s="166" t="s">
        <v>473</v>
      </c>
      <c r="Z43" s="166"/>
      <c r="AA43" s="222"/>
    </row>
    <row r="44" spans="1:27" x14ac:dyDescent="0.4">
      <c r="A44" s="216" t="s">
        <v>474</v>
      </c>
      <c r="B44" s="242"/>
      <c r="C44" s="242"/>
      <c r="D44" s="242"/>
      <c r="E44" s="242"/>
      <c r="F44" s="242"/>
      <c r="G44" s="242"/>
      <c r="H44" s="242"/>
      <c r="I44" s="242"/>
      <c r="J44" s="242"/>
      <c r="K44" s="242"/>
      <c r="L44" s="242"/>
      <c r="M44" s="242"/>
      <c r="N44" s="242"/>
      <c r="O44" s="242"/>
      <c r="P44" s="242"/>
      <c r="Q44" s="242"/>
      <c r="R44" s="217"/>
      <c r="S44" s="217"/>
      <c r="T44" s="217"/>
      <c r="U44" s="217"/>
      <c r="V44" s="217"/>
      <c r="W44" s="153"/>
      <c r="X44" s="153"/>
      <c r="Y44" s="217"/>
      <c r="Z44" s="217"/>
      <c r="AA44" s="218"/>
    </row>
    <row r="45" spans="1:27" x14ac:dyDescent="0.4">
      <c r="A45" s="243"/>
      <c r="B45" s="216" t="s">
        <v>475</v>
      </c>
      <c r="C45" s="217"/>
      <c r="D45" s="217"/>
      <c r="E45" s="217"/>
      <c r="F45" s="217"/>
      <c r="G45" s="217"/>
      <c r="H45" s="217"/>
      <c r="I45" s="217"/>
      <c r="J45" s="217"/>
      <c r="K45" s="217"/>
      <c r="L45" s="217"/>
      <c r="M45" s="217"/>
      <c r="N45" s="217"/>
      <c r="O45" s="217"/>
      <c r="P45" s="217"/>
      <c r="Q45" s="218"/>
      <c r="R45" s="441"/>
      <c r="S45" s="617"/>
      <c r="T45" s="617"/>
      <c r="U45" s="617"/>
      <c r="V45" s="617"/>
      <c r="W45" s="617"/>
      <c r="X45" s="617"/>
      <c r="Y45" s="166" t="s">
        <v>480</v>
      </c>
      <c r="Z45" s="166"/>
      <c r="AA45" s="222"/>
    </row>
    <row r="46" spans="1:27" x14ac:dyDescent="0.4">
      <c r="A46" s="244"/>
      <c r="B46" s="216" t="s">
        <v>476</v>
      </c>
      <c r="C46" s="217"/>
      <c r="D46" s="217"/>
      <c r="E46" s="217"/>
      <c r="F46" s="217"/>
      <c r="G46" s="217"/>
      <c r="H46" s="217"/>
      <c r="I46" s="217"/>
      <c r="J46" s="217"/>
      <c r="K46" s="217"/>
      <c r="L46" s="217"/>
      <c r="M46" s="217"/>
      <c r="N46" s="217"/>
      <c r="O46" s="217"/>
      <c r="P46" s="217"/>
      <c r="Q46" s="218"/>
      <c r="R46" s="441"/>
      <c r="S46" s="617"/>
      <c r="T46" s="617"/>
      <c r="U46" s="617"/>
      <c r="V46" s="617"/>
      <c r="W46" s="617"/>
      <c r="X46" s="617"/>
      <c r="Y46" s="166" t="s">
        <v>480</v>
      </c>
      <c r="Z46" s="166"/>
      <c r="AA46" s="222"/>
    </row>
    <row r="47" spans="1:27" x14ac:dyDescent="0.4">
      <c r="A47" s="245"/>
      <c r="B47" s="216" t="s">
        <v>477</v>
      </c>
      <c r="C47" s="153"/>
      <c r="D47" s="153"/>
      <c r="E47" s="153"/>
      <c r="F47" s="153"/>
      <c r="G47" s="153"/>
      <c r="H47" s="153"/>
      <c r="I47" s="153"/>
      <c r="J47" s="153"/>
      <c r="K47" s="153"/>
      <c r="L47" s="153"/>
      <c r="M47" s="153"/>
      <c r="N47" s="153"/>
      <c r="O47" s="153"/>
      <c r="P47" s="153"/>
      <c r="Q47" s="154"/>
      <c r="R47" s="441"/>
      <c r="S47" s="617"/>
      <c r="T47" s="617"/>
      <c r="U47" s="617"/>
      <c r="V47" s="617"/>
      <c r="W47" s="617"/>
      <c r="X47" s="617"/>
      <c r="Y47" s="166" t="s">
        <v>480</v>
      </c>
      <c r="Z47" s="150"/>
      <c r="AA47" s="151"/>
    </row>
    <row r="48" spans="1:27" x14ac:dyDescent="0.4">
      <c r="A48" s="152" t="s">
        <v>478</v>
      </c>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4"/>
    </row>
    <row r="49" spans="1:27" x14ac:dyDescent="0.4">
      <c r="A49" s="246"/>
      <c r="B49" s="216" t="s">
        <v>479</v>
      </c>
      <c r="C49" s="153"/>
      <c r="D49" s="153"/>
      <c r="E49" s="153"/>
      <c r="F49" s="153"/>
      <c r="G49" s="153"/>
      <c r="H49" s="153"/>
      <c r="I49" s="153"/>
      <c r="J49" s="153"/>
      <c r="K49" s="153"/>
      <c r="L49" s="153"/>
      <c r="M49" s="153"/>
      <c r="N49" s="153"/>
      <c r="O49" s="153"/>
      <c r="P49" s="153"/>
      <c r="Q49" s="154"/>
      <c r="R49" s="441"/>
      <c r="S49" s="617"/>
      <c r="T49" s="617"/>
      <c r="U49" s="617"/>
      <c r="V49" s="617"/>
      <c r="W49" s="617"/>
      <c r="X49" s="617"/>
      <c r="Y49" s="166" t="s">
        <v>480</v>
      </c>
      <c r="Z49" s="150"/>
      <c r="AA49" s="151"/>
    </row>
    <row r="50" spans="1:27" x14ac:dyDescent="0.4">
      <c r="A50" s="247"/>
      <c r="B50" s="216" t="s">
        <v>481</v>
      </c>
      <c r="C50" s="153"/>
      <c r="D50" s="153"/>
      <c r="E50" s="153"/>
      <c r="F50" s="153"/>
      <c r="G50" s="153"/>
      <c r="H50" s="153"/>
      <c r="I50" s="153"/>
      <c r="J50" s="153"/>
      <c r="K50" s="153"/>
      <c r="L50" s="153"/>
      <c r="M50" s="153"/>
      <c r="N50" s="153"/>
      <c r="O50" s="153"/>
      <c r="P50" s="153"/>
      <c r="Q50" s="154"/>
      <c r="R50" s="441"/>
      <c r="S50" s="617"/>
      <c r="T50" s="617"/>
      <c r="U50" s="617"/>
      <c r="V50" s="617"/>
      <c r="W50" s="617"/>
      <c r="X50" s="617"/>
      <c r="Y50" s="166" t="s">
        <v>480</v>
      </c>
      <c r="Z50" s="150"/>
      <c r="AA50" s="151"/>
    </row>
    <row r="51" spans="1:27" x14ac:dyDescent="0.4">
      <c r="A51" s="245"/>
      <c r="B51" s="216" t="s">
        <v>482</v>
      </c>
      <c r="C51" s="153"/>
      <c r="D51" s="153"/>
      <c r="E51" s="153"/>
      <c r="F51" s="153"/>
      <c r="G51" s="153"/>
      <c r="H51" s="153"/>
      <c r="I51" s="153"/>
      <c r="J51" s="153"/>
      <c r="K51" s="153"/>
      <c r="L51" s="153"/>
      <c r="M51" s="153"/>
      <c r="N51" s="153"/>
      <c r="O51" s="153"/>
      <c r="P51" s="153"/>
      <c r="Q51" s="154"/>
      <c r="R51" s="441"/>
      <c r="S51" s="617"/>
      <c r="T51" s="617"/>
      <c r="U51" s="617"/>
      <c r="V51" s="617"/>
      <c r="W51" s="617"/>
      <c r="X51" s="617"/>
      <c r="Y51" s="166" t="s">
        <v>468</v>
      </c>
      <c r="Z51" s="150"/>
      <c r="AA51" s="151"/>
    </row>
    <row r="52" spans="1:27" x14ac:dyDescent="0.4">
      <c r="A52" s="152" t="s">
        <v>483</v>
      </c>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4"/>
    </row>
    <row r="53" spans="1:27" x14ac:dyDescent="0.4">
      <c r="A53" s="149" t="s">
        <v>484</v>
      </c>
      <c r="B53" s="166"/>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1"/>
    </row>
    <row r="55" spans="1:27" x14ac:dyDescent="0.4">
      <c r="A55" s="109" t="s">
        <v>513</v>
      </c>
    </row>
    <row r="56" spans="1:27" x14ac:dyDescent="0.4">
      <c r="A56" s="152" t="s">
        <v>488</v>
      </c>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4"/>
    </row>
    <row r="57" spans="1:27" x14ac:dyDescent="0.4">
      <c r="A57" s="152" t="s">
        <v>492</v>
      </c>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4"/>
    </row>
    <row r="58" spans="1:27" x14ac:dyDescent="0.4">
      <c r="A58" s="624"/>
      <c r="B58" s="625"/>
      <c r="C58" s="625"/>
      <c r="D58" s="625"/>
      <c r="E58" s="625"/>
      <c r="F58" s="625"/>
      <c r="G58" s="625"/>
      <c r="H58" s="625"/>
      <c r="I58" s="625"/>
      <c r="J58" s="625"/>
      <c r="K58" s="625"/>
      <c r="L58" s="625"/>
      <c r="M58" s="625"/>
      <c r="N58" s="625"/>
      <c r="O58" s="625"/>
      <c r="P58" s="625"/>
      <c r="Q58" s="625"/>
      <c r="R58" s="625"/>
      <c r="S58" s="625"/>
      <c r="T58" s="625"/>
      <c r="U58" s="625"/>
      <c r="V58" s="625"/>
      <c r="W58" s="625"/>
      <c r="X58" s="625"/>
      <c r="Y58" s="625"/>
      <c r="Z58" s="625"/>
      <c r="AA58" s="626"/>
    </row>
    <row r="59" spans="1:27" x14ac:dyDescent="0.4">
      <c r="A59" s="627"/>
      <c r="B59" s="628"/>
      <c r="C59" s="628"/>
      <c r="D59" s="628"/>
      <c r="E59" s="628"/>
      <c r="F59" s="628"/>
      <c r="G59" s="628"/>
      <c r="H59" s="628"/>
      <c r="I59" s="628"/>
      <c r="J59" s="628"/>
      <c r="K59" s="628"/>
      <c r="L59" s="628"/>
      <c r="M59" s="628"/>
      <c r="N59" s="628"/>
      <c r="O59" s="628"/>
      <c r="P59" s="628"/>
      <c r="Q59" s="628"/>
      <c r="R59" s="628"/>
      <c r="S59" s="628"/>
      <c r="T59" s="628"/>
      <c r="U59" s="628"/>
      <c r="V59" s="628"/>
      <c r="W59" s="628"/>
      <c r="X59" s="628"/>
      <c r="Y59" s="628"/>
      <c r="Z59" s="628"/>
      <c r="AA59" s="629"/>
    </row>
    <row r="60" spans="1:27" x14ac:dyDescent="0.4">
      <c r="A60" s="152" t="s">
        <v>436</v>
      </c>
      <c r="B60" s="153" t="s">
        <v>489</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4"/>
    </row>
    <row r="61" spans="1:27" x14ac:dyDescent="0.4">
      <c r="A61" s="624"/>
      <c r="B61" s="625"/>
      <c r="C61" s="625"/>
      <c r="D61" s="625"/>
      <c r="E61" s="625"/>
      <c r="F61" s="625"/>
      <c r="G61" s="625"/>
      <c r="H61" s="625"/>
      <c r="I61" s="625"/>
      <c r="J61" s="625"/>
      <c r="K61" s="625"/>
      <c r="L61" s="625"/>
      <c r="M61" s="625"/>
      <c r="N61" s="625"/>
      <c r="O61" s="625"/>
      <c r="P61" s="625"/>
      <c r="Q61" s="625"/>
      <c r="R61" s="625"/>
      <c r="S61" s="625"/>
      <c r="T61" s="625"/>
      <c r="U61" s="625"/>
      <c r="V61" s="625"/>
      <c r="W61" s="625"/>
      <c r="X61" s="625"/>
      <c r="Y61" s="625"/>
      <c r="Z61" s="625"/>
      <c r="AA61" s="626"/>
    </row>
    <row r="62" spans="1:27" x14ac:dyDescent="0.4">
      <c r="A62" s="627"/>
      <c r="B62" s="628"/>
      <c r="C62" s="628"/>
      <c r="D62" s="628"/>
      <c r="E62" s="628"/>
      <c r="F62" s="628"/>
      <c r="G62" s="628"/>
      <c r="H62" s="628"/>
      <c r="I62" s="628"/>
      <c r="J62" s="628"/>
      <c r="K62" s="628"/>
      <c r="L62" s="628"/>
      <c r="M62" s="628"/>
      <c r="N62" s="628"/>
      <c r="O62" s="628"/>
      <c r="P62" s="628"/>
      <c r="Q62" s="628"/>
      <c r="R62" s="628"/>
      <c r="S62" s="628"/>
      <c r="T62" s="628"/>
      <c r="U62" s="628"/>
      <c r="V62" s="628"/>
      <c r="W62" s="628"/>
      <c r="X62" s="628"/>
      <c r="Y62" s="628"/>
      <c r="Z62" s="628"/>
      <c r="AA62" s="629"/>
    </row>
    <row r="63" spans="1:27" x14ac:dyDescent="0.4">
      <c r="A63" s="152" t="s">
        <v>436</v>
      </c>
      <c r="B63" s="153" t="s">
        <v>490</v>
      </c>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4"/>
    </row>
    <row r="64" spans="1:27" x14ac:dyDescent="0.4">
      <c r="A64" s="624"/>
      <c r="B64" s="625"/>
      <c r="C64" s="625"/>
      <c r="D64" s="625"/>
      <c r="E64" s="625"/>
      <c r="F64" s="625"/>
      <c r="G64" s="625"/>
      <c r="H64" s="625"/>
      <c r="I64" s="625"/>
      <c r="J64" s="625"/>
      <c r="K64" s="625"/>
      <c r="L64" s="625"/>
      <c r="M64" s="625"/>
      <c r="N64" s="625"/>
      <c r="O64" s="625"/>
      <c r="P64" s="625"/>
      <c r="Q64" s="625"/>
      <c r="R64" s="625"/>
      <c r="S64" s="625"/>
      <c r="T64" s="625"/>
      <c r="U64" s="625"/>
      <c r="V64" s="625"/>
      <c r="W64" s="625"/>
      <c r="X64" s="625"/>
      <c r="Y64" s="625"/>
      <c r="Z64" s="625"/>
      <c r="AA64" s="626"/>
    </row>
    <row r="65" spans="1:27" x14ac:dyDescent="0.4">
      <c r="A65" s="627"/>
      <c r="B65" s="628"/>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9"/>
    </row>
    <row r="66" spans="1:27" x14ac:dyDescent="0.4">
      <c r="A66" s="152" t="s">
        <v>436</v>
      </c>
      <c r="B66" s="153" t="s">
        <v>491</v>
      </c>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4"/>
    </row>
    <row r="67" spans="1:27" x14ac:dyDescent="0.4">
      <c r="A67" s="624"/>
      <c r="B67" s="625"/>
      <c r="C67" s="625"/>
      <c r="D67" s="625"/>
      <c r="E67" s="625"/>
      <c r="F67" s="625"/>
      <c r="G67" s="625"/>
      <c r="H67" s="625"/>
      <c r="I67" s="625"/>
      <c r="J67" s="625"/>
      <c r="K67" s="625"/>
      <c r="L67" s="625"/>
      <c r="M67" s="625"/>
      <c r="N67" s="625"/>
      <c r="O67" s="625"/>
      <c r="P67" s="625"/>
      <c r="Q67" s="625"/>
      <c r="R67" s="625"/>
      <c r="S67" s="625"/>
      <c r="T67" s="625"/>
      <c r="U67" s="625"/>
      <c r="V67" s="625"/>
      <c r="W67" s="625"/>
      <c r="X67" s="625"/>
      <c r="Y67" s="625"/>
      <c r="Z67" s="625"/>
      <c r="AA67" s="626"/>
    </row>
    <row r="68" spans="1:27" x14ac:dyDescent="0.4">
      <c r="A68" s="627"/>
      <c r="B68" s="628"/>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c r="AA68" s="629"/>
    </row>
    <row r="69" spans="1:27" x14ac:dyDescent="0.4">
      <c r="A69" s="152" t="s">
        <v>436</v>
      </c>
      <c r="B69" s="153" t="s">
        <v>463</v>
      </c>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4"/>
    </row>
    <row r="70" spans="1:27" x14ac:dyDescent="0.4">
      <c r="A70" s="624"/>
      <c r="B70" s="625"/>
      <c r="C70" s="625"/>
      <c r="D70" s="625"/>
      <c r="E70" s="625"/>
      <c r="F70" s="625"/>
      <c r="G70" s="625"/>
      <c r="H70" s="625"/>
      <c r="I70" s="625"/>
      <c r="J70" s="625"/>
      <c r="K70" s="625"/>
      <c r="L70" s="625"/>
      <c r="M70" s="625"/>
      <c r="N70" s="625"/>
      <c r="O70" s="625"/>
      <c r="P70" s="625"/>
      <c r="Q70" s="625"/>
      <c r="R70" s="625"/>
      <c r="S70" s="625"/>
      <c r="T70" s="625"/>
      <c r="U70" s="625"/>
      <c r="V70" s="625"/>
      <c r="W70" s="625"/>
      <c r="X70" s="625"/>
      <c r="Y70" s="625"/>
      <c r="Z70" s="625"/>
      <c r="AA70" s="626"/>
    </row>
    <row r="71" spans="1:27" x14ac:dyDescent="0.4">
      <c r="A71" s="627"/>
      <c r="B71" s="628"/>
      <c r="C71" s="628"/>
      <c r="D71" s="628"/>
      <c r="E71" s="628"/>
      <c r="F71" s="628"/>
      <c r="G71" s="628"/>
      <c r="H71" s="628"/>
      <c r="I71" s="628"/>
      <c r="J71" s="628"/>
      <c r="K71" s="628"/>
      <c r="L71" s="628"/>
      <c r="M71" s="628"/>
      <c r="N71" s="628"/>
      <c r="O71" s="628"/>
      <c r="P71" s="628"/>
      <c r="Q71" s="628"/>
      <c r="R71" s="628"/>
      <c r="S71" s="628"/>
      <c r="T71" s="628"/>
      <c r="U71" s="628"/>
      <c r="V71" s="628"/>
      <c r="W71" s="628"/>
      <c r="X71" s="628"/>
      <c r="Y71" s="628"/>
      <c r="Z71" s="628"/>
      <c r="AA71" s="629"/>
    </row>
    <row r="72" spans="1:27" x14ac:dyDescent="0.4">
      <c r="A72" s="152" t="s">
        <v>493</v>
      </c>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4"/>
    </row>
    <row r="73" spans="1:27" x14ac:dyDescent="0.4">
      <c r="A73" s="152" t="s">
        <v>436</v>
      </c>
      <c r="B73" s="153" t="s">
        <v>494</v>
      </c>
      <c r="C73" s="153"/>
      <c r="D73" s="153"/>
      <c r="E73" s="153"/>
      <c r="F73" s="153"/>
      <c r="G73" s="153"/>
      <c r="H73" s="153"/>
      <c r="I73" s="153"/>
      <c r="J73" s="154"/>
      <c r="K73" s="149"/>
      <c r="L73" s="150"/>
      <c r="M73" s="219" t="s">
        <v>497</v>
      </c>
      <c r="N73" s="219"/>
      <c r="O73" s="617"/>
      <c r="P73" s="617"/>
      <c r="Q73" s="150" t="s">
        <v>498</v>
      </c>
      <c r="R73" s="150" t="s">
        <v>439</v>
      </c>
      <c r="S73" s="219" t="s">
        <v>499</v>
      </c>
      <c r="T73" s="219"/>
      <c r="U73" s="617"/>
      <c r="V73" s="617"/>
      <c r="W73" s="150" t="s">
        <v>498</v>
      </c>
      <c r="X73" s="150"/>
      <c r="Y73" s="150"/>
      <c r="Z73" s="150"/>
      <c r="AA73" s="151"/>
    </row>
    <row r="74" spans="1:27" x14ac:dyDescent="0.4">
      <c r="A74" s="152" t="s">
        <v>436</v>
      </c>
      <c r="B74" s="153" t="s">
        <v>495</v>
      </c>
      <c r="C74" s="153"/>
      <c r="D74" s="153"/>
      <c r="E74" s="153"/>
      <c r="F74" s="153"/>
      <c r="G74" s="153"/>
      <c r="H74" s="153"/>
      <c r="I74" s="153"/>
      <c r="J74" s="154"/>
      <c r="K74" s="149"/>
      <c r="L74" s="150"/>
      <c r="M74" s="219" t="s">
        <v>497</v>
      </c>
      <c r="N74" s="219"/>
      <c r="O74" s="617"/>
      <c r="P74" s="617"/>
      <c r="Q74" s="150" t="s">
        <v>498</v>
      </c>
      <c r="R74" s="150" t="s">
        <v>439</v>
      </c>
      <c r="S74" s="219" t="s">
        <v>499</v>
      </c>
      <c r="T74" s="219"/>
      <c r="U74" s="617"/>
      <c r="V74" s="617"/>
      <c r="W74" s="150" t="s">
        <v>498</v>
      </c>
      <c r="X74" s="150"/>
      <c r="Y74" s="150"/>
      <c r="Z74" s="150"/>
      <c r="AA74" s="151"/>
    </row>
    <row r="75" spans="1:27" x14ac:dyDescent="0.4">
      <c r="A75" s="152" t="s">
        <v>436</v>
      </c>
      <c r="B75" s="153" t="s">
        <v>489</v>
      </c>
      <c r="C75" s="153"/>
      <c r="D75" s="153"/>
      <c r="E75" s="153"/>
      <c r="F75" s="153"/>
      <c r="G75" s="153"/>
      <c r="H75" s="153"/>
      <c r="I75" s="153"/>
      <c r="J75" s="154"/>
      <c r="K75" s="149"/>
      <c r="L75" s="150"/>
      <c r="M75" s="219" t="s">
        <v>497</v>
      </c>
      <c r="N75" s="219"/>
      <c r="O75" s="617"/>
      <c r="P75" s="617"/>
      <c r="Q75" s="150" t="s">
        <v>498</v>
      </c>
      <c r="R75" s="150" t="s">
        <v>439</v>
      </c>
      <c r="S75" s="219" t="s">
        <v>499</v>
      </c>
      <c r="T75" s="219"/>
      <c r="U75" s="617"/>
      <c r="V75" s="617"/>
      <c r="W75" s="150" t="s">
        <v>498</v>
      </c>
      <c r="X75" s="150"/>
      <c r="Y75" s="150"/>
      <c r="Z75" s="150"/>
      <c r="AA75" s="151"/>
    </row>
    <row r="76" spans="1:27" x14ac:dyDescent="0.4">
      <c r="A76" s="152" t="s">
        <v>436</v>
      </c>
      <c r="B76" s="153" t="s">
        <v>496</v>
      </c>
      <c r="C76" s="153"/>
      <c r="D76" s="153"/>
      <c r="E76" s="153"/>
      <c r="F76" s="153"/>
      <c r="G76" s="153"/>
      <c r="H76" s="153"/>
      <c r="I76" s="153"/>
      <c r="J76" s="154"/>
      <c r="K76" s="149"/>
      <c r="L76" s="150"/>
      <c r="M76" s="219" t="s">
        <v>497</v>
      </c>
      <c r="N76" s="219"/>
      <c r="O76" s="617"/>
      <c r="P76" s="617"/>
      <c r="Q76" s="150" t="s">
        <v>498</v>
      </c>
      <c r="R76" s="150" t="s">
        <v>439</v>
      </c>
      <c r="S76" s="219" t="s">
        <v>499</v>
      </c>
      <c r="T76" s="219"/>
      <c r="U76" s="617"/>
      <c r="V76" s="617"/>
      <c r="W76" s="150" t="s">
        <v>498</v>
      </c>
      <c r="X76" s="150"/>
      <c r="Y76" s="150"/>
      <c r="Z76" s="150"/>
      <c r="AA76" s="151"/>
    </row>
    <row r="77" spans="1:27" x14ac:dyDescent="0.4">
      <c r="A77" s="152" t="s">
        <v>436</v>
      </c>
      <c r="B77" s="153" t="s">
        <v>463</v>
      </c>
      <c r="C77" s="153"/>
      <c r="D77" s="153"/>
      <c r="E77" s="153"/>
      <c r="F77" s="153"/>
      <c r="G77" s="153"/>
      <c r="H77" s="153"/>
      <c r="I77" s="153"/>
      <c r="J77" s="154"/>
      <c r="K77" s="149"/>
      <c r="L77" s="150"/>
      <c r="M77" s="219" t="s">
        <v>497</v>
      </c>
      <c r="N77" s="219"/>
      <c r="O77" s="617"/>
      <c r="P77" s="617"/>
      <c r="Q77" s="150" t="s">
        <v>498</v>
      </c>
      <c r="R77" s="150" t="s">
        <v>439</v>
      </c>
      <c r="S77" s="219" t="s">
        <v>499</v>
      </c>
      <c r="T77" s="219"/>
      <c r="U77" s="617"/>
      <c r="V77" s="617"/>
      <c r="W77" s="150" t="s">
        <v>498</v>
      </c>
      <c r="X77" s="150"/>
      <c r="Y77" s="150"/>
      <c r="Z77" s="150"/>
      <c r="AA77" s="151"/>
    </row>
    <row r="79" spans="1:27" x14ac:dyDescent="0.4">
      <c r="A79" s="109" t="s">
        <v>514</v>
      </c>
    </row>
    <row r="80" spans="1:27" x14ac:dyDescent="0.4">
      <c r="A80" s="152" t="s">
        <v>500</v>
      </c>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4"/>
    </row>
    <row r="81" spans="1:27" x14ac:dyDescent="0.4">
      <c r="A81" s="152" t="s">
        <v>501</v>
      </c>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4"/>
    </row>
    <row r="82" spans="1:27" x14ac:dyDescent="0.4">
      <c r="A82" s="642"/>
      <c r="B82" s="643"/>
      <c r="C82" s="643"/>
      <c r="D82" s="643"/>
      <c r="E82" s="643"/>
      <c r="F82" s="643"/>
      <c r="G82" s="643"/>
      <c r="H82" s="643"/>
      <c r="I82" s="643"/>
      <c r="J82" s="643"/>
      <c r="K82" s="643"/>
      <c r="L82" s="643"/>
      <c r="M82" s="643"/>
      <c r="N82" s="643"/>
      <c r="O82" s="643"/>
      <c r="P82" s="643"/>
      <c r="Q82" s="643"/>
      <c r="R82" s="643"/>
      <c r="S82" s="643"/>
      <c r="T82" s="643"/>
      <c r="U82" s="643"/>
      <c r="V82" s="643"/>
      <c r="W82" s="643"/>
      <c r="X82" s="643"/>
      <c r="Y82" s="643"/>
      <c r="Z82" s="643"/>
      <c r="AA82" s="644"/>
    </row>
    <row r="83" spans="1:27" x14ac:dyDescent="0.4">
      <c r="A83" s="645"/>
      <c r="B83" s="646"/>
      <c r="C83" s="646"/>
      <c r="D83" s="646"/>
      <c r="E83" s="646"/>
      <c r="F83" s="646"/>
      <c r="G83" s="646"/>
      <c r="H83" s="646"/>
      <c r="I83" s="646"/>
      <c r="J83" s="646"/>
      <c r="K83" s="646"/>
      <c r="L83" s="646"/>
      <c r="M83" s="646"/>
      <c r="N83" s="646"/>
      <c r="O83" s="646"/>
      <c r="P83" s="646"/>
      <c r="Q83" s="646"/>
      <c r="R83" s="646"/>
      <c r="S83" s="646"/>
      <c r="T83" s="646"/>
      <c r="U83" s="646"/>
      <c r="V83" s="646"/>
      <c r="W83" s="646"/>
      <c r="X83" s="646"/>
      <c r="Y83" s="646"/>
      <c r="Z83" s="646"/>
      <c r="AA83" s="647"/>
    </row>
    <row r="84" spans="1:27" x14ac:dyDescent="0.4">
      <c r="A84" s="152" t="s">
        <v>502</v>
      </c>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4"/>
    </row>
    <row r="85" spans="1:27" x14ac:dyDescent="0.4">
      <c r="A85" s="642"/>
      <c r="B85" s="643"/>
      <c r="C85" s="643"/>
      <c r="D85" s="643"/>
      <c r="E85" s="643"/>
      <c r="F85" s="643"/>
      <c r="G85" s="643"/>
      <c r="H85" s="643"/>
      <c r="I85" s="643"/>
      <c r="J85" s="643"/>
      <c r="K85" s="643"/>
      <c r="L85" s="643"/>
      <c r="M85" s="643"/>
      <c r="N85" s="643"/>
      <c r="O85" s="643"/>
      <c r="P85" s="643"/>
      <c r="Q85" s="643"/>
      <c r="R85" s="643"/>
      <c r="S85" s="643"/>
      <c r="T85" s="643"/>
      <c r="U85" s="643"/>
      <c r="V85" s="643"/>
      <c r="W85" s="643"/>
      <c r="X85" s="643"/>
      <c r="Y85" s="643"/>
      <c r="Z85" s="643"/>
      <c r="AA85" s="644"/>
    </row>
    <row r="86" spans="1:27" x14ac:dyDescent="0.4">
      <c r="A86" s="645"/>
      <c r="B86" s="646"/>
      <c r="C86" s="646"/>
      <c r="D86" s="646"/>
      <c r="E86" s="646"/>
      <c r="F86" s="646"/>
      <c r="G86" s="646"/>
      <c r="H86" s="646"/>
      <c r="I86" s="646"/>
      <c r="J86" s="646"/>
      <c r="K86" s="646"/>
      <c r="L86" s="646"/>
      <c r="M86" s="646"/>
      <c r="N86" s="646"/>
      <c r="O86" s="646"/>
      <c r="P86" s="646"/>
      <c r="Q86" s="646"/>
      <c r="R86" s="646"/>
      <c r="S86" s="646"/>
      <c r="T86" s="646"/>
      <c r="U86" s="646"/>
      <c r="V86" s="646"/>
      <c r="W86" s="646"/>
      <c r="X86" s="646"/>
      <c r="Y86" s="646"/>
      <c r="Z86" s="646"/>
      <c r="AA86" s="647"/>
    </row>
    <row r="87" spans="1:27" x14ac:dyDescent="0.4">
      <c r="A87" s="152" t="s">
        <v>503</v>
      </c>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4"/>
    </row>
    <row r="88" spans="1:27" x14ac:dyDescent="0.4">
      <c r="A88" s="642"/>
      <c r="B88" s="643"/>
      <c r="C88" s="643"/>
      <c r="D88" s="643"/>
      <c r="E88" s="643"/>
      <c r="F88" s="643"/>
      <c r="G88" s="643"/>
      <c r="H88" s="643"/>
      <c r="I88" s="643"/>
      <c r="J88" s="643"/>
      <c r="K88" s="643"/>
      <c r="L88" s="643"/>
      <c r="M88" s="643"/>
      <c r="N88" s="643"/>
      <c r="O88" s="643"/>
      <c r="P88" s="643"/>
      <c r="Q88" s="643"/>
      <c r="R88" s="643"/>
      <c r="S88" s="643"/>
      <c r="T88" s="643"/>
      <c r="U88" s="643"/>
      <c r="V88" s="643"/>
      <c r="W88" s="643"/>
      <c r="X88" s="643"/>
      <c r="Y88" s="643"/>
      <c r="Z88" s="643"/>
      <c r="AA88" s="644"/>
    </row>
    <row r="89" spans="1:27" x14ac:dyDescent="0.4">
      <c r="A89" s="645"/>
      <c r="B89" s="646"/>
      <c r="C89" s="646"/>
      <c r="D89" s="646"/>
      <c r="E89" s="646"/>
      <c r="F89" s="646"/>
      <c r="G89" s="646"/>
      <c r="H89" s="646"/>
      <c r="I89" s="646"/>
      <c r="J89" s="646"/>
      <c r="K89" s="646"/>
      <c r="L89" s="646"/>
      <c r="M89" s="646"/>
      <c r="N89" s="646"/>
      <c r="O89" s="646"/>
      <c r="P89" s="646"/>
      <c r="Q89" s="646"/>
      <c r="R89" s="646"/>
      <c r="S89" s="646"/>
      <c r="T89" s="646"/>
      <c r="U89" s="646"/>
      <c r="V89" s="646"/>
      <c r="W89" s="646"/>
      <c r="X89" s="646"/>
      <c r="Y89" s="646"/>
      <c r="Z89" s="646"/>
      <c r="AA89" s="647"/>
    </row>
    <row r="90" spans="1:27" x14ac:dyDescent="0.4">
      <c r="A90" s="152" t="s">
        <v>504</v>
      </c>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4"/>
    </row>
    <row r="91" spans="1:27" x14ac:dyDescent="0.4">
      <c r="A91" s="642"/>
      <c r="B91" s="643"/>
      <c r="C91" s="643"/>
      <c r="D91" s="643"/>
      <c r="E91" s="643"/>
      <c r="F91" s="643"/>
      <c r="G91" s="643"/>
      <c r="H91" s="643"/>
      <c r="I91" s="643"/>
      <c r="J91" s="643"/>
      <c r="K91" s="643"/>
      <c r="L91" s="643"/>
      <c r="M91" s="643"/>
      <c r="N91" s="643"/>
      <c r="O91" s="643"/>
      <c r="P91" s="643"/>
      <c r="Q91" s="643"/>
      <c r="R91" s="643"/>
      <c r="S91" s="643"/>
      <c r="T91" s="643"/>
      <c r="U91" s="643"/>
      <c r="V91" s="643"/>
      <c r="W91" s="643"/>
      <c r="X91" s="643"/>
      <c r="Y91" s="643"/>
      <c r="Z91" s="643"/>
      <c r="AA91" s="644"/>
    </row>
    <row r="92" spans="1:27" x14ac:dyDescent="0.4">
      <c r="A92" s="645"/>
      <c r="B92" s="646"/>
      <c r="C92" s="646"/>
      <c r="D92" s="646"/>
      <c r="E92" s="646"/>
      <c r="F92" s="646"/>
      <c r="G92" s="646"/>
      <c r="H92" s="646"/>
      <c r="I92" s="646"/>
      <c r="J92" s="646"/>
      <c r="K92" s="646"/>
      <c r="L92" s="646"/>
      <c r="M92" s="646"/>
      <c r="N92" s="646"/>
      <c r="O92" s="646"/>
      <c r="P92" s="646"/>
      <c r="Q92" s="646"/>
      <c r="R92" s="646"/>
      <c r="S92" s="646"/>
      <c r="T92" s="646"/>
      <c r="U92" s="646"/>
      <c r="V92" s="646"/>
      <c r="W92" s="646"/>
      <c r="X92" s="646"/>
      <c r="Y92" s="646"/>
      <c r="Z92" s="646"/>
      <c r="AA92" s="647"/>
    </row>
    <row r="93" spans="1:27" x14ac:dyDescent="0.4">
      <c r="A93" s="152" t="s">
        <v>505</v>
      </c>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4"/>
    </row>
    <row r="94" spans="1:27" x14ac:dyDescent="0.15">
      <c r="A94" s="650" t="s">
        <v>506</v>
      </c>
      <c r="B94" s="651"/>
      <c r="C94" s="651"/>
      <c r="D94" s="652"/>
      <c r="E94" s="441"/>
      <c r="F94" s="617"/>
      <c r="G94" s="617"/>
      <c r="H94" s="617"/>
      <c r="I94" s="617"/>
      <c r="J94" s="617"/>
      <c r="K94" s="617"/>
      <c r="L94" s="617"/>
      <c r="M94" s="617"/>
      <c r="N94" s="617"/>
      <c r="O94" s="617"/>
      <c r="P94" s="617"/>
      <c r="Q94" s="617"/>
      <c r="R94" s="617"/>
      <c r="S94" s="617"/>
      <c r="T94" s="617"/>
      <c r="U94" s="617"/>
      <c r="V94" s="617"/>
      <c r="W94" s="617"/>
      <c r="X94" s="617"/>
      <c r="Y94" s="617"/>
      <c r="Z94" s="617"/>
      <c r="AA94" s="442"/>
    </row>
    <row r="95" spans="1:27" x14ac:dyDescent="0.4">
      <c r="A95" s="152" t="s">
        <v>507</v>
      </c>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4"/>
    </row>
    <row r="96" spans="1:27" x14ac:dyDescent="0.4">
      <c r="A96" s="618"/>
      <c r="B96" s="619"/>
      <c r="C96" s="619"/>
      <c r="D96" s="619"/>
      <c r="E96" s="619"/>
      <c r="F96" s="619"/>
      <c r="G96" s="619"/>
      <c r="H96" s="619"/>
      <c r="I96" s="619"/>
      <c r="J96" s="619"/>
      <c r="K96" s="619"/>
      <c r="L96" s="619"/>
      <c r="M96" s="619"/>
      <c r="N96" s="619"/>
      <c r="O96" s="619"/>
      <c r="P96" s="619"/>
      <c r="Q96" s="619"/>
      <c r="R96" s="619"/>
      <c r="S96" s="619"/>
      <c r="T96" s="619"/>
      <c r="U96" s="619"/>
      <c r="V96" s="619"/>
      <c r="W96" s="619"/>
      <c r="X96" s="619"/>
      <c r="Y96" s="619"/>
      <c r="Z96" s="619"/>
      <c r="AA96" s="620"/>
    </row>
    <row r="97" spans="1:27" x14ac:dyDescent="0.4">
      <c r="A97" s="618"/>
      <c r="B97" s="619"/>
      <c r="C97" s="619"/>
      <c r="D97" s="619"/>
      <c r="E97" s="619"/>
      <c r="F97" s="619"/>
      <c r="G97" s="619"/>
      <c r="H97" s="619"/>
      <c r="I97" s="619"/>
      <c r="J97" s="619"/>
      <c r="K97" s="619"/>
      <c r="L97" s="619"/>
      <c r="M97" s="619"/>
      <c r="N97" s="619"/>
      <c r="O97" s="619"/>
      <c r="P97" s="619"/>
      <c r="Q97" s="619"/>
      <c r="R97" s="619"/>
      <c r="S97" s="619"/>
      <c r="T97" s="619"/>
      <c r="U97" s="619"/>
      <c r="V97" s="619"/>
      <c r="W97" s="619"/>
      <c r="X97" s="619"/>
      <c r="Y97" s="619"/>
      <c r="Z97" s="619"/>
      <c r="AA97" s="620"/>
    </row>
    <row r="98" spans="1:27" x14ac:dyDescent="0.4">
      <c r="A98" s="152" t="s">
        <v>510</v>
      </c>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4"/>
    </row>
    <row r="99" spans="1:27" x14ac:dyDescent="0.4">
      <c r="A99" s="618"/>
      <c r="B99" s="619"/>
      <c r="C99" s="619"/>
      <c r="D99" s="619"/>
      <c r="E99" s="619"/>
      <c r="F99" s="619"/>
      <c r="G99" s="619"/>
      <c r="H99" s="619"/>
      <c r="I99" s="619"/>
      <c r="J99" s="619"/>
      <c r="K99" s="619"/>
      <c r="L99" s="619"/>
      <c r="M99" s="619"/>
      <c r="N99" s="619"/>
      <c r="O99" s="619"/>
      <c r="P99" s="619"/>
      <c r="Q99" s="619"/>
      <c r="R99" s="619"/>
      <c r="S99" s="619"/>
      <c r="T99" s="619"/>
      <c r="U99" s="619"/>
      <c r="V99" s="619"/>
      <c r="W99" s="619"/>
      <c r="X99" s="619"/>
      <c r="Y99" s="619"/>
      <c r="Z99" s="619"/>
      <c r="AA99" s="620"/>
    </row>
    <row r="100" spans="1:27" x14ac:dyDescent="0.4">
      <c r="A100" s="618"/>
      <c r="B100" s="619"/>
      <c r="C100" s="619"/>
      <c r="D100" s="619"/>
      <c r="E100" s="619"/>
      <c r="F100" s="619"/>
      <c r="G100" s="619"/>
      <c r="H100" s="619"/>
      <c r="I100" s="619"/>
      <c r="J100" s="619"/>
      <c r="K100" s="619"/>
      <c r="L100" s="619"/>
      <c r="M100" s="619"/>
      <c r="N100" s="619"/>
      <c r="O100" s="619"/>
      <c r="P100" s="619"/>
      <c r="Q100" s="619"/>
      <c r="R100" s="619"/>
      <c r="S100" s="619"/>
      <c r="T100" s="619"/>
      <c r="U100" s="619"/>
      <c r="V100" s="619"/>
      <c r="W100" s="619"/>
      <c r="X100" s="619"/>
      <c r="Y100" s="619"/>
      <c r="Z100" s="619"/>
      <c r="AA100" s="620"/>
    </row>
    <row r="101" spans="1:27" x14ac:dyDescent="0.4">
      <c r="A101" s="152" t="s">
        <v>508</v>
      </c>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4"/>
    </row>
    <row r="102" spans="1:27" x14ac:dyDescent="0.4">
      <c r="A102" s="618"/>
      <c r="B102" s="619"/>
      <c r="C102" s="619"/>
      <c r="D102" s="619"/>
      <c r="E102" s="619"/>
      <c r="F102" s="619"/>
      <c r="G102" s="619"/>
      <c r="H102" s="619"/>
      <c r="I102" s="619"/>
      <c r="J102" s="619"/>
      <c r="K102" s="619"/>
      <c r="L102" s="619"/>
      <c r="M102" s="619"/>
      <c r="N102" s="619"/>
      <c r="O102" s="619"/>
      <c r="P102" s="619"/>
      <c r="Q102" s="619"/>
      <c r="R102" s="619"/>
      <c r="S102" s="619"/>
      <c r="T102" s="619"/>
      <c r="U102" s="619"/>
      <c r="V102" s="619"/>
      <c r="W102" s="619"/>
      <c r="X102" s="619"/>
      <c r="Y102" s="619"/>
      <c r="Z102" s="619"/>
      <c r="AA102" s="620"/>
    </row>
    <row r="103" spans="1:27" x14ac:dyDescent="0.4">
      <c r="A103" s="618"/>
      <c r="B103" s="619"/>
      <c r="C103" s="619"/>
      <c r="D103" s="619"/>
      <c r="E103" s="619"/>
      <c r="F103" s="619"/>
      <c r="G103" s="619"/>
      <c r="H103" s="619"/>
      <c r="I103" s="619"/>
      <c r="J103" s="619"/>
      <c r="K103" s="619"/>
      <c r="L103" s="619"/>
      <c r="M103" s="619"/>
      <c r="N103" s="619"/>
      <c r="O103" s="619"/>
      <c r="P103" s="619"/>
      <c r="Q103" s="619"/>
      <c r="R103" s="619"/>
      <c r="S103" s="619"/>
      <c r="T103" s="619"/>
      <c r="U103" s="619"/>
      <c r="V103" s="619"/>
      <c r="W103" s="619"/>
      <c r="X103" s="619"/>
      <c r="Y103" s="619"/>
      <c r="Z103" s="619"/>
      <c r="AA103" s="620"/>
    </row>
    <row r="104" spans="1:27" x14ac:dyDescent="0.4">
      <c r="A104" s="152" t="s">
        <v>509</v>
      </c>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4"/>
    </row>
    <row r="105" spans="1:27" x14ac:dyDescent="0.4">
      <c r="A105" s="618"/>
      <c r="B105" s="619"/>
      <c r="C105" s="619"/>
      <c r="D105" s="619"/>
      <c r="E105" s="619"/>
      <c r="F105" s="619"/>
      <c r="G105" s="619"/>
      <c r="H105" s="619"/>
      <c r="I105" s="619"/>
      <c r="J105" s="619"/>
      <c r="K105" s="619"/>
      <c r="L105" s="619"/>
      <c r="M105" s="619"/>
      <c r="N105" s="619"/>
      <c r="O105" s="619"/>
      <c r="P105" s="619"/>
      <c r="Q105" s="619"/>
      <c r="R105" s="619"/>
      <c r="S105" s="619"/>
      <c r="T105" s="619"/>
      <c r="U105" s="619"/>
      <c r="V105" s="619"/>
      <c r="W105" s="619"/>
      <c r="X105" s="619"/>
      <c r="Y105" s="619"/>
      <c r="Z105" s="619"/>
      <c r="AA105" s="620"/>
    </row>
    <row r="106" spans="1:27" x14ac:dyDescent="0.4">
      <c r="A106" s="618"/>
      <c r="B106" s="619"/>
      <c r="C106" s="619"/>
      <c r="D106" s="619"/>
      <c r="E106" s="619"/>
      <c r="F106" s="619"/>
      <c r="G106" s="619"/>
      <c r="H106" s="619"/>
      <c r="I106" s="619"/>
      <c r="J106" s="619"/>
      <c r="K106" s="619"/>
      <c r="L106" s="619"/>
      <c r="M106" s="619"/>
      <c r="N106" s="619"/>
      <c r="O106" s="619"/>
      <c r="P106" s="619"/>
      <c r="Q106" s="619"/>
      <c r="R106" s="619"/>
      <c r="S106" s="619"/>
      <c r="T106" s="619"/>
      <c r="U106" s="619"/>
      <c r="V106" s="619"/>
      <c r="W106" s="619"/>
      <c r="X106" s="619"/>
      <c r="Y106" s="619"/>
      <c r="Z106" s="619"/>
      <c r="AA106" s="620"/>
    </row>
    <row r="108" spans="1:27" x14ac:dyDescent="0.4">
      <c r="A108" s="648" t="s">
        <v>516</v>
      </c>
      <c r="B108" s="648"/>
      <c r="C108" s="648"/>
      <c r="D108" s="648"/>
      <c r="E108" s="648"/>
      <c r="F108" s="648"/>
      <c r="H108" s="334"/>
      <c r="I108" s="334" t="s">
        <v>515</v>
      </c>
      <c r="J108" s="334"/>
      <c r="K108" s="334"/>
      <c r="L108" s="334"/>
    </row>
    <row r="109" spans="1:27" x14ac:dyDescent="0.4">
      <c r="B109" s="109" t="s">
        <v>517</v>
      </c>
    </row>
    <row r="110" spans="1:27" x14ac:dyDescent="0.4">
      <c r="B110" s="109" t="s">
        <v>518</v>
      </c>
    </row>
    <row r="111" spans="1:27" x14ac:dyDescent="0.4">
      <c r="B111" s="109" t="s">
        <v>519</v>
      </c>
    </row>
    <row r="112" spans="1:27" x14ac:dyDescent="0.4">
      <c r="B112" s="109" t="s">
        <v>520</v>
      </c>
    </row>
    <row r="115" spans="1:28" x14ac:dyDescent="0.4">
      <c r="A115" s="648" t="s">
        <v>521</v>
      </c>
      <c r="B115" s="648"/>
      <c r="C115" s="648"/>
      <c r="D115" s="648"/>
      <c r="E115" s="648"/>
      <c r="F115" s="648"/>
      <c r="G115" s="648"/>
      <c r="H115" s="648"/>
      <c r="J115" s="334"/>
      <c r="K115" s="334" t="s">
        <v>515</v>
      </c>
      <c r="L115" s="334"/>
      <c r="M115" s="334"/>
      <c r="N115" s="334"/>
    </row>
    <row r="116" spans="1:28" x14ac:dyDescent="0.4">
      <c r="B116" s="649" t="s">
        <v>865</v>
      </c>
      <c r="C116" s="649"/>
      <c r="D116" s="649"/>
      <c r="E116" s="649"/>
      <c r="F116" s="649"/>
      <c r="G116" s="649"/>
      <c r="H116" s="649"/>
      <c r="I116" s="649"/>
      <c r="J116" s="649"/>
      <c r="K116" s="649"/>
      <c r="L116" s="649"/>
      <c r="M116" s="649"/>
      <c r="N116" s="649"/>
      <c r="O116" s="649"/>
      <c r="P116" s="649"/>
      <c r="Q116" s="649"/>
      <c r="R116" s="649"/>
      <c r="S116" s="649"/>
      <c r="T116" s="649"/>
      <c r="U116" s="649"/>
      <c r="V116" s="649"/>
      <c r="W116" s="649"/>
      <c r="X116" s="649"/>
      <c r="Y116" s="649"/>
      <c r="Z116" s="649"/>
      <c r="AA116" s="649"/>
      <c r="AB116" s="649"/>
    </row>
    <row r="117" spans="1:28" x14ac:dyDescent="0.4">
      <c r="B117" s="649"/>
      <c r="C117" s="649"/>
      <c r="D117" s="649"/>
      <c r="E117" s="649"/>
      <c r="F117" s="649"/>
      <c r="G117" s="649"/>
      <c r="H117" s="649"/>
      <c r="I117" s="649"/>
      <c r="J117" s="649"/>
      <c r="K117" s="649"/>
      <c r="L117" s="649"/>
      <c r="M117" s="649"/>
      <c r="N117" s="649"/>
      <c r="O117" s="649"/>
      <c r="P117" s="649"/>
      <c r="Q117" s="649"/>
      <c r="R117" s="649"/>
      <c r="S117" s="649"/>
      <c r="T117" s="649"/>
      <c r="U117" s="649"/>
      <c r="V117" s="649"/>
      <c r="W117" s="649"/>
      <c r="X117" s="649"/>
      <c r="Y117" s="649"/>
      <c r="Z117" s="649"/>
      <c r="AA117" s="649"/>
      <c r="AB117" s="649"/>
    </row>
    <row r="118" spans="1:28" x14ac:dyDescent="0.4">
      <c r="B118" s="109" t="s">
        <v>522</v>
      </c>
    </row>
    <row r="120" spans="1:28" x14ac:dyDescent="0.4">
      <c r="A120" s="648" t="s">
        <v>523</v>
      </c>
      <c r="B120" s="648"/>
      <c r="C120" s="648"/>
      <c r="D120" s="648"/>
      <c r="E120" s="648"/>
      <c r="F120" s="648"/>
      <c r="G120" s="648"/>
      <c r="H120" s="648"/>
      <c r="I120" s="334"/>
      <c r="J120" s="334" t="s">
        <v>515</v>
      </c>
      <c r="K120" s="334"/>
      <c r="L120" s="334"/>
      <c r="M120" s="334"/>
    </row>
    <row r="121" spans="1:28" x14ac:dyDescent="0.4">
      <c r="B121" s="649" t="s">
        <v>866</v>
      </c>
      <c r="C121" s="649"/>
      <c r="D121" s="649"/>
      <c r="E121" s="649"/>
      <c r="F121" s="649"/>
      <c r="G121" s="649"/>
      <c r="H121" s="649"/>
      <c r="I121" s="649"/>
      <c r="J121" s="649"/>
      <c r="K121" s="649"/>
      <c r="L121" s="649"/>
      <c r="M121" s="649"/>
      <c r="N121" s="649"/>
      <c r="O121" s="649"/>
      <c r="P121" s="649"/>
      <c r="Q121" s="649"/>
      <c r="R121" s="649"/>
      <c r="S121" s="649"/>
      <c r="T121" s="649"/>
      <c r="U121" s="649"/>
      <c r="V121" s="649"/>
      <c r="W121" s="649"/>
      <c r="X121" s="649"/>
      <c r="Y121" s="649"/>
      <c r="Z121" s="649"/>
      <c r="AA121" s="649"/>
      <c r="AB121" s="649"/>
    </row>
    <row r="122" spans="1:28" x14ac:dyDescent="0.4">
      <c r="B122" s="649"/>
      <c r="C122" s="649"/>
      <c r="D122" s="649"/>
      <c r="E122" s="649"/>
      <c r="F122" s="649"/>
      <c r="G122" s="649"/>
      <c r="H122" s="649"/>
      <c r="I122" s="649"/>
      <c r="J122" s="649"/>
      <c r="K122" s="649"/>
      <c r="L122" s="649"/>
      <c r="M122" s="649"/>
      <c r="N122" s="649"/>
      <c r="O122" s="649"/>
      <c r="P122" s="649"/>
      <c r="Q122" s="649"/>
      <c r="R122" s="649"/>
      <c r="S122" s="649"/>
      <c r="T122" s="649"/>
      <c r="U122" s="649"/>
      <c r="V122" s="649"/>
      <c r="W122" s="649"/>
      <c r="X122" s="649"/>
      <c r="Y122" s="649"/>
      <c r="Z122" s="649"/>
      <c r="AA122" s="649"/>
      <c r="AB122" s="649"/>
    </row>
    <row r="123" spans="1:28" x14ac:dyDescent="0.4">
      <c r="B123" s="649" t="s">
        <v>867</v>
      </c>
      <c r="C123" s="649"/>
      <c r="D123" s="649"/>
      <c r="E123" s="649"/>
      <c r="F123" s="649"/>
      <c r="G123" s="649"/>
      <c r="H123" s="649"/>
      <c r="I123" s="649"/>
      <c r="J123" s="649"/>
      <c r="K123" s="649"/>
      <c r="L123" s="649"/>
      <c r="M123" s="649"/>
      <c r="N123" s="649"/>
      <c r="O123" s="649"/>
      <c r="P123" s="649"/>
      <c r="Q123" s="649"/>
      <c r="R123" s="649"/>
      <c r="S123" s="649"/>
      <c r="T123" s="649"/>
      <c r="U123" s="649"/>
      <c r="V123" s="649"/>
      <c r="W123" s="649"/>
      <c r="X123" s="649"/>
      <c r="Y123" s="649"/>
      <c r="Z123" s="649"/>
      <c r="AA123" s="649"/>
      <c r="AB123" s="649"/>
    </row>
    <row r="124" spans="1:28" x14ac:dyDescent="0.4">
      <c r="B124" s="649"/>
      <c r="C124" s="649"/>
      <c r="D124" s="649"/>
      <c r="E124" s="649"/>
      <c r="F124" s="649"/>
      <c r="G124" s="649"/>
      <c r="H124" s="649"/>
      <c r="I124" s="649"/>
      <c r="J124" s="649"/>
      <c r="K124" s="649"/>
      <c r="L124" s="649"/>
      <c r="M124" s="649"/>
      <c r="N124" s="649"/>
      <c r="O124" s="649"/>
      <c r="P124" s="649"/>
      <c r="Q124" s="649"/>
      <c r="R124" s="649"/>
      <c r="S124" s="649"/>
      <c r="T124" s="649"/>
      <c r="U124" s="649"/>
      <c r="V124" s="649"/>
      <c r="W124" s="649"/>
      <c r="X124" s="649"/>
      <c r="Y124" s="649"/>
      <c r="Z124" s="649"/>
      <c r="AA124" s="649"/>
      <c r="AB124" s="649"/>
    </row>
    <row r="125" spans="1:28" x14ac:dyDescent="0.4">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row>
    <row r="126" spans="1:28" x14ac:dyDescent="0.4">
      <c r="A126" s="109" t="s">
        <v>524</v>
      </c>
    </row>
    <row r="127" spans="1:28" x14ac:dyDescent="0.4">
      <c r="A127" s="152" t="s">
        <v>525</v>
      </c>
      <c r="B127" s="153"/>
      <c r="C127" s="153"/>
      <c r="D127" s="154"/>
      <c r="E127" s="441"/>
      <c r="F127" s="617"/>
      <c r="G127" s="617"/>
      <c r="H127" s="617"/>
      <c r="I127" s="617"/>
      <c r="J127" s="617"/>
      <c r="K127" s="617"/>
      <c r="L127" s="617"/>
      <c r="M127" s="617"/>
      <c r="N127" s="617"/>
      <c r="O127" s="617"/>
      <c r="P127" s="617"/>
      <c r="Q127" s="617"/>
      <c r="R127" s="617"/>
      <c r="S127" s="617"/>
      <c r="T127" s="617"/>
      <c r="U127" s="617"/>
      <c r="V127" s="617"/>
      <c r="W127" s="617"/>
      <c r="X127" s="617"/>
      <c r="Y127" s="617"/>
      <c r="Z127" s="617"/>
      <c r="AA127" s="442"/>
    </row>
    <row r="128" spans="1:28" x14ac:dyDescent="0.4">
      <c r="A128" s="152" t="s">
        <v>526</v>
      </c>
      <c r="B128" s="153"/>
      <c r="C128" s="153"/>
      <c r="D128" s="154"/>
      <c r="E128" s="335"/>
      <c r="F128" s="336" t="s">
        <v>527</v>
      </c>
      <c r="G128" s="336"/>
      <c r="H128" s="336"/>
      <c r="I128" s="336"/>
      <c r="J128" s="336"/>
      <c r="K128" s="336"/>
      <c r="L128" s="336"/>
      <c r="M128" s="336"/>
      <c r="N128" s="336"/>
      <c r="O128" s="336"/>
      <c r="P128" s="336"/>
      <c r="Q128" s="336"/>
      <c r="R128" s="336"/>
      <c r="S128" s="336"/>
      <c r="T128" s="336"/>
      <c r="U128" s="336"/>
      <c r="V128" s="336"/>
      <c r="W128" s="336"/>
      <c r="X128" s="336"/>
      <c r="Y128" s="336"/>
      <c r="Z128" s="336"/>
      <c r="AA128" s="337"/>
    </row>
    <row r="130" spans="1:27" x14ac:dyDescent="0.4">
      <c r="A130" s="109" t="s">
        <v>528</v>
      </c>
    </row>
    <row r="131" spans="1:27" x14ac:dyDescent="0.4">
      <c r="A131" s="624"/>
      <c r="B131" s="625"/>
      <c r="C131" s="625"/>
      <c r="D131" s="625"/>
      <c r="E131" s="625"/>
      <c r="F131" s="625"/>
      <c r="G131" s="625"/>
      <c r="H131" s="625"/>
      <c r="I131" s="625"/>
      <c r="J131" s="625"/>
      <c r="K131" s="625"/>
      <c r="L131" s="625"/>
      <c r="M131" s="625"/>
      <c r="N131" s="625"/>
      <c r="O131" s="625"/>
      <c r="P131" s="625"/>
      <c r="Q131" s="625"/>
      <c r="R131" s="625"/>
      <c r="S131" s="625"/>
      <c r="T131" s="625"/>
      <c r="U131" s="625"/>
      <c r="V131" s="625"/>
      <c r="W131" s="625"/>
      <c r="X131" s="625"/>
      <c r="Y131" s="625"/>
      <c r="Z131" s="625"/>
      <c r="AA131" s="626"/>
    </row>
    <row r="132" spans="1:27" x14ac:dyDescent="0.4">
      <c r="A132" s="627"/>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c r="AA132" s="629"/>
    </row>
  </sheetData>
  <mergeCells count="101">
    <mergeCell ref="E127:AA127"/>
    <mergeCell ref="A131:AA132"/>
    <mergeCell ref="A108:F108"/>
    <mergeCell ref="A115:H115"/>
    <mergeCell ref="B116:AB117"/>
    <mergeCell ref="A120:H120"/>
    <mergeCell ref="B121:AB122"/>
    <mergeCell ref="B123:AB124"/>
    <mergeCell ref="E94:AA94"/>
    <mergeCell ref="A94:D94"/>
    <mergeCell ref="A96:AA97"/>
    <mergeCell ref="A99:AA100"/>
    <mergeCell ref="A102:AA103"/>
    <mergeCell ref="A105:AA106"/>
    <mergeCell ref="A85:AA86"/>
    <mergeCell ref="A88:AA89"/>
    <mergeCell ref="A91:AA92"/>
    <mergeCell ref="O74:P74"/>
    <mergeCell ref="U74:V74"/>
    <mergeCell ref="O75:P75"/>
    <mergeCell ref="U75:V75"/>
    <mergeCell ref="O76:P76"/>
    <mergeCell ref="U76:V76"/>
    <mergeCell ref="O73:P73"/>
    <mergeCell ref="U73:V73"/>
    <mergeCell ref="R47:X47"/>
    <mergeCell ref="R49:X49"/>
    <mergeCell ref="R50:X50"/>
    <mergeCell ref="R51:X51"/>
    <mergeCell ref="O77:P77"/>
    <mergeCell ref="U77:V77"/>
    <mergeCell ref="A82:AA83"/>
    <mergeCell ref="P36:Q36"/>
    <mergeCell ref="F32:H32"/>
    <mergeCell ref="F34:H34"/>
    <mergeCell ref="A61:AA62"/>
    <mergeCell ref="A64:AA65"/>
    <mergeCell ref="A67:AA68"/>
    <mergeCell ref="A70:AA71"/>
    <mergeCell ref="P34:Q34"/>
    <mergeCell ref="I32:M32"/>
    <mergeCell ref="I34:M34"/>
    <mergeCell ref="R32:AA32"/>
    <mergeCell ref="R34:AA34"/>
    <mergeCell ref="R29:AA29"/>
    <mergeCell ref="R30:AA30"/>
    <mergeCell ref="P32:Q32"/>
    <mergeCell ref="H11:AA11"/>
    <mergeCell ref="A58:AA59"/>
    <mergeCell ref="R38:X38"/>
    <mergeCell ref="R39:X39"/>
    <mergeCell ref="R42:X42"/>
    <mergeCell ref="R43:X43"/>
    <mergeCell ref="R45:X45"/>
    <mergeCell ref="R46:X46"/>
    <mergeCell ref="R35:AA35"/>
    <mergeCell ref="R36:AA36"/>
    <mergeCell ref="Z40:AA40"/>
    <mergeCell ref="W40:Y40"/>
    <mergeCell ref="Q40:R40"/>
    <mergeCell ref="N40:P40"/>
    <mergeCell ref="Y38:AA38"/>
    <mergeCell ref="Y39:AA39"/>
    <mergeCell ref="F35:H35"/>
    <mergeCell ref="F36:H36"/>
    <mergeCell ref="I35:M35"/>
    <mergeCell ref="I36:M36"/>
    <mergeCell ref="P35:Q35"/>
    <mergeCell ref="P29:Q29"/>
    <mergeCell ref="P30:Q30"/>
    <mergeCell ref="I25:M25"/>
    <mergeCell ref="I26:M26"/>
    <mergeCell ref="I27:M27"/>
    <mergeCell ref="I28:M28"/>
    <mergeCell ref="I29:M29"/>
    <mergeCell ref="I30:M30"/>
    <mergeCell ref="H20:AA20"/>
    <mergeCell ref="H21:AA21"/>
    <mergeCell ref="P25:Q25"/>
    <mergeCell ref="P26:Q26"/>
    <mergeCell ref="P27:Q27"/>
    <mergeCell ref="P28:Q28"/>
    <mergeCell ref="R25:AA25"/>
    <mergeCell ref="R26:AA26"/>
    <mergeCell ref="R27:AA27"/>
    <mergeCell ref="R28:AA28"/>
    <mergeCell ref="F25:H25"/>
    <mergeCell ref="F26:H26"/>
    <mergeCell ref="F27:H27"/>
    <mergeCell ref="F28:H28"/>
    <mergeCell ref="F29:H29"/>
    <mergeCell ref="F30:H30"/>
    <mergeCell ref="H19:AA19"/>
    <mergeCell ref="K14:L14"/>
    <mergeCell ref="Q14:R14"/>
    <mergeCell ref="H15:Z15"/>
    <mergeCell ref="H16:Z16"/>
    <mergeCell ref="H12:AA12"/>
    <mergeCell ref="H13:AA13"/>
    <mergeCell ref="H17:AA17"/>
    <mergeCell ref="H18:AA18"/>
  </mergeCells>
  <phoneticPr fontId="2"/>
  <printOptions horizontalCentered="1"/>
  <pageMargins left="0.51181102362204722" right="0.51181102362204722" top="0.74803149606299213" bottom="0.74803149606299213" header="0.31496062992125984" footer="0.31496062992125984"/>
  <pageSetup paperSize="9" scale="74" orientation="portrait" r:id="rId1"/>
  <headerFooter>
    <oddHeader>&amp;R【ZEB】</oddHeader>
    <oddFooter>&amp;C&amp;P／&amp;N</oddFooter>
  </headerFooter>
  <rowBreaks count="2" manualBreakCount="2">
    <brk id="54" max="27" man="1"/>
    <brk id="107"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7</xdr:col>
                    <xdr:colOff>19050</xdr:colOff>
                    <xdr:row>106</xdr:row>
                    <xdr:rowOff>247650</xdr:rowOff>
                  </from>
                  <to>
                    <xdr:col>8</xdr:col>
                    <xdr:colOff>38100</xdr:colOff>
                    <xdr:row>108</xdr:row>
                    <xdr:rowOff>19050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9</xdr:col>
                    <xdr:colOff>19050</xdr:colOff>
                    <xdr:row>113</xdr:row>
                    <xdr:rowOff>247650</xdr:rowOff>
                  </from>
                  <to>
                    <xdr:col>10</xdr:col>
                    <xdr:colOff>38100</xdr:colOff>
                    <xdr:row>115</xdr:row>
                    <xdr:rowOff>19050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8</xdr:col>
                    <xdr:colOff>19050</xdr:colOff>
                    <xdr:row>118</xdr:row>
                    <xdr:rowOff>247650</xdr:rowOff>
                  </from>
                  <to>
                    <xdr:col>9</xdr:col>
                    <xdr:colOff>38100</xdr:colOff>
                    <xdr:row>120</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4</xdr:col>
                    <xdr:colOff>19050</xdr:colOff>
                    <xdr:row>126</xdr:row>
                    <xdr:rowOff>247650</xdr:rowOff>
                  </from>
                  <to>
                    <xdr:col>5</xdr:col>
                    <xdr:colOff>38100</xdr:colOff>
                    <xdr:row>128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入力規則!$F$2:$F$4</xm:f>
          </x14:formula1>
          <xm:sqref>H19:AA19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4" tint="0.59999389629810485"/>
  </sheetPr>
  <dimension ref="A8:AC49"/>
  <sheetViews>
    <sheetView view="pageBreakPreview" topLeftCell="A25" zoomScaleNormal="100" zoomScaleSheetLayoutView="100" workbookViewId="0">
      <selection activeCell="A39" sqref="A39:AB41"/>
    </sheetView>
  </sheetViews>
  <sheetFormatPr defaultRowHeight="18.75" x14ac:dyDescent="0.4"/>
  <cols>
    <col min="1" max="28" width="3.125" style="109" customWidth="1"/>
    <col min="29" max="30" width="3.125" customWidth="1"/>
  </cols>
  <sheetData>
    <row r="8" spans="1:27" x14ac:dyDescent="0.4">
      <c r="A8" s="148" t="s">
        <v>529</v>
      </c>
      <c r="B8" s="148"/>
      <c r="C8" s="148"/>
      <c r="D8" s="148"/>
      <c r="E8" s="148"/>
      <c r="F8" s="148"/>
      <c r="G8" s="148"/>
      <c r="H8" s="148"/>
      <c r="I8" s="148"/>
      <c r="J8" s="148"/>
      <c r="K8" s="148"/>
      <c r="L8" s="148"/>
      <c r="M8" s="148"/>
      <c r="N8" s="148"/>
      <c r="O8" s="148"/>
      <c r="P8" s="148"/>
      <c r="Q8" s="148"/>
      <c r="R8" s="148"/>
      <c r="S8" s="148"/>
      <c r="T8" s="148"/>
      <c r="U8" s="148"/>
      <c r="V8" s="148"/>
      <c r="W8" s="148"/>
      <c r="X8" s="148"/>
      <c r="Y8" s="148"/>
    </row>
    <row r="9" spans="1:27" x14ac:dyDescent="0.4">
      <c r="A9" s="148" t="s">
        <v>530</v>
      </c>
      <c r="B9" s="148"/>
      <c r="C9" s="148"/>
      <c r="D9" s="148"/>
      <c r="E9" s="148"/>
      <c r="F9" s="148"/>
      <c r="G9" s="148"/>
      <c r="H9" s="148"/>
      <c r="I9" s="148"/>
      <c r="J9" s="148"/>
      <c r="K9" s="148"/>
      <c r="L9" s="148"/>
      <c r="M9" s="148"/>
      <c r="N9" s="148"/>
      <c r="O9" s="148"/>
      <c r="P9" s="148"/>
      <c r="Q9" s="148"/>
      <c r="R9" s="148"/>
      <c r="S9" s="148"/>
      <c r="T9" s="148"/>
      <c r="U9" s="148"/>
      <c r="V9" s="148"/>
      <c r="W9" s="148"/>
      <c r="X9" s="148"/>
      <c r="Y9" s="148"/>
    </row>
    <row r="10" spans="1:27" x14ac:dyDescent="0.4">
      <c r="A10" s="164" t="s">
        <v>536</v>
      </c>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row>
    <row r="11" spans="1:27" x14ac:dyDescent="0.4">
      <c r="A11" s="176" t="s">
        <v>531</v>
      </c>
      <c r="B11" s="177"/>
      <c r="C11" s="177"/>
      <c r="D11" s="177"/>
      <c r="E11" s="177"/>
      <c r="F11" s="177"/>
      <c r="G11" s="177"/>
      <c r="H11" s="177"/>
      <c r="I11" s="177"/>
      <c r="J11" s="177"/>
      <c r="K11" s="178"/>
      <c r="L11" s="655"/>
      <c r="M11" s="655"/>
      <c r="N11" s="655"/>
      <c r="O11" s="655"/>
      <c r="P11" s="655"/>
      <c r="Q11" s="655"/>
      <c r="R11" s="655"/>
      <c r="S11" s="655"/>
      <c r="T11" s="655"/>
      <c r="U11" s="655"/>
      <c r="V11" s="655"/>
      <c r="W11" s="655"/>
      <c r="X11" s="655"/>
      <c r="Y11" s="655"/>
      <c r="Z11" s="655"/>
      <c r="AA11" s="655"/>
    </row>
    <row r="12" spans="1:27" x14ac:dyDescent="0.4">
      <c r="A12" s="176" t="s">
        <v>532</v>
      </c>
      <c r="B12" s="177"/>
      <c r="C12" s="177"/>
      <c r="D12" s="177"/>
      <c r="E12" s="177"/>
      <c r="F12" s="177"/>
      <c r="G12" s="177"/>
      <c r="H12" s="177"/>
      <c r="I12" s="177"/>
      <c r="J12" s="177"/>
      <c r="K12" s="178"/>
      <c r="L12" s="655"/>
      <c r="M12" s="655"/>
      <c r="N12" s="655"/>
      <c r="O12" s="655"/>
      <c r="P12" s="655"/>
      <c r="Q12" s="655"/>
      <c r="R12" s="655"/>
      <c r="S12" s="655"/>
      <c r="T12" s="655"/>
      <c r="U12" s="655"/>
      <c r="V12" s="655"/>
      <c r="W12" s="655"/>
      <c r="X12" s="655"/>
      <c r="Y12" s="655"/>
      <c r="Z12" s="655"/>
      <c r="AA12" s="655"/>
    </row>
    <row r="13" spans="1:27" x14ac:dyDescent="0.4">
      <c r="A13" s="260" t="s">
        <v>533</v>
      </c>
      <c r="B13" s="169"/>
      <c r="C13" s="169"/>
      <c r="D13" s="169"/>
      <c r="E13" s="169"/>
      <c r="F13" s="169"/>
      <c r="G13" s="169"/>
      <c r="H13" s="169"/>
      <c r="I13" s="169"/>
      <c r="J13" s="169"/>
      <c r="K13" s="170"/>
      <c r="L13" s="338"/>
      <c r="M13" s="339"/>
      <c r="N13" s="339"/>
      <c r="O13" s="336"/>
      <c r="P13" s="340"/>
      <c r="Q13" s="341"/>
      <c r="R13" s="340" t="s">
        <v>558</v>
      </c>
      <c r="S13" s="340"/>
      <c r="T13" s="340" t="s">
        <v>556</v>
      </c>
      <c r="U13" s="340"/>
      <c r="V13" s="341"/>
      <c r="W13" s="340" t="s">
        <v>559</v>
      </c>
      <c r="X13" s="340"/>
      <c r="Y13" s="339"/>
      <c r="Z13" s="336"/>
      <c r="AA13" s="337"/>
    </row>
    <row r="14" spans="1:27" x14ac:dyDescent="0.4">
      <c r="A14" s="182"/>
      <c r="B14" s="261" t="s">
        <v>534</v>
      </c>
      <c r="C14" s="183"/>
      <c r="D14" s="183"/>
      <c r="E14" s="183"/>
      <c r="F14" s="183"/>
      <c r="G14" s="183"/>
      <c r="H14" s="183"/>
      <c r="I14" s="183"/>
      <c r="J14" s="183"/>
      <c r="K14" s="184"/>
      <c r="L14" s="656"/>
      <c r="M14" s="657"/>
      <c r="N14" s="657"/>
      <c r="O14" s="657"/>
      <c r="P14" s="657"/>
      <c r="Q14" s="657"/>
      <c r="R14" s="657"/>
      <c r="S14" s="657"/>
      <c r="T14" s="657"/>
      <c r="U14" s="657"/>
      <c r="V14" s="657"/>
      <c r="W14" s="657"/>
      <c r="X14" s="657"/>
      <c r="Y14" s="657"/>
      <c r="Z14" s="657"/>
      <c r="AA14" s="658"/>
    </row>
    <row r="15" spans="1:27" x14ac:dyDescent="0.4">
      <c r="A15" s="168" t="s">
        <v>535</v>
      </c>
      <c r="B15" s="169"/>
      <c r="C15" s="169"/>
      <c r="D15" s="169"/>
      <c r="E15" s="169"/>
      <c r="F15" s="169"/>
      <c r="G15" s="169"/>
      <c r="H15" s="169"/>
      <c r="I15" s="169"/>
      <c r="J15" s="169"/>
      <c r="K15" s="170"/>
      <c r="L15" s="342" t="s">
        <v>555</v>
      </c>
      <c r="M15" s="343"/>
      <c r="N15" s="343"/>
      <c r="O15" s="344"/>
      <c r="P15" s="345"/>
      <c r="Q15" s="346">
        <v>1</v>
      </c>
      <c r="R15" s="346" t="s">
        <v>556</v>
      </c>
      <c r="S15" s="345"/>
      <c r="T15" s="346">
        <v>2</v>
      </c>
      <c r="U15" s="346" t="s">
        <v>556</v>
      </c>
      <c r="V15" s="345"/>
      <c r="W15" s="346">
        <v>3</v>
      </c>
      <c r="X15" s="346"/>
      <c r="Y15" s="343"/>
      <c r="Z15" s="344"/>
      <c r="AA15" s="347"/>
    </row>
    <row r="16" spans="1:27" x14ac:dyDescent="0.4">
      <c r="A16" s="185"/>
      <c r="B16" s="186"/>
      <c r="C16" s="186"/>
      <c r="D16" s="186"/>
      <c r="E16" s="186"/>
      <c r="F16" s="186"/>
      <c r="G16" s="186"/>
      <c r="H16" s="186"/>
      <c r="I16" s="186"/>
      <c r="J16" s="186"/>
      <c r="K16" s="187"/>
      <c r="L16" s="348" t="s">
        <v>557</v>
      </c>
      <c r="M16" s="349"/>
      <c r="N16" s="349"/>
      <c r="O16" s="349"/>
      <c r="P16" s="349"/>
      <c r="Q16" s="349"/>
      <c r="R16" s="349"/>
      <c r="S16" s="349"/>
      <c r="T16" s="349"/>
      <c r="U16" s="349"/>
      <c r="V16" s="349"/>
      <c r="W16" s="349"/>
      <c r="X16" s="349"/>
      <c r="Y16" s="349"/>
      <c r="Z16" s="350"/>
      <c r="AA16" s="351"/>
    </row>
    <row r="17" spans="1:29" x14ac:dyDescent="0.4">
      <c r="A17" s="167"/>
      <c r="B17" s="167"/>
      <c r="C17" s="167"/>
      <c r="D17" s="167"/>
      <c r="E17" s="167"/>
      <c r="F17" s="167"/>
      <c r="G17" s="167"/>
      <c r="H17" s="167"/>
      <c r="I17" s="167"/>
      <c r="J17" s="167"/>
      <c r="K17" s="167"/>
      <c r="L17" s="148"/>
      <c r="M17" s="148"/>
      <c r="N17" s="148"/>
      <c r="O17" s="148"/>
      <c r="P17" s="148"/>
      <c r="Q17" s="148"/>
      <c r="R17" s="148"/>
      <c r="S17" s="148"/>
      <c r="T17" s="148"/>
      <c r="U17" s="148"/>
      <c r="V17" s="148"/>
      <c r="W17" s="148"/>
      <c r="X17" s="148"/>
      <c r="Y17" s="148"/>
    </row>
    <row r="18" spans="1:29" x14ac:dyDescent="0.4">
      <c r="A18" s="148" t="s">
        <v>537</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row>
    <row r="19" spans="1:29" x14ac:dyDescent="0.4">
      <c r="A19" s="148" t="s">
        <v>538</v>
      </c>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row>
    <row r="20" spans="1:29" x14ac:dyDescent="0.4">
      <c r="A20" s="176"/>
      <c r="B20" s="177"/>
      <c r="C20" s="177"/>
      <c r="D20" s="177"/>
      <c r="E20" s="177"/>
      <c r="F20" s="177"/>
      <c r="G20" s="177"/>
      <c r="H20" s="177"/>
      <c r="I20" s="178"/>
      <c r="J20" s="179" t="s">
        <v>541</v>
      </c>
      <c r="K20" s="180"/>
      <c r="L20" s="180"/>
      <c r="M20" s="180"/>
      <c r="N20" s="180"/>
      <c r="O20" s="180"/>
      <c r="P20" s="180"/>
      <c r="Q20" s="180"/>
      <c r="R20" s="181"/>
      <c r="S20" s="179" t="s">
        <v>542</v>
      </c>
      <c r="T20" s="180"/>
      <c r="U20" s="180"/>
      <c r="V20" s="180"/>
      <c r="W20" s="180"/>
      <c r="X20" s="180"/>
      <c r="Y20" s="180"/>
      <c r="Z20" s="180"/>
      <c r="AA20" s="181"/>
    </row>
    <row r="21" spans="1:29" x14ac:dyDescent="0.4">
      <c r="A21" s="441"/>
      <c r="B21" s="617"/>
      <c r="C21" s="617"/>
      <c r="D21" s="617"/>
      <c r="E21" s="617"/>
      <c r="F21" s="617"/>
      <c r="G21" s="638" t="s">
        <v>539</v>
      </c>
      <c r="H21" s="638"/>
      <c r="I21" s="639"/>
      <c r="J21" s="441"/>
      <c r="K21" s="617"/>
      <c r="L21" s="617"/>
      <c r="M21" s="617"/>
      <c r="N21" s="617"/>
      <c r="O21" s="617"/>
      <c r="P21" s="617"/>
      <c r="Q21" s="638" t="s">
        <v>540</v>
      </c>
      <c r="R21" s="639"/>
      <c r="S21" s="441"/>
      <c r="T21" s="617"/>
      <c r="U21" s="617"/>
      <c r="V21" s="617"/>
      <c r="W21" s="617"/>
      <c r="X21" s="617"/>
      <c r="Y21" s="617"/>
      <c r="Z21" s="638" t="s">
        <v>540</v>
      </c>
      <c r="AA21" s="639"/>
    </row>
    <row r="22" spans="1:29" x14ac:dyDescent="0.4">
      <c r="A22" s="441"/>
      <c r="B22" s="617"/>
      <c r="C22" s="617"/>
      <c r="D22" s="617"/>
      <c r="E22" s="617"/>
      <c r="F22" s="617"/>
      <c r="G22" s="638" t="s">
        <v>539</v>
      </c>
      <c r="H22" s="638"/>
      <c r="I22" s="639"/>
      <c r="J22" s="441"/>
      <c r="K22" s="617"/>
      <c r="L22" s="617"/>
      <c r="M22" s="617"/>
      <c r="N22" s="617"/>
      <c r="O22" s="617"/>
      <c r="P22" s="617"/>
      <c r="Q22" s="638" t="s">
        <v>540</v>
      </c>
      <c r="R22" s="639"/>
      <c r="S22" s="441"/>
      <c r="T22" s="617"/>
      <c r="U22" s="617"/>
      <c r="V22" s="617"/>
      <c r="W22" s="617"/>
      <c r="X22" s="617"/>
      <c r="Y22" s="617"/>
      <c r="Z22" s="638" t="s">
        <v>540</v>
      </c>
      <c r="AA22" s="639"/>
    </row>
    <row r="23" spans="1:29" x14ac:dyDescent="0.4">
      <c r="A23" s="441"/>
      <c r="B23" s="617"/>
      <c r="C23" s="617"/>
      <c r="D23" s="617"/>
      <c r="E23" s="617"/>
      <c r="F23" s="617"/>
      <c r="G23" s="638" t="s">
        <v>539</v>
      </c>
      <c r="H23" s="638"/>
      <c r="I23" s="639"/>
      <c r="J23" s="441"/>
      <c r="K23" s="617"/>
      <c r="L23" s="617"/>
      <c r="M23" s="617"/>
      <c r="N23" s="617"/>
      <c r="O23" s="617"/>
      <c r="P23" s="617"/>
      <c r="Q23" s="638" t="s">
        <v>540</v>
      </c>
      <c r="R23" s="639"/>
      <c r="S23" s="441"/>
      <c r="T23" s="617"/>
      <c r="U23" s="617"/>
      <c r="V23" s="617"/>
      <c r="W23" s="617"/>
      <c r="X23" s="617"/>
      <c r="Y23" s="617"/>
      <c r="Z23" s="638" t="s">
        <v>540</v>
      </c>
      <c r="AA23" s="639"/>
    </row>
    <row r="24" spans="1:29" x14ac:dyDescent="0.4">
      <c r="A24" s="148" t="s">
        <v>543</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row>
    <row r="25" spans="1:29" x14ac:dyDescent="0.4">
      <c r="A25" s="168"/>
      <c r="B25" s="169"/>
      <c r="C25" s="169"/>
      <c r="D25" s="169"/>
      <c r="E25" s="169"/>
      <c r="F25" s="169"/>
      <c r="G25" s="169"/>
      <c r="H25" s="169"/>
      <c r="I25" s="170"/>
      <c r="J25" s="665" t="s">
        <v>547</v>
      </c>
      <c r="K25" s="666"/>
      <c r="L25" s="666"/>
      <c r="M25" s="666"/>
      <c r="N25" s="171"/>
      <c r="O25" s="171"/>
      <c r="P25" s="171"/>
      <c r="Q25" s="171"/>
      <c r="R25" s="171"/>
      <c r="S25" s="171"/>
      <c r="T25" s="171"/>
      <c r="U25" s="171"/>
      <c r="V25" s="171"/>
      <c r="W25" s="171"/>
      <c r="X25" s="171"/>
      <c r="Y25" s="171"/>
      <c r="Z25" s="171"/>
      <c r="AA25" s="172"/>
    </row>
    <row r="26" spans="1:29" x14ac:dyDescent="0.4">
      <c r="A26" s="173"/>
      <c r="B26" s="174"/>
      <c r="C26" s="174"/>
      <c r="D26" s="174"/>
      <c r="E26" s="174"/>
      <c r="F26" s="174"/>
      <c r="G26" s="174"/>
      <c r="H26" s="174"/>
      <c r="I26" s="175"/>
      <c r="J26" s="667"/>
      <c r="K26" s="668"/>
      <c r="L26" s="668"/>
      <c r="M26" s="668"/>
      <c r="N26" s="661" t="s">
        <v>548</v>
      </c>
      <c r="O26" s="659"/>
      <c r="P26" s="659"/>
      <c r="Q26" s="659"/>
      <c r="R26" s="659"/>
      <c r="S26" s="659"/>
      <c r="T26" s="659"/>
      <c r="U26" s="659" t="s">
        <v>550</v>
      </c>
      <c r="V26" s="659"/>
      <c r="W26" s="659"/>
      <c r="X26" s="659"/>
      <c r="Y26" s="659"/>
      <c r="Z26" s="659"/>
      <c r="AA26" s="660"/>
    </row>
    <row r="27" spans="1:29" x14ac:dyDescent="0.4">
      <c r="A27" s="411" t="s">
        <v>544</v>
      </c>
      <c r="B27" s="411"/>
      <c r="C27" s="670"/>
      <c r="D27" s="441"/>
      <c r="E27" s="617"/>
      <c r="F27" s="617"/>
      <c r="G27" s="638" t="s">
        <v>539</v>
      </c>
      <c r="H27" s="638"/>
      <c r="I27" s="639"/>
      <c r="J27" s="653" t="e">
        <f>U27/N27*100</f>
        <v>#DIV/0!</v>
      </c>
      <c r="K27" s="654"/>
      <c r="L27" s="638" t="s">
        <v>549</v>
      </c>
      <c r="M27" s="639"/>
      <c r="N27" s="441"/>
      <c r="O27" s="617"/>
      <c r="P27" s="617"/>
      <c r="Q27" s="617"/>
      <c r="R27" s="617"/>
      <c r="S27" s="638" t="s">
        <v>540</v>
      </c>
      <c r="T27" s="639"/>
      <c r="U27" s="441"/>
      <c r="V27" s="617"/>
      <c r="W27" s="617"/>
      <c r="X27" s="617"/>
      <c r="Y27" s="617"/>
      <c r="Z27" s="638" t="s">
        <v>540</v>
      </c>
      <c r="AA27" s="639"/>
      <c r="AC27" s="109"/>
    </row>
    <row r="28" spans="1:29" x14ac:dyDescent="0.4">
      <c r="A28" s="411" t="s">
        <v>545</v>
      </c>
      <c r="B28" s="411"/>
      <c r="C28" s="670"/>
      <c r="D28" s="441"/>
      <c r="E28" s="617"/>
      <c r="F28" s="617"/>
      <c r="G28" s="638" t="s">
        <v>539</v>
      </c>
      <c r="H28" s="638"/>
      <c r="I28" s="639"/>
      <c r="J28" s="653" t="e">
        <f t="shared" ref="J28:J29" si="0">U28/N28*100</f>
        <v>#DIV/0!</v>
      </c>
      <c r="K28" s="654"/>
      <c r="L28" s="638" t="s">
        <v>549</v>
      </c>
      <c r="M28" s="639"/>
      <c r="N28" s="441"/>
      <c r="O28" s="617"/>
      <c r="P28" s="617"/>
      <c r="Q28" s="617"/>
      <c r="R28" s="617"/>
      <c r="S28" s="638" t="s">
        <v>540</v>
      </c>
      <c r="T28" s="639"/>
      <c r="U28" s="441"/>
      <c r="V28" s="617"/>
      <c r="W28" s="617"/>
      <c r="X28" s="617"/>
      <c r="Y28" s="617"/>
      <c r="Z28" s="638" t="s">
        <v>540</v>
      </c>
      <c r="AA28" s="639"/>
    </row>
    <row r="29" spans="1:29" x14ac:dyDescent="0.4">
      <c r="A29" s="411" t="s">
        <v>546</v>
      </c>
      <c r="B29" s="411"/>
      <c r="C29" s="670"/>
      <c r="D29" s="441"/>
      <c r="E29" s="617"/>
      <c r="F29" s="617"/>
      <c r="G29" s="638" t="s">
        <v>539</v>
      </c>
      <c r="H29" s="638"/>
      <c r="I29" s="639"/>
      <c r="J29" s="653" t="e">
        <f t="shared" si="0"/>
        <v>#DIV/0!</v>
      </c>
      <c r="K29" s="654"/>
      <c r="L29" s="638" t="s">
        <v>549</v>
      </c>
      <c r="M29" s="639"/>
      <c r="N29" s="441"/>
      <c r="O29" s="617"/>
      <c r="P29" s="617"/>
      <c r="Q29" s="617"/>
      <c r="R29" s="617"/>
      <c r="S29" s="638" t="s">
        <v>540</v>
      </c>
      <c r="T29" s="639"/>
      <c r="U29" s="441"/>
      <c r="V29" s="617"/>
      <c r="W29" s="617"/>
      <c r="X29" s="617"/>
      <c r="Y29" s="617"/>
      <c r="Z29" s="638" t="s">
        <v>540</v>
      </c>
      <c r="AA29" s="639"/>
    </row>
    <row r="30" spans="1:29" x14ac:dyDescent="0.4">
      <c r="A30" s="148" t="s">
        <v>551</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row>
    <row r="31" spans="1:29" x14ac:dyDescent="0.4">
      <c r="A31" s="624"/>
      <c r="B31" s="625"/>
      <c r="C31" s="625"/>
      <c r="D31" s="625"/>
      <c r="E31" s="625"/>
      <c r="F31" s="625"/>
      <c r="G31" s="625"/>
      <c r="H31" s="625"/>
      <c r="I31" s="625"/>
      <c r="J31" s="625"/>
      <c r="K31" s="625"/>
      <c r="L31" s="625"/>
      <c r="M31" s="625"/>
      <c r="N31" s="625"/>
      <c r="O31" s="625"/>
      <c r="P31" s="625"/>
      <c r="Q31" s="625"/>
      <c r="R31" s="625"/>
      <c r="S31" s="625"/>
      <c r="T31" s="625"/>
      <c r="U31" s="625"/>
      <c r="V31" s="625"/>
      <c r="W31" s="625"/>
      <c r="X31" s="625"/>
      <c r="Y31" s="625"/>
      <c r="Z31" s="625"/>
      <c r="AA31" s="626"/>
    </row>
    <row r="32" spans="1:29" x14ac:dyDescent="0.4">
      <c r="A32" s="662"/>
      <c r="B32" s="663"/>
      <c r="C32" s="663"/>
      <c r="D32" s="663"/>
      <c r="E32" s="663"/>
      <c r="F32" s="663"/>
      <c r="G32" s="663"/>
      <c r="H32" s="663"/>
      <c r="I32" s="663"/>
      <c r="J32" s="663"/>
      <c r="K32" s="663"/>
      <c r="L32" s="663"/>
      <c r="M32" s="663"/>
      <c r="N32" s="663"/>
      <c r="O32" s="663"/>
      <c r="P32" s="663"/>
      <c r="Q32" s="663"/>
      <c r="R32" s="663"/>
      <c r="S32" s="663"/>
      <c r="T32" s="663"/>
      <c r="U32" s="663"/>
      <c r="V32" s="663"/>
      <c r="W32" s="663"/>
      <c r="X32" s="663"/>
      <c r="Y32" s="663"/>
      <c r="Z32" s="663"/>
      <c r="AA32" s="664"/>
    </row>
    <row r="33" spans="1:28" x14ac:dyDescent="0.4">
      <c r="A33" s="627"/>
      <c r="B33" s="628"/>
      <c r="C33" s="628"/>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9"/>
    </row>
    <row r="34" spans="1:28" x14ac:dyDescent="0.4">
      <c r="A34" s="669" t="s">
        <v>552</v>
      </c>
      <c r="B34" s="669"/>
      <c r="C34" s="669"/>
      <c r="D34" s="669"/>
      <c r="E34" s="669"/>
      <c r="F34" s="669"/>
      <c r="G34" s="669"/>
      <c r="H34" s="669"/>
      <c r="I34" s="669"/>
      <c r="J34" s="669"/>
      <c r="K34" s="669"/>
      <c r="L34" s="669"/>
      <c r="M34" s="669"/>
      <c r="N34" s="669"/>
      <c r="O34" s="669"/>
      <c r="P34" s="669"/>
      <c r="Q34" s="669"/>
      <c r="R34" s="669"/>
      <c r="S34" s="669"/>
      <c r="T34" s="669"/>
      <c r="U34" s="669"/>
      <c r="V34" s="669"/>
      <c r="W34" s="669"/>
      <c r="X34" s="669"/>
      <c r="Y34" s="669"/>
      <c r="Z34" s="669"/>
      <c r="AA34" s="669"/>
    </row>
    <row r="35" spans="1:28" x14ac:dyDescent="0.4">
      <c r="A35" s="649"/>
      <c r="B35" s="649"/>
      <c r="C35" s="649"/>
      <c r="D35" s="649"/>
      <c r="E35" s="649"/>
      <c r="F35" s="649"/>
      <c r="G35" s="649"/>
      <c r="H35" s="649"/>
      <c r="I35" s="649"/>
      <c r="J35" s="649"/>
      <c r="K35" s="649"/>
      <c r="L35" s="649"/>
      <c r="M35" s="649"/>
      <c r="N35" s="649"/>
      <c r="O35" s="649"/>
      <c r="P35" s="649"/>
      <c r="Q35" s="649"/>
      <c r="R35" s="649"/>
      <c r="S35" s="649"/>
      <c r="T35" s="649"/>
      <c r="U35" s="649"/>
      <c r="V35" s="649"/>
      <c r="W35" s="649"/>
      <c r="X35" s="649"/>
      <c r="Y35" s="649"/>
      <c r="Z35" s="649"/>
      <c r="AA35" s="649"/>
    </row>
    <row r="36" spans="1:28" x14ac:dyDescent="0.15">
      <c r="A36" s="148"/>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row>
    <row r="37" spans="1:28" x14ac:dyDescent="0.15">
      <c r="A37" s="148" t="s">
        <v>553</v>
      </c>
      <c r="B37" s="157"/>
      <c r="C37" s="157"/>
      <c r="D37" s="157"/>
      <c r="E37" s="157"/>
      <c r="F37" s="148"/>
      <c r="G37" s="148"/>
      <c r="H37" s="148"/>
      <c r="I37" s="148"/>
      <c r="J37" s="148"/>
      <c r="K37" s="148"/>
      <c r="L37" s="148"/>
      <c r="M37" s="148"/>
      <c r="N37" s="148"/>
      <c r="O37" s="148"/>
      <c r="P37" s="148"/>
      <c r="Q37" s="148"/>
      <c r="R37" s="148"/>
      <c r="S37" s="148"/>
      <c r="T37" s="148"/>
      <c r="U37" s="148"/>
      <c r="V37" s="148"/>
      <c r="W37" s="148"/>
      <c r="X37" s="148"/>
      <c r="Y37" s="148"/>
    </row>
    <row r="38" spans="1:28" x14ac:dyDescent="0.4">
      <c r="A38" s="148" t="s">
        <v>554</v>
      </c>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row>
    <row r="39" spans="1:28" x14ac:dyDescent="0.4">
      <c r="A39" s="624"/>
      <c r="B39" s="625"/>
      <c r="C39" s="625"/>
      <c r="D39" s="625"/>
      <c r="E39" s="625"/>
      <c r="F39" s="625"/>
      <c r="G39" s="625"/>
      <c r="H39" s="625"/>
      <c r="I39" s="625"/>
      <c r="J39" s="625"/>
      <c r="K39" s="625"/>
      <c r="L39" s="625"/>
      <c r="M39" s="625"/>
      <c r="N39" s="625"/>
      <c r="O39" s="625"/>
      <c r="P39" s="625"/>
      <c r="Q39" s="625"/>
      <c r="R39" s="625"/>
      <c r="S39" s="625"/>
      <c r="T39" s="625"/>
      <c r="U39" s="625"/>
      <c r="V39" s="625"/>
      <c r="W39" s="625"/>
      <c r="X39" s="625"/>
      <c r="Y39" s="625"/>
      <c r="Z39" s="625"/>
      <c r="AA39" s="625"/>
      <c r="AB39" s="626"/>
    </row>
    <row r="40" spans="1:28" x14ac:dyDescent="0.4">
      <c r="A40" s="662"/>
      <c r="B40" s="663"/>
      <c r="C40" s="663"/>
      <c r="D40" s="663"/>
      <c r="E40" s="663"/>
      <c r="F40" s="663"/>
      <c r="G40" s="663"/>
      <c r="H40" s="663"/>
      <c r="I40" s="663"/>
      <c r="J40" s="663"/>
      <c r="K40" s="663"/>
      <c r="L40" s="663"/>
      <c r="M40" s="663"/>
      <c r="N40" s="663"/>
      <c r="O40" s="663"/>
      <c r="P40" s="663"/>
      <c r="Q40" s="663"/>
      <c r="R40" s="663"/>
      <c r="S40" s="663"/>
      <c r="T40" s="663"/>
      <c r="U40" s="663"/>
      <c r="V40" s="663"/>
      <c r="W40" s="663"/>
      <c r="X40" s="663"/>
      <c r="Y40" s="663"/>
      <c r="Z40" s="663"/>
      <c r="AA40" s="663"/>
      <c r="AB40" s="664"/>
    </row>
    <row r="41" spans="1:28" x14ac:dyDescent="0.4">
      <c r="A41" s="627"/>
      <c r="B41" s="628"/>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9"/>
    </row>
    <row r="42" spans="1:28" x14ac:dyDescent="0.15">
      <c r="A42" s="148"/>
      <c r="B42" s="148"/>
      <c r="C42" s="148"/>
      <c r="D42" s="148"/>
      <c r="E42" s="148"/>
      <c r="F42" s="148"/>
      <c r="G42" s="148"/>
      <c r="H42" s="148"/>
      <c r="I42" s="148"/>
      <c r="J42" s="148"/>
      <c r="K42" s="148"/>
      <c r="L42" s="148"/>
      <c r="M42" s="148"/>
      <c r="N42" s="148"/>
      <c r="O42" s="148"/>
      <c r="P42" s="148"/>
      <c r="Q42" s="148"/>
      <c r="R42" s="157"/>
      <c r="S42" s="157"/>
      <c r="T42" s="157"/>
      <c r="U42" s="157"/>
      <c r="V42" s="157"/>
      <c r="W42" s="157"/>
      <c r="X42" s="157"/>
      <c r="Y42" s="157"/>
    </row>
    <row r="43" spans="1:28" x14ac:dyDescent="0.15">
      <c r="A43" s="148"/>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row>
    <row r="44" spans="1:28" x14ac:dyDescent="0.4">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row>
    <row r="45" spans="1:28" x14ac:dyDescent="0.4">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row>
    <row r="46" spans="1:28" x14ac:dyDescent="0.4">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row>
    <row r="47" spans="1:28" x14ac:dyDescent="0.4">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row>
    <row r="48" spans="1:28" x14ac:dyDescent="0.4">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row>
    <row r="49" spans="1:25" x14ac:dyDescent="0.4">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row>
  </sheetData>
  <mergeCells count="54">
    <mergeCell ref="A34:AA35"/>
    <mergeCell ref="A39:AB41"/>
    <mergeCell ref="J28:K28"/>
    <mergeCell ref="A27:C27"/>
    <mergeCell ref="A28:C28"/>
    <mergeCell ref="A29:C29"/>
    <mergeCell ref="D27:F27"/>
    <mergeCell ref="D28:F28"/>
    <mergeCell ref="D29:F29"/>
    <mergeCell ref="S27:T27"/>
    <mergeCell ref="J29:K29"/>
    <mergeCell ref="G27:I27"/>
    <mergeCell ref="G28:I28"/>
    <mergeCell ref="G29:I29"/>
    <mergeCell ref="L27:M27"/>
    <mergeCell ref="L28:M28"/>
    <mergeCell ref="U28:Y28"/>
    <mergeCell ref="Z28:AA28"/>
    <mergeCell ref="Q21:R21"/>
    <mergeCell ref="J25:M26"/>
    <mergeCell ref="S23:Y23"/>
    <mergeCell ref="Z23:AA23"/>
    <mergeCell ref="A31:AA33"/>
    <mergeCell ref="N28:R28"/>
    <mergeCell ref="S28:T28"/>
    <mergeCell ref="A21:F21"/>
    <mergeCell ref="A22:F22"/>
    <mergeCell ref="A23:F23"/>
    <mergeCell ref="G21:I21"/>
    <mergeCell ref="G22:I22"/>
    <mergeCell ref="G23:I23"/>
    <mergeCell ref="S21:Y21"/>
    <mergeCell ref="Q23:R23"/>
    <mergeCell ref="J21:P21"/>
    <mergeCell ref="L29:M29"/>
    <mergeCell ref="N29:R29"/>
    <mergeCell ref="S29:T29"/>
    <mergeCell ref="U29:Y29"/>
    <mergeCell ref="Z29:AA29"/>
    <mergeCell ref="Q22:R22"/>
    <mergeCell ref="J27:K27"/>
    <mergeCell ref="L11:AA11"/>
    <mergeCell ref="L12:AA12"/>
    <mergeCell ref="L14:AA14"/>
    <mergeCell ref="Z27:AA27"/>
    <mergeCell ref="U26:AA26"/>
    <mergeCell ref="N27:R27"/>
    <mergeCell ref="U27:Y27"/>
    <mergeCell ref="J22:P22"/>
    <mergeCell ref="J23:P23"/>
    <mergeCell ref="N26:T26"/>
    <mergeCell ref="Z21:AA21"/>
    <mergeCell ref="S22:Y22"/>
    <mergeCell ref="Z22:AA22"/>
  </mergeCells>
  <phoneticPr fontId="2"/>
  <printOptions horizontalCentered="1"/>
  <pageMargins left="0.51181102362204722" right="0.5118110236220472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15</xdr:col>
                    <xdr:colOff>19050</xdr:colOff>
                    <xdr:row>13</xdr:row>
                    <xdr:rowOff>247650</xdr:rowOff>
                  </from>
                  <to>
                    <xdr:col>16</xdr:col>
                    <xdr:colOff>38100</xdr:colOff>
                    <xdr:row>15</xdr:row>
                    <xdr:rowOff>19050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18</xdr:col>
                    <xdr:colOff>19050</xdr:colOff>
                    <xdr:row>13</xdr:row>
                    <xdr:rowOff>247650</xdr:rowOff>
                  </from>
                  <to>
                    <xdr:col>19</xdr:col>
                    <xdr:colOff>38100</xdr:colOff>
                    <xdr:row>15</xdr:row>
                    <xdr:rowOff>19050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21</xdr:col>
                    <xdr:colOff>19050</xdr:colOff>
                    <xdr:row>13</xdr:row>
                    <xdr:rowOff>247650</xdr:rowOff>
                  </from>
                  <to>
                    <xdr:col>22</xdr:col>
                    <xdr:colOff>38100</xdr:colOff>
                    <xdr:row>15</xdr:row>
                    <xdr:rowOff>19050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16</xdr:col>
                    <xdr:colOff>19050</xdr:colOff>
                    <xdr:row>11</xdr:row>
                    <xdr:rowOff>247650</xdr:rowOff>
                  </from>
                  <to>
                    <xdr:col>17</xdr:col>
                    <xdr:colOff>38100</xdr:colOff>
                    <xdr:row>13</xdr:row>
                    <xdr:rowOff>19050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21</xdr:col>
                    <xdr:colOff>19050</xdr:colOff>
                    <xdr:row>11</xdr:row>
                    <xdr:rowOff>247650</xdr:rowOff>
                  </from>
                  <to>
                    <xdr:col>22</xdr:col>
                    <xdr:colOff>38100</xdr:colOff>
                    <xdr:row>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B37:Y37 B43:Y43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4" tint="0.59999389629810485"/>
  </sheetPr>
  <dimension ref="A8:AB48"/>
  <sheetViews>
    <sheetView view="pageBreakPreview" topLeftCell="A19" zoomScaleNormal="100" zoomScaleSheetLayoutView="100" workbookViewId="0">
      <selection activeCell="AG32" sqref="AG32"/>
    </sheetView>
  </sheetViews>
  <sheetFormatPr defaultRowHeight="18.75" x14ac:dyDescent="0.4"/>
  <cols>
    <col min="1" max="28" width="3.125" style="109" customWidth="1"/>
    <col min="29" max="30" width="3.125" customWidth="1"/>
  </cols>
  <sheetData>
    <row r="8" spans="1:27" x14ac:dyDescent="0.4">
      <c r="A8" s="210" t="s">
        <v>560</v>
      </c>
      <c r="B8" s="210"/>
      <c r="C8" s="210"/>
      <c r="D8" s="210"/>
      <c r="E8" s="210"/>
      <c r="F8" s="210"/>
      <c r="G8" s="210"/>
      <c r="H8" s="210"/>
      <c r="I8" s="210"/>
      <c r="J8" s="210"/>
      <c r="K8" s="210"/>
      <c r="L8" s="210"/>
      <c r="M8" s="210"/>
      <c r="N8" s="210"/>
      <c r="O8" s="210"/>
      <c r="P8" s="210"/>
      <c r="Q8" s="210"/>
      <c r="R8" s="210"/>
      <c r="S8" s="210"/>
      <c r="T8" s="210"/>
      <c r="U8" s="210"/>
      <c r="V8" s="210"/>
      <c r="W8" s="210"/>
      <c r="X8" s="210"/>
      <c r="Y8" s="210"/>
    </row>
    <row r="9" spans="1:27" x14ac:dyDescent="0.4">
      <c r="A9" s="210" t="s">
        <v>561</v>
      </c>
      <c r="B9" s="210"/>
      <c r="C9" s="210"/>
      <c r="D9" s="210"/>
      <c r="E9" s="210"/>
      <c r="F9" s="210"/>
      <c r="G9" s="210"/>
      <c r="H9" s="210"/>
      <c r="I9" s="210"/>
      <c r="J9" s="210"/>
      <c r="K9" s="210"/>
      <c r="L9" s="210"/>
      <c r="M9" s="210"/>
      <c r="N9" s="210"/>
      <c r="O9" s="210"/>
      <c r="P9" s="210"/>
      <c r="Q9" s="210"/>
      <c r="R9" s="210"/>
      <c r="S9" s="210"/>
      <c r="T9" s="210"/>
      <c r="U9" s="210"/>
      <c r="V9" s="210"/>
      <c r="W9" s="210"/>
      <c r="X9" s="210"/>
      <c r="Y9" s="210"/>
    </row>
    <row r="10" spans="1:27" x14ac:dyDescent="0.4">
      <c r="A10" s="164" t="s">
        <v>536</v>
      </c>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row>
    <row r="11" spans="1:27" x14ac:dyDescent="0.4">
      <c r="A11" s="176" t="s">
        <v>531</v>
      </c>
      <c r="B11" s="177"/>
      <c r="C11" s="177"/>
      <c r="D11" s="177"/>
      <c r="E11" s="177"/>
      <c r="F11" s="177"/>
      <c r="G11" s="177"/>
      <c r="H11" s="177"/>
      <c r="I11" s="177"/>
      <c r="J11" s="177"/>
      <c r="K11" s="178"/>
      <c r="L11" s="655"/>
      <c r="M11" s="655"/>
      <c r="N11" s="655"/>
      <c r="O11" s="655"/>
      <c r="P11" s="655"/>
      <c r="Q11" s="655"/>
      <c r="R11" s="655"/>
      <c r="S11" s="655"/>
      <c r="T11" s="655"/>
      <c r="U11" s="655"/>
      <c r="V11" s="655"/>
      <c r="W11" s="655"/>
      <c r="X11" s="655"/>
      <c r="Y11" s="655"/>
      <c r="Z11" s="655"/>
      <c r="AA11" s="655"/>
    </row>
    <row r="12" spans="1:27" x14ac:dyDescent="0.4">
      <c r="A12" s="176" t="s">
        <v>532</v>
      </c>
      <c r="B12" s="177"/>
      <c r="C12" s="177"/>
      <c r="D12" s="177"/>
      <c r="E12" s="177"/>
      <c r="F12" s="177"/>
      <c r="G12" s="177"/>
      <c r="H12" s="177"/>
      <c r="I12" s="177"/>
      <c r="J12" s="177"/>
      <c r="K12" s="178"/>
      <c r="L12" s="655"/>
      <c r="M12" s="655"/>
      <c r="N12" s="655"/>
      <c r="O12" s="655"/>
      <c r="P12" s="655"/>
      <c r="Q12" s="655"/>
      <c r="R12" s="655"/>
      <c r="S12" s="655"/>
      <c r="T12" s="655"/>
      <c r="U12" s="655"/>
      <c r="V12" s="655"/>
      <c r="W12" s="655"/>
      <c r="X12" s="655"/>
      <c r="Y12" s="655"/>
      <c r="Z12" s="655"/>
      <c r="AA12" s="655"/>
    </row>
    <row r="13" spans="1:27" x14ac:dyDescent="0.4">
      <c r="A13" s="260" t="s">
        <v>533</v>
      </c>
      <c r="B13" s="169"/>
      <c r="C13" s="169"/>
      <c r="D13" s="169"/>
      <c r="E13" s="169"/>
      <c r="F13" s="169"/>
      <c r="G13" s="169"/>
      <c r="H13" s="169"/>
      <c r="I13" s="169"/>
      <c r="J13" s="169"/>
      <c r="K13" s="170"/>
      <c r="L13" s="338"/>
      <c r="M13" s="339"/>
      <c r="N13" s="339"/>
      <c r="O13" s="336"/>
      <c r="P13" s="340"/>
      <c r="Q13" s="340"/>
      <c r="R13" s="340" t="s">
        <v>558</v>
      </c>
      <c r="S13" s="340"/>
      <c r="T13" s="340" t="s">
        <v>556</v>
      </c>
      <c r="U13" s="340"/>
      <c r="V13" s="340"/>
      <c r="W13" s="340" t="s">
        <v>559</v>
      </c>
      <c r="X13" s="340"/>
      <c r="Y13" s="339"/>
      <c r="Z13" s="336"/>
      <c r="AA13" s="337"/>
    </row>
    <row r="14" spans="1:27" x14ac:dyDescent="0.4">
      <c r="A14" s="262"/>
      <c r="B14" s="261" t="s">
        <v>534</v>
      </c>
      <c r="C14" s="183"/>
      <c r="D14" s="183"/>
      <c r="E14" s="183"/>
      <c r="F14" s="183"/>
      <c r="G14" s="183"/>
      <c r="H14" s="183"/>
      <c r="I14" s="183"/>
      <c r="J14" s="183"/>
      <c r="K14" s="184"/>
      <c r="L14" s="656"/>
      <c r="M14" s="657"/>
      <c r="N14" s="657"/>
      <c r="O14" s="657"/>
      <c r="P14" s="657"/>
      <c r="Q14" s="657"/>
      <c r="R14" s="657"/>
      <c r="S14" s="657"/>
      <c r="T14" s="657"/>
      <c r="U14" s="657"/>
      <c r="V14" s="657"/>
      <c r="W14" s="657"/>
      <c r="X14" s="657"/>
      <c r="Y14" s="657"/>
      <c r="Z14" s="657"/>
      <c r="AA14" s="658"/>
    </row>
    <row r="15" spans="1:27" x14ac:dyDescent="0.4">
      <c r="A15" s="168" t="s">
        <v>535</v>
      </c>
      <c r="B15" s="169"/>
      <c r="C15" s="169"/>
      <c r="D15" s="169"/>
      <c r="E15" s="169"/>
      <c r="F15" s="169"/>
      <c r="G15" s="169"/>
      <c r="H15" s="169"/>
      <c r="I15" s="169"/>
      <c r="J15" s="169"/>
      <c r="K15" s="170"/>
      <c r="L15" s="342" t="s">
        <v>555</v>
      </c>
      <c r="M15" s="343"/>
      <c r="N15" s="343"/>
      <c r="O15" s="344"/>
      <c r="P15" s="346"/>
      <c r="Q15" s="346">
        <v>1</v>
      </c>
      <c r="R15" s="346" t="s">
        <v>556</v>
      </c>
      <c r="S15" s="346"/>
      <c r="T15" s="346">
        <v>2</v>
      </c>
      <c r="U15" s="346" t="s">
        <v>556</v>
      </c>
      <c r="V15" s="346"/>
      <c r="W15" s="346">
        <v>3</v>
      </c>
      <c r="X15" s="346"/>
      <c r="Y15" s="343"/>
      <c r="Z15" s="344"/>
      <c r="AA15" s="347"/>
    </row>
    <row r="16" spans="1:27" x14ac:dyDescent="0.4">
      <c r="A16" s="185"/>
      <c r="B16" s="186"/>
      <c r="C16" s="186"/>
      <c r="D16" s="186"/>
      <c r="E16" s="186"/>
      <c r="F16" s="186"/>
      <c r="G16" s="186"/>
      <c r="H16" s="186"/>
      <c r="I16" s="186"/>
      <c r="J16" s="186"/>
      <c r="K16" s="187"/>
      <c r="L16" s="348" t="s">
        <v>557</v>
      </c>
      <c r="M16" s="349"/>
      <c r="N16" s="349"/>
      <c r="O16" s="349"/>
      <c r="P16" s="349"/>
      <c r="Q16" s="349"/>
      <c r="R16" s="349"/>
      <c r="S16" s="349"/>
      <c r="T16" s="349"/>
      <c r="U16" s="349"/>
      <c r="V16" s="349"/>
      <c r="W16" s="349"/>
      <c r="X16" s="349"/>
      <c r="Y16" s="349"/>
      <c r="Z16" s="350"/>
      <c r="AA16" s="351"/>
    </row>
    <row r="17" spans="1:27" x14ac:dyDescent="0.4">
      <c r="A17" s="210"/>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row>
    <row r="18" spans="1:27" x14ac:dyDescent="0.4">
      <c r="A18" s="210" t="s">
        <v>562</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row>
    <row r="19" spans="1:27" x14ac:dyDescent="0.4">
      <c r="A19" s="671" t="s">
        <v>563</v>
      </c>
      <c r="B19" s="671"/>
      <c r="C19" s="671"/>
      <c r="D19" s="671"/>
      <c r="E19" s="671"/>
      <c r="F19" s="441"/>
      <c r="G19" s="617"/>
      <c r="H19" s="617"/>
      <c r="I19" s="617"/>
      <c r="J19" s="617"/>
      <c r="K19" s="617"/>
      <c r="L19" s="617"/>
      <c r="M19" s="617"/>
      <c r="N19" s="617"/>
      <c r="O19" s="617"/>
      <c r="P19" s="617"/>
      <c r="Q19" s="617"/>
      <c r="R19" s="617"/>
      <c r="S19" s="617"/>
      <c r="T19" s="617"/>
      <c r="U19" s="617"/>
      <c r="V19" s="617"/>
      <c r="W19" s="638" t="s">
        <v>569</v>
      </c>
      <c r="X19" s="638"/>
      <c r="Y19" s="638"/>
      <c r="Z19" s="638"/>
      <c r="AA19" s="639"/>
    </row>
    <row r="20" spans="1:27" x14ac:dyDescent="0.4">
      <c r="A20" s="671" t="s">
        <v>570</v>
      </c>
      <c r="B20" s="671"/>
      <c r="C20" s="671"/>
      <c r="D20" s="671"/>
      <c r="E20" s="671"/>
      <c r="F20" s="441"/>
      <c r="G20" s="617"/>
      <c r="H20" s="617"/>
      <c r="I20" s="617"/>
      <c r="J20" s="617"/>
      <c r="K20" s="617"/>
      <c r="L20" s="617"/>
      <c r="M20" s="617"/>
      <c r="N20" s="617"/>
      <c r="O20" s="617"/>
      <c r="P20" s="617"/>
      <c r="Q20" s="617"/>
      <c r="R20" s="617"/>
      <c r="S20" s="617"/>
      <c r="T20" s="617"/>
      <c r="U20" s="617"/>
      <c r="V20" s="617"/>
      <c r="W20" s="638" t="s">
        <v>569</v>
      </c>
      <c r="X20" s="638"/>
      <c r="Y20" s="638"/>
      <c r="Z20" s="638"/>
      <c r="AA20" s="639"/>
    </row>
    <row r="21" spans="1:27" x14ac:dyDescent="0.4">
      <c r="A21" s="210" t="s">
        <v>564</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row>
    <row r="22" spans="1:27" x14ac:dyDescent="0.4">
      <c r="A22" s="671" t="s">
        <v>565</v>
      </c>
      <c r="B22" s="671"/>
      <c r="C22" s="671"/>
      <c r="D22" s="671"/>
      <c r="E22" s="671"/>
      <c r="F22" s="417"/>
      <c r="G22" s="417"/>
      <c r="H22" s="417"/>
      <c r="I22" s="417"/>
      <c r="J22" s="417"/>
      <c r="K22" s="417"/>
      <c r="L22" s="417"/>
      <c r="M22" s="417"/>
      <c r="N22" s="417"/>
      <c r="O22" s="417"/>
      <c r="P22" s="417"/>
      <c r="Q22" s="441"/>
      <c r="R22" s="681" t="s">
        <v>571</v>
      </c>
      <c r="S22" s="682"/>
      <c r="T22" s="682"/>
      <c r="U22" s="682"/>
      <c r="V22" s="682"/>
      <c r="W22" s="682"/>
      <c r="X22" s="682"/>
      <c r="Y22" s="682"/>
      <c r="Z22" s="682"/>
      <c r="AA22" s="683"/>
    </row>
    <row r="23" spans="1:27" x14ac:dyDescent="0.4">
      <c r="A23" s="671" t="s">
        <v>566</v>
      </c>
      <c r="B23" s="671"/>
      <c r="C23" s="671"/>
      <c r="D23" s="671"/>
      <c r="E23" s="671"/>
      <c r="F23" s="417"/>
      <c r="G23" s="417"/>
      <c r="H23" s="417"/>
      <c r="I23" s="417"/>
      <c r="J23" s="417"/>
      <c r="K23" s="417"/>
      <c r="L23" s="417"/>
      <c r="M23" s="417"/>
      <c r="N23" s="417"/>
      <c r="O23" s="417"/>
      <c r="P23" s="417"/>
      <c r="Q23" s="441"/>
      <c r="R23" s="681" t="s">
        <v>572</v>
      </c>
      <c r="S23" s="682"/>
      <c r="T23" s="682"/>
      <c r="U23" s="682"/>
      <c r="V23" s="682"/>
      <c r="W23" s="617"/>
      <c r="X23" s="617"/>
      <c r="Y23" s="617"/>
      <c r="Z23" s="638" t="s">
        <v>573</v>
      </c>
      <c r="AA23" s="639"/>
    </row>
    <row r="24" spans="1:27" x14ac:dyDescent="0.4">
      <c r="A24" s="671" t="s">
        <v>567</v>
      </c>
      <c r="B24" s="671"/>
      <c r="C24" s="671"/>
      <c r="D24" s="671"/>
      <c r="E24" s="671"/>
      <c r="F24" s="655"/>
      <c r="G24" s="655"/>
      <c r="H24" s="655"/>
      <c r="I24" s="655"/>
      <c r="J24" s="655"/>
      <c r="K24" s="655"/>
      <c r="L24" s="655"/>
      <c r="M24" s="655"/>
      <c r="N24" s="655"/>
      <c r="O24" s="655"/>
      <c r="P24" s="655"/>
      <c r="Q24" s="655"/>
      <c r="R24" s="655"/>
      <c r="S24" s="655"/>
      <c r="T24" s="655"/>
      <c r="U24" s="655"/>
      <c r="V24" s="655"/>
      <c r="W24" s="655"/>
      <c r="X24" s="655"/>
      <c r="Y24" s="655"/>
      <c r="Z24" s="655"/>
      <c r="AA24" s="655"/>
    </row>
    <row r="25" spans="1:27" x14ac:dyDescent="0.4">
      <c r="A25" s="671"/>
      <c r="B25" s="671"/>
      <c r="C25" s="671"/>
      <c r="D25" s="671"/>
      <c r="E25" s="671"/>
      <c r="F25" s="655"/>
      <c r="G25" s="655"/>
      <c r="H25" s="655"/>
      <c r="I25" s="655"/>
      <c r="J25" s="655"/>
      <c r="K25" s="655"/>
      <c r="L25" s="655"/>
      <c r="M25" s="655"/>
      <c r="N25" s="655"/>
      <c r="O25" s="655"/>
      <c r="P25" s="655"/>
      <c r="Q25" s="655"/>
      <c r="R25" s="655"/>
      <c r="S25" s="655"/>
      <c r="T25" s="655"/>
      <c r="U25" s="655"/>
      <c r="V25" s="655"/>
      <c r="W25" s="655"/>
      <c r="X25" s="655"/>
      <c r="Y25" s="655"/>
      <c r="Z25" s="655"/>
      <c r="AA25" s="655"/>
    </row>
    <row r="26" spans="1:27" x14ac:dyDescent="0.4">
      <c r="A26" s="671"/>
      <c r="B26" s="671"/>
      <c r="C26" s="671"/>
      <c r="D26" s="671"/>
      <c r="E26" s="671"/>
      <c r="F26" s="655"/>
      <c r="G26" s="655"/>
      <c r="H26" s="655"/>
      <c r="I26" s="655"/>
      <c r="J26" s="655"/>
      <c r="K26" s="655"/>
      <c r="L26" s="655"/>
      <c r="M26" s="655"/>
      <c r="N26" s="655"/>
      <c r="O26" s="655"/>
      <c r="P26" s="655"/>
      <c r="Q26" s="655"/>
      <c r="R26" s="655"/>
      <c r="S26" s="655"/>
      <c r="T26" s="655"/>
      <c r="U26" s="655"/>
      <c r="V26" s="655"/>
      <c r="W26" s="655"/>
      <c r="X26" s="655"/>
      <c r="Y26" s="655"/>
      <c r="Z26" s="655"/>
      <c r="AA26" s="655"/>
    </row>
    <row r="27" spans="1:27" x14ac:dyDescent="0.4">
      <c r="A27" s="210" t="s">
        <v>568</v>
      </c>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row>
    <row r="28" spans="1:27" x14ac:dyDescent="0.4">
      <c r="A28" s="671" t="s">
        <v>565</v>
      </c>
      <c r="B28" s="671"/>
      <c r="C28" s="671"/>
      <c r="D28" s="671"/>
      <c r="E28" s="671"/>
      <c r="F28" s="417"/>
      <c r="G28" s="417"/>
      <c r="H28" s="417"/>
      <c r="I28" s="417"/>
      <c r="J28" s="417"/>
      <c r="K28" s="417"/>
      <c r="L28" s="417"/>
      <c r="M28" s="417"/>
      <c r="N28" s="417"/>
      <c r="O28" s="417"/>
      <c r="P28" s="417"/>
      <c r="Q28" s="441"/>
      <c r="R28" s="681" t="s">
        <v>571</v>
      </c>
      <c r="S28" s="682"/>
      <c r="T28" s="682"/>
      <c r="U28" s="682"/>
      <c r="V28" s="682"/>
      <c r="W28" s="682"/>
      <c r="X28" s="682"/>
      <c r="Y28" s="682"/>
      <c r="Z28" s="682"/>
      <c r="AA28" s="683"/>
    </row>
    <row r="29" spans="1:27" x14ac:dyDescent="0.4">
      <c r="A29" s="671" t="s">
        <v>566</v>
      </c>
      <c r="B29" s="671"/>
      <c r="C29" s="671"/>
      <c r="D29" s="671"/>
      <c r="E29" s="671"/>
      <c r="F29" s="417"/>
      <c r="G29" s="417"/>
      <c r="H29" s="417"/>
      <c r="I29" s="417"/>
      <c r="J29" s="417"/>
      <c r="K29" s="417"/>
      <c r="L29" s="417"/>
      <c r="M29" s="417"/>
      <c r="N29" s="417"/>
      <c r="O29" s="417"/>
      <c r="P29" s="417"/>
      <c r="Q29" s="441"/>
      <c r="R29" s="681" t="s">
        <v>572</v>
      </c>
      <c r="S29" s="682"/>
      <c r="T29" s="682"/>
      <c r="U29" s="682"/>
      <c r="V29" s="682"/>
      <c r="W29" s="617"/>
      <c r="X29" s="617"/>
      <c r="Y29" s="617"/>
      <c r="Z29" s="638" t="s">
        <v>573</v>
      </c>
      <c r="AA29" s="639"/>
    </row>
    <row r="30" spans="1:27" x14ac:dyDescent="0.4">
      <c r="A30" s="671" t="s">
        <v>567</v>
      </c>
      <c r="B30" s="671"/>
      <c r="C30" s="671"/>
      <c r="D30" s="671"/>
      <c r="E30" s="671"/>
      <c r="F30" s="655"/>
      <c r="G30" s="655"/>
      <c r="H30" s="655"/>
      <c r="I30" s="655"/>
      <c r="J30" s="655"/>
      <c r="K30" s="655"/>
      <c r="L30" s="655"/>
      <c r="M30" s="655"/>
      <c r="N30" s="655"/>
      <c r="O30" s="655"/>
      <c r="P30" s="655"/>
      <c r="Q30" s="655"/>
      <c r="R30" s="655"/>
      <c r="S30" s="655"/>
      <c r="T30" s="655"/>
      <c r="U30" s="655"/>
      <c r="V30" s="655"/>
      <c r="W30" s="655"/>
      <c r="X30" s="655"/>
      <c r="Y30" s="655"/>
      <c r="Z30" s="655"/>
      <c r="AA30" s="655"/>
    </row>
    <row r="31" spans="1:27" x14ac:dyDescent="0.4">
      <c r="A31" s="671"/>
      <c r="B31" s="671"/>
      <c r="C31" s="671"/>
      <c r="D31" s="671"/>
      <c r="E31" s="671"/>
      <c r="F31" s="655"/>
      <c r="G31" s="655"/>
      <c r="H31" s="655"/>
      <c r="I31" s="655"/>
      <c r="J31" s="655"/>
      <c r="K31" s="655"/>
      <c r="L31" s="655"/>
      <c r="M31" s="655"/>
      <c r="N31" s="655"/>
      <c r="O31" s="655"/>
      <c r="P31" s="655"/>
      <c r="Q31" s="655"/>
      <c r="R31" s="655"/>
      <c r="S31" s="655"/>
      <c r="T31" s="655"/>
      <c r="U31" s="655"/>
      <c r="V31" s="655"/>
      <c r="W31" s="655"/>
      <c r="X31" s="655"/>
      <c r="Y31" s="655"/>
      <c r="Z31" s="655"/>
      <c r="AA31" s="655"/>
    </row>
    <row r="32" spans="1:27" x14ac:dyDescent="0.4">
      <c r="A32" s="671"/>
      <c r="B32" s="671"/>
      <c r="C32" s="671"/>
      <c r="D32" s="671"/>
      <c r="E32" s="671"/>
      <c r="F32" s="655"/>
      <c r="G32" s="655"/>
      <c r="H32" s="655"/>
      <c r="I32" s="655"/>
      <c r="J32" s="655"/>
      <c r="K32" s="655"/>
      <c r="L32" s="655"/>
      <c r="M32" s="655"/>
      <c r="N32" s="655"/>
      <c r="O32" s="655"/>
      <c r="P32" s="655"/>
      <c r="Q32" s="655"/>
      <c r="R32" s="655"/>
      <c r="S32" s="655"/>
      <c r="T32" s="655"/>
      <c r="U32" s="655"/>
      <c r="V32" s="655"/>
      <c r="W32" s="655"/>
      <c r="X32" s="655"/>
      <c r="Y32" s="655"/>
      <c r="Z32" s="655"/>
      <c r="AA32" s="655"/>
    </row>
    <row r="33" spans="1:27" x14ac:dyDescent="0.4">
      <c r="A33" s="210" t="s">
        <v>574</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row>
    <row r="34" spans="1:27" x14ac:dyDescent="0.4">
      <c r="A34" s="671" t="s">
        <v>565</v>
      </c>
      <c r="B34" s="671"/>
      <c r="C34" s="671"/>
      <c r="D34" s="671"/>
      <c r="E34" s="671"/>
      <c r="F34" s="417"/>
      <c r="G34" s="417"/>
      <c r="H34" s="417"/>
      <c r="I34" s="417"/>
      <c r="J34" s="417"/>
      <c r="K34" s="417"/>
      <c r="L34" s="417"/>
      <c r="M34" s="417"/>
      <c r="N34" s="417"/>
      <c r="O34" s="417"/>
      <c r="P34" s="417"/>
      <c r="Q34" s="441"/>
      <c r="R34" s="681" t="s">
        <v>571</v>
      </c>
      <c r="S34" s="682"/>
      <c r="T34" s="682"/>
      <c r="U34" s="682"/>
      <c r="V34" s="682"/>
      <c r="W34" s="682"/>
      <c r="X34" s="682"/>
      <c r="Y34" s="682"/>
      <c r="Z34" s="682"/>
      <c r="AA34" s="683"/>
    </row>
    <row r="35" spans="1:27" x14ac:dyDescent="0.4">
      <c r="A35" s="671" t="s">
        <v>566</v>
      </c>
      <c r="B35" s="671"/>
      <c r="C35" s="671"/>
      <c r="D35" s="671"/>
      <c r="E35" s="671"/>
      <c r="F35" s="417"/>
      <c r="G35" s="417"/>
      <c r="H35" s="417"/>
      <c r="I35" s="417"/>
      <c r="J35" s="417"/>
      <c r="K35" s="417"/>
      <c r="L35" s="417"/>
      <c r="M35" s="417"/>
      <c r="N35" s="417"/>
      <c r="O35" s="417"/>
      <c r="P35" s="417"/>
      <c r="Q35" s="441"/>
      <c r="R35" s="681" t="s">
        <v>572</v>
      </c>
      <c r="S35" s="682"/>
      <c r="T35" s="682"/>
      <c r="U35" s="682"/>
      <c r="V35" s="682"/>
      <c r="W35" s="617"/>
      <c r="X35" s="617"/>
      <c r="Y35" s="617"/>
      <c r="Z35" s="638" t="s">
        <v>573</v>
      </c>
      <c r="AA35" s="639"/>
    </row>
    <row r="36" spans="1:27" x14ac:dyDescent="0.4">
      <c r="A36" s="671" t="s">
        <v>567</v>
      </c>
      <c r="B36" s="671"/>
      <c r="C36" s="671"/>
      <c r="D36" s="671"/>
      <c r="E36" s="671"/>
      <c r="F36" s="655"/>
      <c r="G36" s="655"/>
      <c r="H36" s="655"/>
      <c r="I36" s="655"/>
      <c r="J36" s="655"/>
      <c r="K36" s="655"/>
      <c r="L36" s="655"/>
      <c r="M36" s="655"/>
      <c r="N36" s="655"/>
      <c r="O36" s="655"/>
      <c r="P36" s="655"/>
      <c r="Q36" s="655"/>
      <c r="R36" s="655"/>
      <c r="S36" s="655"/>
      <c r="T36" s="655"/>
      <c r="U36" s="655"/>
      <c r="V36" s="655"/>
      <c r="W36" s="655"/>
      <c r="X36" s="655"/>
      <c r="Y36" s="655"/>
      <c r="Z36" s="655"/>
      <c r="AA36" s="655"/>
    </row>
    <row r="37" spans="1:27" x14ac:dyDescent="0.4">
      <c r="A37" s="671"/>
      <c r="B37" s="671"/>
      <c r="C37" s="671"/>
      <c r="D37" s="671"/>
      <c r="E37" s="671"/>
      <c r="F37" s="655"/>
      <c r="G37" s="655"/>
      <c r="H37" s="655"/>
      <c r="I37" s="655"/>
      <c r="J37" s="655"/>
      <c r="K37" s="655"/>
      <c r="L37" s="655"/>
      <c r="M37" s="655"/>
      <c r="N37" s="655"/>
      <c r="O37" s="655"/>
      <c r="P37" s="655"/>
      <c r="Q37" s="655"/>
      <c r="R37" s="655"/>
      <c r="S37" s="655"/>
      <c r="T37" s="655"/>
      <c r="U37" s="655"/>
      <c r="V37" s="655"/>
      <c r="W37" s="655"/>
      <c r="X37" s="655"/>
      <c r="Y37" s="655"/>
      <c r="Z37" s="655"/>
      <c r="AA37" s="655"/>
    </row>
    <row r="38" spans="1:27" x14ac:dyDescent="0.4">
      <c r="A38" s="671"/>
      <c r="B38" s="671"/>
      <c r="C38" s="671"/>
      <c r="D38" s="671"/>
      <c r="E38" s="671"/>
      <c r="F38" s="655"/>
      <c r="G38" s="655"/>
      <c r="H38" s="655"/>
      <c r="I38" s="655"/>
      <c r="J38" s="655"/>
      <c r="K38" s="655"/>
      <c r="L38" s="655"/>
      <c r="M38" s="655"/>
      <c r="N38" s="655"/>
      <c r="O38" s="655"/>
      <c r="P38" s="655"/>
      <c r="Q38" s="655"/>
      <c r="R38" s="655"/>
      <c r="S38" s="655"/>
      <c r="T38" s="655"/>
      <c r="U38" s="655"/>
      <c r="V38" s="655"/>
      <c r="W38" s="655"/>
      <c r="X38" s="655"/>
      <c r="Y38" s="655"/>
      <c r="Z38" s="655"/>
      <c r="AA38" s="655"/>
    </row>
    <row r="39" spans="1:27" x14ac:dyDescent="0.15">
      <c r="A39" s="210"/>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row>
    <row r="40" spans="1:27" x14ac:dyDescent="0.15">
      <c r="A40" s="210" t="s">
        <v>553</v>
      </c>
      <c r="B40" s="210"/>
      <c r="C40" s="210"/>
      <c r="D40" s="210"/>
      <c r="E40" s="210"/>
      <c r="F40" s="210"/>
      <c r="G40" s="210"/>
      <c r="H40" s="210"/>
      <c r="I40" s="210"/>
      <c r="J40" s="210"/>
      <c r="K40" s="210"/>
      <c r="L40" s="210"/>
      <c r="M40" s="210"/>
      <c r="N40" s="210"/>
      <c r="O40" s="210"/>
      <c r="P40" s="210"/>
      <c r="Q40" s="210"/>
      <c r="R40" s="157"/>
      <c r="S40" s="157"/>
      <c r="T40" s="157"/>
      <c r="U40" s="157"/>
      <c r="V40" s="157"/>
      <c r="W40" s="157"/>
      <c r="X40" s="157"/>
      <c r="Y40" s="157"/>
    </row>
    <row r="41" spans="1:27" x14ac:dyDescent="0.15">
      <c r="A41" s="210" t="s">
        <v>575</v>
      </c>
      <c r="B41" s="210"/>
      <c r="C41" s="210"/>
      <c r="D41" s="210"/>
      <c r="E41" s="210"/>
      <c r="F41" s="210"/>
      <c r="G41" s="210"/>
      <c r="H41" s="210"/>
      <c r="I41" s="210"/>
      <c r="J41" s="210"/>
      <c r="K41" s="210"/>
      <c r="L41" s="210"/>
      <c r="M41" s="210"/>
      <c r="N41" s="210"/>
      <c r="O41" s="210"/>
      <c r="P41" s="210"/>
      <c r="Q41" s="210"/>
      <c r="R41" s="157"/>
      <c r="S41" s="157"/>
      <c r="T41" s="157"/>
      <c r="U41" s="157"/>
      <c r="V41" s="157"/>
      <c r="W41" s="157"/>
      <c r="X41" s="157"/>
      <c r="Y41" s="157"/>
    </row>
    <row r="42" spans="1:27" x14ac:dyDescent="0.4">
      <c r="A42" s="672"/>
      <c r="B42" s="673"/>
      <c r="C42" s="673"/>
      <c r="D42" s="673"/>
      <c r="E42" s="673"/>
      <c r="F42" s="673"/>
      <c r="G42" s="673"/>
      <c r="H42" s="673"/>
      <c r="I42" s="673"/>
      <c r="J42" s="673"/>
      <c r="K42" s="673"/>
      <c r="L42" s="673"/>
      <c r="M42" s="673"/>
      <c r="N42" s="673"/>
      <c r="O42" s="673"/>
      <c r="P42" s="673"/>
      <c r="Q42" s="673"/>
      <c r="R42" s="673"/>
      <c r="S42" s="673"/>
      <c r="T42" s="673"/>
      <c r="U42" s="673"/>
      <c r="V42" s="673"/>
      <c r="W42" s="673"/>
      <c r="X42" s="673"/>
      <c r="Y42" s="673"/>
      <c r="Z42" s="673"/>
      <c r="AA42" s="674"/>
    </row>
    <row r="43" spans="1:27" x14ac:dyDescent="0.4">
      <c r="A43" s="675"/>
      <c r="B43" s="676"/>
      <c r="C43" s="676"/>
      <c r="D43" s="676"/>
      <c r="E43" s="676"/>
      <c r="F43" s="676"/>
      <c r="G43" s="676"/>
      <c r="H43" s="676"/>
      <c r="I43" s="676"/>
      <c r="J43" s="676"/>
      <c r="K43" s="676"/>
      <c r="L43" s="676"/>
      <c r="M43" s="676"/>
      <c r="N43" s="676"/>
      <c r="O43" s="676"/>
      <c r="P43" s="676"/>
      <c r="Q43" s="676"/>
      <c r="R43" s="676"/>
      <c r="S43" s="676"/>
      <c r="T43" s="676"/>
      <c r="U43" s="676"/>
      <c r="V43" s="676"/>
      <c r="W43" s="676"/>
      <c r="X43" s="676"/>
      <c r="Y43" s="676"/>
      <c r="Z43" s="676"/>
      <c r="AA43" s="677"/>
    </row>
    <row r="44" spans="1:27" x14ac:dyDescent="0.4">
      <c r="A44" s="678"/>
      <c r="B44" s="679"/>
      <c r="C44" s="679"/>
      <c r="D44" s="679"/>
      <c r="E44" s="679"/>
      <c r="F44" s="679"/>
      <c r="G44" s="679"/>
      <c r="H44" s="679"/>
      <c r="I44" s="679"/>
      <c r="J44" s="679"/>
      <c r="K44" s="679"/>
      <c r="L44" s="679"/>
      <c r="M44" s="679"/>
      <c r="N44" s="679"/>
      <c r="O44" s="679"/>
      <c r="P44" s="679"/>
      <c r="Q44" s="679"/>
      <c r="R44" s="679"/>
      <c r="S44" s="679"/>
      <c r="T44" s="679"/>
      <c r="U44" s="679"/>
      <c r="V44" s="679"/>
      <c r="W44" s="679"/>
      <c r="X44" s="679"/>
      <c r="Y44" s="679"/>
      <c r="Z44" s="679"/>
      <c r="AA44" s="680"/>
    </row>
    <row r="45" spans="1:27" x14ac:dyDescent="0.4">
      <c r="A45" s="210"/>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row>
    <row r="46" spans="1:27" x14ac:dyDescent="0.4">
      <c r="A46" s="210"/>
      <c r="B46" s="210"/>
      <c r="C46" s="210"/>
      <c r="D46" s="210"/>
      <c r="E46" s="210"/>
      <c r="F46" s="210"/>
      <c r="G46" s="210"/>
      <c r="H46" s="210"/>
      <c r="I46" s="210"/>
      <c r="J46" s="210"/>
      <c r="K46" s="210"/>
      <c r="L46" s="210"/>
      <c r="M46" s="210"/>
      <c r="N46" s="210"/>
      <c r="O46" s="210"/>
      <c r="P46" s="210"/>
      <c r="Q46" s="210"/>
      <c r="R46" s="210"/>
      <c r="S46" s="210"/>
      <c r="T46" s="210"/>
      <c r="U46" s="210"/>
      <c r="V46" s="210"/>
      <c r="W46" s="210"/>
      <c r="X46" s="210"/>
      <c r="Y46" s="210"/>
    </row>
    <row r="47" spans="1:27" x14ac:dyDescent="0.4">
      <c r="A47" s="210"/>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row>
    <row r="48" spans="1:27" x14ac:dyDescent="0.4">
      <c r="A48" s="210"/>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row>
  </sheetData>
  <mergeCells count="40">
    <mergeCell ref="L11:AA11"/>
    <mergeCell ref="L12:AA12"/>
    <mergeCell ref="L14:AA14"/>
    <mergeCell ref="W19:AA19"/>
    <mergeCell ref="W20:AA20"/>
    <mergeCell ref="F19:V19"/>
    <mergeCell ref="F20:V20"/>
    <mergeCell ref="A19:E19"/>
    <mergeCell ref="A20:E20"/>
    <mergeCell ref="A22:E22"/>
    <mergeCell ref="A23:E23"/>
    <mergeCell ref="R22:AA22"/>
    <mergeCell ref="R23:V23"/>
    <mergeCell ref="W23:Y23"/>
    <mergeCell ref="Z23:AA23"/>
    <mergeCell ref="F22:Q22"/>
    <mergeCell ref="A30:E32"/>
    <mergeCell ref="F30:AA32"/>
    <mergeCell ref="F23:Q23"/>
    <mergeCell ref="F24:AA26"/>
    <mergeCell ref="A24:E26"/>
    <mergeCell ref="A28:E28"/>
    <mergeCell ref="F28:Q28"/>
    <mergeCell ref="R28:AA28"/>
    <mergeCell ref="A29:E29"/>
    <mergeCell ref="F29:Q29"/>
    <mergeCell ref="R29:V29"/>
    <mergeCell ref="W29:Y29"/>
    <mergeCell ref="Z29:AA29"/>
    <mergeCell ref="A36:E38"/>
    <mergeCell ref="F36:AA38"/>
    <mergeCell ref="A42:AA44"/>
    <mergeCell ref="A34:E34"/>
    <mergeCell ref="F34:Q34"/>
    <mergeCell ref="R34:AA34"/>
    <mergeCell ref="A35:E35"/>
    <mergeCell ref="F35:Q35"/>
    <mergeCell ref="R35:V35"/>
    <mergeCell ref="W35:Y35"/>
    <mergeCell ref="Z35:AA35"/>
  </mergeCells>
  <phoneticPr fontId="2"/>
  <printOptions horizontalCentered="1"/>
  <pageMargins left="0.51181102362204722" right="0.51181102362204722" top="0.74803149606299213" bottom="0.74803149606299213" header="0.31496062992125984" footer="0.31496062992125984"/>
  <pageSetup paperSize="9" scale="96" orientation="portrait" r:id="rId1"/>
  <rowBreaks count="1" manualBreakCount="1">
    <brk id="39"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15</xdr:col>
                    <xdr:colOff>19050</xdr:colOff>
                    <xdr:row>13</xdr:row>
                    <xdr:rowOff>247650</xdr:rowOff>
                  </from>
                  <to>
                    <xdr:col>16</xdr:col>
                    <xdr:colOff>38100</xdr:colOff>
                    <xdr:row>15</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18</xdr:col>
                    <xdr:colOff>19050</xdr:colOff>
                    <xdr:row>13</xdr:row>
                    <xdr:rowOff>247650</xdr:rowOff>
                  </from>
                  <to>
                    <xdr:col>19</xdr:col>
                    <xdr:colOff>38100</xdr:colOff>
                    <xdr:row>15</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21</xdr:col>
                    <xdr:colOff>19050</xdr:colOff>
                    <xdr:row>13</xdr:row>
                    <xdr:rowOff>247650</xdr:rowOff>
                  </from>
                  <to>
                    <xdr:col>22</xdr:col>
                    <xdr:colOff>38100</xdr:colOff>
                    <xdr:row>15</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16</xdr:col>
                    <xdr:colOff>19050</xdr:colOff>
                    <xdr:row>11</xdr:row>
                    <xdr:rowOff>247650</xdr:rowOff>
                  </from>
                  <to>
                    <xdr:col>17</xdr:col>
                    <xdr:colOff>38100</xdr:colOff>
                    <xdr:row>13</xdr:row>
                    <xdr:rowOff>19050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21</xdr:col>
                    <xdr:colOff>19050</xdr:colOff>
                    <xdr:row>11</xdr:row>
                    <xdr:rowOff>247650</xdr:rowOff>
                  </from>
                  <to>
                    <xdr:col>22</xdr:col>
                    <xdr:colOff>38100</xdr:colOff>
                    <xdr:row>13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21</vt:i4>
      </vt:variant>
    </vt:vector>
  </HeadingPairs>
  <TitlesOfParts>
    <vt:vector size="45" baseType="lpstr">
      <vt:lpstr>チェックリスト (高効率)</vt:lpstr>
      <vt:lpstr>チェックリスト（再エネ）</vt:lpstr>
      <vt:lpstr>交付申請書</vt:lpstr>
      <vt:lpstr>1_実施計画書</vt:lpstr>
      <vt:lpstr>2_実施計画書（高効率）</vt:lpstr>
      <vt:lpstr>2_実施計画書（再エネ）</vt:lpstr>
      <vt:lpstr>2-1_実施計画書（再エネ）ZEB</vt:lpstr>
      <vt:lpstr>2-2_実施計画書（再エネ）RE100</vt:lpstr>
      <vt:lpstr>2-3_実施計画書（再エネ）SBT</vt:lpstr>
      <vt:lpstr>交付申請額計算用</vt:lpstr>
      <vt:lpstr>3_収支予算書_合計</vt:lpstr>
      <vt:lpstr>3_収支予算書_設計費</vt:lpstr>
      <vt:lpstr>3_収支予算書_設備費</vt:lpstr>
      <vt:lpstr>3_収支予算書_工事費</vt:lpstr>
      <vt:lpstr>3_収支予算書_諸経費</vt:lpstr>
      <vt:lpstr>4-1_二酸化炭素排出量簡易換算シート</vt:lpstr>
      <vt:lpstr>4-2_二酸化炭素排出量簡易換算シート</vt:lpstr>
      <vt:lpstr>4-3_二酸化炭素排出量簡易換算シート_補助事業前</vt:lpstr>
      <vt:lpstr>4-4_二酸化炭素排出量簡易換算シート_補助事業後</vt:lpstr>
      <vt:lpstr>5_誓約書</vt:lpstr>
      <vt:lpstr>6_自認書</vt:lpstr>
      <vt:lpstr>7_自己評価票（高効率のみ提出）</vt:lpstr>
      <vt:lpstr>入力規則</vt:lpstr>
      <vt:lpstr>新規ページ用</vt:lpstr>
      <vt:lpstr>'1_実施計画書'!Print_Area</vt:lpstr>
      <vt:lpstr>'2_実施計画書（高効率）'!Print_Area</vt:lpstr>
      <vt:lpstr>'2_実施計画書（再エネ）'!Print_Area</vt:lpstr>
      <vt:lpstr>'2-1_実施計画書（再エネ）ZEB'!Print_Area</vt:lpstr>
      <vt:lpstr>'2-2_実施計画書（再エネ）RE100'!Print_Area</vt:lpstr>
      <vt:lpstr>'2-3_実施計画書（再エネ）SBT'!Print_Area</vt:lpstr>
      <vt:lpstr>'3_収支予算書_工事費'!Print_Area</vt:lpstr>
      <vt:lpstr>'3_収支予算書_合計'!Print_Area</vt:lpstr>
      <vt:lpstr>'3_収支予算書_諸経費'!Print_Area</vt:lpstr>
      <vt:lpstr>'3_収支予算書_設計費'!Print_Area</vt:lpstr>
      <vt:lpstr>'3_収支予算書_設備費'!Print_Area</vt:lpstr>
      <vt:lpstr>'4-1_二酸化炭素排出量簡易換算シート'!Print_Area</vt:lpstr>
      <vt:lpstr>'4-2_二酸化炭素排出量簡易換算シート'!Print_Area</vt:lpstr>
      <vt:lpstr>'4-3_二酸化炭素排出量簡易換算シート_補助事業前'!Print_Area</vt:lpstr>
      <vt:lpstr>'5_誓約書'!Print_Area</vt:lpstr>
      <vt:lpstr>'6_自認書'!Print_Area</vt:lpstr>
      <vt:lpstr>'7_自己評価票（高効率のみ提出）'!Print_Area</vt:lpstr>
      <vt:lpstr>'チェックリスト (高効率)'!Print_Area</vt:lpstr>
      <vt:lpstr>'チェックリスト（再エネ）'!Print_Area</vt:lpstr>
      <vt:lpstr>交付申請書!Print_Area</vt:lpstr>
      <vt:lpstr>新規ページ用!Print_Area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2025-04-24T00:25:09Z</cp:lastPrinted>
  <dcterms:created xsi:type="dcterms:W3CDTF">2024-10-16T09:53:55Z</dcterms:created>
  <dcterms:modified xsi:type="dcterms:W3CDTF">2025-04-25T01:32:29Z</dcterms:modified>
</cp:coreProperties>
</file>