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1_みやぎ二酸化炭素排出削減支援事業（Ｒ３～）\R7\00_共通\02_交付要綱等HP公開\20250424_差替起案\"/>
    </mc:Choice>
  </mc:AlternateContent>
  <bookViews>
    <workbookView xWindow="0" yWindow="0" windowWidth="20490" windowHeight="7530" tabRatio="949"/>
  </bookViews>
  <sheets>
    <sheet name="チェックリスト (高効率)" sheetId="32" r:id="rId1"/>
    <sheet name="チェックリスト（再エネ）" sheetId="31" r:id="rId2"/>
    <sheet name="交付申請書" sheetId="21" r:id="rId3"/>
    <sheet name="1_実施計画書" sheetId="22" r:id="rId4"/>
    <sheet name="2_実施計画書（高効率）" sheetId="30" r:id="rId5"/>
    <sheet name="2_実施計画書（再エネ）" sheetId="26" r:id="rId6"/>
    <sheet name="2-1_実施計画書（再エネ）ZEB" sheetId="27" r:id="rId7"/>
    <sheet name="2-2_実施計画書（再エネ）RE100" sheetId="28" r:id="rId8"/>
    <sheet name="2-3_実施計画書（再エネ）SBT" sheetId="29" r:id="rId9"/>
    <sheet name="交付申請額計算用" sheetId="36" state="hidden" r:id="rId10"/>
    <sheet name="3_収支予算書_合計" sheetId="2" r:id="rId11"/>
    <sheet name="3_収支予算書_設計費" sheetId="3" r:id="rId12"/>
    <sheet name="3_収支予算書_設備費" sheetId="8" r:id="rId13"/>
    <sheet name="3_収支予算書_工事費" sheetId="9" r:id="rId14"/>
    <sheet name="3_収支予算書_諸経費" sheetId="10" r:id="rId15"/>
    <sheet name="4-1_二酸化炭素排出量簡易換算シート" sheetId="17" r:id="rId16"/>
    <sheet name="4-2_二酸化炭素排出量簡易換算シート" sheetId="18" r:id="rId17"/>
    <sheet name="4-3_二酸化炭素排出量簡易換算シート_補助事業前" sheetId="19" r:id="rId18"/>
    <sheet name="4-4_二酸化炭素排出量簡易換算シート_補助事業後" sheetId="20" r:id="rId19"/>
    <sheet name="5_誓約書" sheetId="34" r:id="rId20"/>
    <sheet name="6_自認書" sheetId="35" r:id="rId21"/>
    <sheet name="7_自己評価票（高効率のみ提出）" sheetId="33" r:id="rId22"/>
    <sheet name="入力規則" sheetId="1" state="hidden" r:id="rId23"/>
    <sheet name="新規ページ用" sheetId="25" state="hidden" r:id="rId24"/>
  </sheets>
  <definedNames>
    <definedName name="_xlnm.Print_Area" localSheetId="3">'1_実施計画書'!$A$1:$AC$161</definedName>
    <definedName name="_xlnm.Print_Area" localSheetId="4">'2_実施計画書（高効率）'!$A$1:$Y$36</definedName>
    <definedName name="_xlnm.Print_Area" localSheetId="5">'2_実施計画書（再エネ）'!$A$1:$Y$115</definedName>
    <definedName name="_xlnm.Print_Area" localSheetId="6">'2-1_実施計画書（再エネ）ZEB'!$A$1:$AB$133</definedName>
    <definedName name="_xlnm.Print_Area" localSheetId="7">'2-2_実施計画書（再エネ）RE100'!$A$1:$AB$46</definedName>
    <definedName name="_xlnm.Print_Area" localSheetId="8">'2-3_実施計画書（再エネ）SBT'!$A$1:$AB$48</definedName>
    <definedName name="_xlnm.Print_Area" localSheetId="13">'3_収支予算書_工事費'!$A$1:$H$26</definedName>
    <definedName name="_xlnm.Print_Area" localSheetId="10">'3_収支予算書_合計'!$A$1:$E$21</definedName>
    <definedName name="_xlnm.Print_Area" localSheetId="14">'3_収支予算書_諸経費'!$A$1:$H$26</definedName>
    <definedName name="_xlnm.Print_Area" localSheetId="11">'3_収支予算書_設計費'!$A$1:$H$26</definedName>
    <definedName name="_xlnm.Print_Area" localSheetId="12">'3_収支予算書_設備費'!$A$1:$H$26</definedName>
    <definedName name="_xlnm.Print_Area" localSheetId="15">'4-1_二酸化炭素排出量簡易換算シート'!$A$1:$P$40</definedName>
    <definedName name="_xlnm.Print_Area" localSheetId="16">'4-2_二酸化炭素排出量簡易換算シート'!$A$1:$D$21</definedName>
    <definedName name="_xlnm.Print_Area" localSheetId="17">'4-3_二酸化炭素排出量簡易換算シート_補助事業前'!$A$1:$L$27</definedName>
    <definedName name="_xlnm.Print_Area" localSheetId="19">'5_誓約書'!$A$1:$Y$40</definedName>
    <definedName name="_xlnm.Print_Area" localSheetId="20">'6_自認書'!$A$1:$Y$40</definedName>
    <definedName name="_xlnm.Print_Area" localSheetId="21">'7_自己評価票（高効率のみ提出）'!$A$1:$I$24</definedName>
    <definedName name="_xlnm.Print_Area" localSheetId="0">'チェックリスト (高効率)'!$A$2:$AD$36</definedName>
    <definedName name="_xlnm.Print_Area" localSheetId="1">'チェックリスト（再エネ）'!$A$2:$AD$40</definedName>
    <definedName name="_xlnm.Print_Area" localSheetId="2">交付申請書!$A$1:$Y$42</definedName>
    <definedName name="_xlnm.Print_Area" localSheetId="23">新規ページ用!$A$1:$AA$39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26" l="1"/>
  <c r="E77" i="26"/>
  <c r="E23" i="36" l="1"/>
  <c r="E22" i="36"/>
  <c r="E21" i="36"/>
  <c r="D23" i="36"/>
  <c r="D22" i="36"/>
  <c r="D21" i="36"/>
  <c r="H28" i="2" l="1"/>
  <c r="I28" i="2"/>
  <c r="S19" i="2"/>
  <c r="R19" i="2"/>
  <c r="N19" i="2"/>
  <c r="M19" i="2"/>
  <c r="I19" i="2"/>
  <c r="H19" i="2"/>
  <c r="S10" i="2"/>
  <c r="R10" i="2"/>
  <c r="N10" i="2"/>
  <c r="M10" i="2"/>
  <c r="I10" i="2"/>
  <c r="H10" i="2"/>
  <c r="J27" i="28" l="1"/>
  <c r="J28" i="28"/>
  <c r="J29" i="28"/>
  <c r="R9" i="2" l="1"/>
  <c r="R8" i="2"/>
  <c r="M9" i="2"/>
  <c r="M8" i="2"/>
  <c r="I27" i="2"/>
  <c r="I26" i="2"/>
  <c r="I25" i="2"/>
  <c r="H27" i="2"/>
  <c r="H26" i="2"/>
  <c r="H25" i="2"/>
  <c r="S18" i="2"/>
  <c r="S17" i="2"/>
  <c r="S16" i="2"/>
  <c r="R18" i="2"/>
  <c r="R17" i="2"/>
  <c r="M18" i="2"/>
  <c r="M17" i="2"/>
  <c r="H18" i="2"/>
  <c r="H17" i="2"/>
  <c r="H16" i="2"/>
  <c r="N18" i="2"/>
  <c r="N17" i="2"/>
  <c r="N16" i="2"/>
  <c r="I18" i="2"/>
  <c r="I17" i="2"/>
  <c r="I16" i="2"/>
  <c r="S9" i="2" l="1"/>
  <c r="S8" i="2"/>
  <c r="N9" i="2" l="1"/>
  <c r="N8" i="2"/>
  <c r="O8" i="2" s="1"/>
  <c r="N7" i="2"/>
  <c r="H8" i="2"/>
  <c r="J28" i="2"/>
  <c r="J27" i="2"/>
  <c r="J26" i="2"/>
  <c r="I29" i="2"/>
  <c r="J25" i="2"/>
  <c r="T19" i="2"/>
  <c r="T18" i="2"/>
  <c r="T17" i="2"/>
  <c r="S20" i="2"/>
  <c r="O19" i="2"/>
  <c r="O18" i="2"/>
  <c r="O17" i="2"/>
  <c r="N20" i="2"/>
  <c r="J19" i="2"/>
  <c r="J18" i="2"/>
  <c r="J17" i="2"/>
  <c r="I20" i="2"/>
  <c r="H20" i="2"/>
  <c r="T10" i="2"/>
  <c r="T9" i="2"/>
  <c r="T8" i="2"/>
  <c r="H7" i="2"/>
  <c r="I9" i="2"/>
  <c r="I8" i="2"/>
  <c r="H9" i="2"/>
  <c r="I7" i="2"/>
  <c r="I11" i="2" s="1"/>
  <c r="B20" i="2"/>
  <c r="J29" i="2" l="1"/>
  <c r="O10" i="2"/>
  <c r="O9" i="2"/>
  <c r="N11" i="2"/>
  <c r="H11" i="2"/>
  <c r="H29" i="2"/>
  <c r="J16" i="2"/>
  <c r="J20" i="2" s="1"/>
  <c r="J7" i="2"/>
  <c r="B15" i="36"/>
  <c r="C23" i="36"/>
  <c r="C22" i="36"/>
  <c r="C21" i="36"/>
  <c r="T28" i="26"/>
  <c r="T29" i="26"/>
  <c r="C20" i="36" s="1"/>
  <c r="E20" i="36" s="1"/>
  <c r="B25" i="36"/>
  <c r="B24" i="36"/>
  <c r="B18" i="36"/>
  <c r="B17" i="36"/>
  <c r="B16" i="36"/>
  <c r="B10" i="36"/>
  <c r="B9" i="36"/>
  <c r="B8" i="36"/>
  <c r="B7" i="36"/>
  <c r="B6" i="36"/>
  <c r="B5" i="36"/>
  <c r="B4" i="36"/>
  <c r="D4" i="36"/>
  <c r="D5" i="36"/>
  <c r="D6" i="36"/>
  <c r="D7" i="36"/>
  <c r="D8" i="36"/>
  <c r="D9" i="36"/>
  <c r="D10" i="36"/>
  <c r="D15" i="36"/>
  <c r="D16" i="36"/>
  <c r="D17" i="36"/>
  <c r="D24" i="36"/>
  <c r="D25" i="36"/>
  <c r="C7" i="36" l="1"/>
  <c r="E7" i="36" s="1"/>
  <c r="C10" i="36"/>
  <c r="E10" i="36" s="1"/>
  <c r="M103" i="26"/>
  <c r="M90" i="26"/>
  <c r="M67" i="26"/>
  <c r="T15" i="26"/>
  <c r="T10" i="26"/>
  <c r="T8" i="26" l="1"/>
  <c r="T20" i="26"/>
  <c r="K15" i="19"/>
  <c r="E8" i="3"/>
  <c r="C19" i="36" l="1"/>
  <c r="E19" i="36" s="1"/>
  <c r="E18" i="36" s="1"/>
  <c r="I15" i="20"/>
  <c r="E15" i="20"/>
  <c r="D15" i="20"/>
  <c r="B15" i="20"/>
  <c r="B15" i="19"/>
  <c r="C12" i="19"/>
  <c r="K12" i="19" s="1"/>
  <c r="C10" i="19"/>
  <c r="K10" i="19" s="1"/>
  <c r="L39" i="17"/>
  <c r="C12" i="20" s="1"/>
  <c r="H39" i="17"/>
  <c r="C8" i="20" s="1"/>
  <c r="K8" i="20" s="1"/>
  <c r="O38" i="17"/>
  <c r="O36" i="17"/>
  <c r="O31" i="17"/>
  <c r="O29" i="17"/>
  <c r="O25" i="17"/>
  <c r="C15" i="19" s="1"/>
  <c r="N25" i="17"/>
  <c r="C14" i="19" s="1"/>
  <c r="M25" i="17"/>
  <c r="M39" i="17" s="1"/>
  <c r="C13" i="20" s="1"/>
  <c r="L25" i="17"/>
  <c r="K25" i="17"/>
  <c r="C11" i="19" s="1"/>
  <c r="J25" i="17"/>
  <c r="J39" i="17" s="1"/>
  <c r="C10" i="20" s="1"/>
  <c r="I25" i="17"/>
  <c r="C9" i="19" s="1"/>
  <c r="H25" i="17"/>
  <c r="C8" i="19" s="1"/>
  <c r="G25" i="17"/>
  <c r="G39" i="17" s="1"/>
  <c r="C7" i="20" s="1"/>
  <c r="F25" i="17"/>
  <c r="C6" i="19" s="1"/>
  <c r="E25" i="17"/>
  <c r="E39" i="17" s="1"/>
  <c r="C5" i="20" s="1"/>
  <c r="C16" i="2"/>
  <c r="C17" i="2"/>
  <c r="C18" i="2"/>
  <c r="E22" i="10"/>
  <c r="E21" i="10"/>
  <c r="E20" i="10"/>
  <c r="E19" i="10"/>
  <c r="E18" i="10"/>
  <c r="E17" i="10"/>
  <c r="E16" i="10"/>
  <c r="E15" i="10"/>
  <c r="E14" i="10"/>
  <c r="E13" i="10"/>
  <c r="E12" i="10"/>
  <c r="E11" i="10"/>
  <c r="E10" i="10"/>
  <c r="E9" i="10"/>
  <c r="E8" i="10"/>
  <c r="E7" i="10"/>
  <c r="E6" i="10"/>
  <c r="E5" i="10"/>
  <c r="E4" i="10"/>
  <c r="E3" i="10"/>
  <c r="E22" i="9"/>
  <c r="E21" i="9"/>
  <c r="E20" i="9"/>
  <c r="E19" i="9"/>
  <c r="E18" i="9"/>
  <c r="E17" i="9"/>
  <c r="E16" i="9"/>
  <c r="E15" i="9"/>
  <c r="E14" i="9"/>
  <c r="E13" i="9"/>
  <c r="E12" i="9"/>
  <c r="E11" i="9"/>
  <c r="E10" i="9"/>
  <c r="E9" i="9"/>
  <c r="E8" i="9"/>
  <c r="E7" i="9"/>
  <c r="E6" i="9"/>
  <c r="E5" i="9"/>
  <c r="E4" i="9"/>
  <c r="E3" i="9"/>
  <c r="E22" i="8"/>
  <c r="E21" i="8"/>
  <c r="E20" i="8"/>
  <c r="E19" i="8"/>
  <c r="E18" i="8"/>
  <c r="E17" i="8"/>
  <c r="E16" i="8"/>
  <c r="E15" i="8"/>
  <c r="E14" i="8"/>
  <c r="E13" i="8"/>
  <c r="E12" i="8"/>
  <c r="E11" i="8"/>
  <c r="E10" i="8"/>
  <c r="E9" i="8"/>
  <c r="E8" i="8"/>
  <c r="E7" i="8"/>
  <c r="E6" i="8"/>
  <c r="E5" i="8"/>
  <c r="E4" i="8"/>
  <c r="E3" i="8"/>
  <c r="E4" i="3"/>
  <c r="E5" i="3"/>
  <c r="M16" i="2" s="1"/>
  <c r="E6" i="3"/>
  <c r="R16" i="2" s="1"/>
  <c r="E7" i="3"/>
  <c r="E9" i="3"/>
  <c r="E10" i="3"/>
  <c r="E11" i="3"/>
  <c r="E12" i="3"/>
  <c r="E13" i="3"/>
  <c r="E14" i="3"/>
  <c r="E15" i="3"/>
  <c r="E16" i="3"/>
  <c r="E17" i="3"/>
  <c r="E18" i="3"/>
  <c r="E19" i="3"/>
  <c r="E20" i="3"/>
  <c r="E21" i="3"/>
  <c r="E22" i="3"/>
  <c r="E3" i="3"/>
  <c r="M7" i="2" s="1"/>
  <c r="B11" i="2"/>
  <c r="F39" i="17" l="1"/>
  <c r="C6" i="20" s="1"/>
  <c r="K6" i="20" s="1"/>
  <c r="R20" i="2"/>
  <c r="T16" i="2"/>
  <c r="T20" i="2" s="1"/>
  <c r="C9" i="36" s="1"/>
  <c r="E9" i="36" s="1"/>
  <c r="O16" i="2"/>
  <c r="O20" i="2" s="1"/>
  <c r="C8" i="36" s="1"/>
  <c r="E8" i="36" s="1"/>
  <c r="M20" i="2"/>
  <c r="R7" i="2"/>
  <c r="S7" i="2"/>
  <c r="S11" i="2" s="1"/>
  <c r="C15" i="2"/>
  <c r="C19" i="2" s="1"/>
  <c r="O7" i="2"/>
  <c r="O11" i="2" s="1"/>
  <c r="M11" i="2"/>
  <c r="E23" i="10"/>
  <c r="E23" i="9"/>
  <c r="E25" i="10"/>
  <c r="B18" i="2"/>
  <c r="D18" i="2" s="1"/>
  <c r="E25" i="9"/>
  <c r="B17" i="2"/>
  <c r="D17" i="2" s="1"/>
  <c r="N39" i="17"/>
  <c r="C14" i="20" s="1"/>
  <c r="K14" i="20" s="1"/>
  <c r="O39" i="17"/>
  <c r="C15" i="20" s="1"/>
  <c r="C7" i="19"/>
  <c r="K7" i="19" s="1"/>
  <c r="E23" i="8"/>
  <c r="G13" i="20"/>
  <c r="K13" i="20"/>
  <c r="G7" i="20"/>
  <c r="K7" i="20"/>
  <c r="G5" i="20"/>
  <c r="K5" i="20"/>
  <c r="G6" i="19"/>
  <c r="K6" i="19"/>
  <c r="G14" i="19"/>
  <c r="K14" i="19"/>
  <c r="G9" i="19"/>
  <c r="K9" i="19"/>
  <c r="K15" i="20"/>
  <c r="G15" i="20"/>
  <c r="G15" i="19"/>
  <c r="K10" i="20"/>
  <c r="G10" i="20"/>
  <c r="K12" i="20"/>
  <c r="G12" i="20"/>
  <c r="K8" i="19"/>
  <c r="G8" i="19"/>
  <c r="K11" i="19"/>
  <c r="G11" i="19"/>
  <c r="G7" i="19"/>
  <c r="G8" i="20"/>
  <c r="I39" i="17"/>
  <c r="C9" i="20" s="1"/>
  <c r="C5" i="19"/>
  <c r="G10" i="19"/>
  <c r="C13" i="19"/>
  <c r="G12" i="19"/>
  <c r="K39" i="17"/>
  <c r="C11" i="20" s="1"/>
  <c r="E23" i="3"/>
  <c r="E25" i="3" s="1"/>
  <c r="G6" i="20" l="1"/>
  <c r="T7" i="2"/>
  <c r="T11" i="2" s="1"/>
  <c r="C6" i="36" s="1"/>
  <c r="E6" i="36" s="1"/>
  <c r="R11" i="2"/>
  <c r="C5" i="36"/>
  <c r="E5" i="36" s="1"/>
  <c r="G14" i="20"/>
  <c r="E25" i="8"/>
  <c r="B16" i="2"/>
  <c r="D16" i="2" s="1"/>
  <c r="K9" i="20"/>
  <c r="G9" i="20"/>
  <c r="K5" i="19"/>
  <c r="G5" i="19"/>
  <c r="K13" i="19"/>
  <c r="G13" i="19"/>
  <c r="K11" i="20"/>
  <c r="K16" i="20" s="1"/>
  <c r="D3" i="18" s="1"/>
  <c r="D6" i="18" s="1"/>
  <c r="G11" i="20"/>
  <c r="B15" i="2"/>
  <c r="G16" i="20" l="1"/>
  <c r="G17" i="20" s="1"/>
  <c r="G16" i="19"/>
  <c r="G17" i="19" s="1"/>
  <c r="K16" i="19"/>
  <c r="B19" i="2"/>
  <c r="D15" i="2"/>
  <c r="D19" i="2" s="1"/>
  <c r="C15" i="36" s="1"/>
  <c r="E15" i="36" s="1"/>
  <c r="B21" i="2" l="1"/>
  <c r="H39" i="21" s="1"/>
  <c r="H40" i="21"/>
  <c r="C24" i="36"/>
  <c r="E24" i="36" s="1"/>
  <c r="C25" i="36"/>
  <c r="E25" i="36" s="1"/>
  <c r="C17" i="36"/>
  <c r="E17" i="36" s="1"/>
  <c r="C16" i="36"/>
  <c r="E16" i="36" s="1"/>
  <c r="B6" i="17"/>
  <c r="D11" i="18" s="1"/>
  <c r="C3" i="17"/>
  <c r="C3" i="18"/>
  <c r="D7" i="18" s="1"/>
  <c r="E26" i="36" l="1"/>
  <c r="D9" i="18"/>
  <c r="E9" i="18" s="1"/>
  <c r="C6" i="18"/>
  <c r="D8" i="18" s="1"/>
  <c r="J10" i="2"/>
  <c r="J8" i="2"/>
  <c r="J9" i="2"/>
  <c r="J11" i="2" l="1"/>
  <c r="C4" i="36" s="1"/>
  <c r="E4" i="36" s="1"/>
  <c r="C11" i="36" l="1"/>
  <c r="L9" i="36"/>
  <c r="L8" i="36"/>
  <c r="L7" i="36"/>
  <c r="L6" i="36"/>
  <c r="L5" i="36"/>
  <c r="L4" i="36"/>
  <c r="E11" i="36" s="1"/>
  <c r="H41" i="21" s="1"/>
  <c r="F6" i="17" s="1"/>
</calcChain>
</file>

<file path=xl/sharedStrings.xml><?xml version="1.0" encoding="utf-8"?>
<sst xmlns="http://schemas.openxmlformats.org/spreadsheetml/2006/main" count="1477" uniqueCount="874">
  <si>
    <t>収支予算（決算）書（令和　　年度）</t>
    <rPh sb="0" eb="2">
      <t>シュウシ</t>
    </rPh>
    <rPh sb="2" eb="4">
      <t>ヨサン</t>
    </rPh>
    <rPh sb="5" eb="7">
      <t>ケッサン</t>
    </rPh>
    <rPh sb="8" eb="9">
      <t>ショ</t>
    </rPh>
    <rPh sb="10" eb="12">
      <t>レイワ</t>
    </rPh>
    <rPh sb="14" eb="16">
      <t>ネンド</t>
    </rPh>
    <phoneticPr fontId="5"/>
  </si>
  <si>
    <t>【収入】</t>
    <rPh sb="1" eb="3">
      <t>シュウニュウ</t>
    </rPh>
    <phoneticPr fontId="5"/>
  </si>
  <si>
    <t>（単位：円）</t>
    <rPh sb="1" eb="3">
      <t>タンイ</t>
    </rPh>
    <rPh sb="4" eb="5">
      <t>エン</t>
    </rPh>
    <phoneticPr fontId="5"/>
  </si>
  <si>
    <t>区分</t>
  </si>
  <si>
    <t>金額</t>
  </si>
  <si>
    <t>調達先</t>
  </si>
  <si>
    <t>備考</t>
  </si>
  <si>
    <t>県補助金</t>
  </si>
  <si>
    <t>その他補助金</t>
  </si>
  <si>
    <t>自己資金</t>
  </si>
  <si>
    <t>借入金</t>
  </si>
  <si>
    <t>合計</t>
  </si>
  <si>
    <t>【支出】</t>
    <rPh sb="1" eb="3">
      <t>シシュツ</t>
    </rPh>
    <phoneticPr fontId="5"/>
  </si>
  <si>
    <t>総事業費</t>
  </si>
  <si>
    <t>消費税</t>
  </si>
  <si>
    <t>総計</t>
  </si>
  <si>
    <t>【支出明細】（設備費）</t>
    <rPh sb="1" eb="5">
      <t>シシュツメイサイ</t>
    </rPh>
    <rPh sb="7" eb="10">
      <t>セツビヒ</t>
    </rPh>
    <phoneticPr fontId="5"/>
  </si>
  <si>
    <t>項目番号</t>
    <rPh sb="0" eb="4">
      <t>コウモクバンゴウ</t>
    </rPh>
    <phoneticPr fontId="5"/>
  </si>
  <si>
    <t>内容</t>
  </si>
  <si>
    <t>数量</t>
  </si>
  <si>
    <t>単価</t>
  </si>
  <si>
    <t>見積書の該当箇所</t>
    <rPh sb="4" eb="8">
      <t>ガイトウカショ</t>
    </rPh>
    <phoneticPr fontId="5"/>
  </si>
  <si>
    <t>(記入例）
見積書①の項目３</t>
    <rPh sb="1" eb="3">
      <t>キニュウ</t>
    </rPh>
    <rPh sb="3" eb="4">
      <t>レイ</t>
    </rPh>
    <rPh sb="6" eb="9">
      <t>ミツモリショ</t>
    </rPh>
    <rPh sb="11" eb="13">
      <t>コウモク</t>
    </rPh>
    <phoneticPr fontId="5"/>
  </si>
  <si>
    <t>(記入例）
見積書①の項目４</t>
    <rPh sb="1" eb="3">
      <t>キニュウ</t>
    </rPh>
    <rPh sb="3" eb="4">
      <t>レイ</t>
    </rPh>
    <rPh sb="6" eb="9">
      <t>ミツモリショ</t>
    </rPh>
    <rPh sb="11" eb="13">
      <t>コウモク</t>
    </rPh>
    <phoneticPr fontId="5"/>
  </si>
  <si>
    <t>　※必要に応じて、行を適宜追加すること。</t>
    <rPh sb="2" eb="4">
      <t>ヒツヨウ</t>
    </rPh>
    <rPh sb="5" eb="6">
      <t>オウ</t>
    </rPh>
    <rPh sb="9" eb="10">
      <t>ギョウ</t>
    </rPh>
    <rPh sb="11" eb="15">
      <t>テキギツイカ</t>
    </rPh>
    <phoneticPr fontId="5"/>
  </si>
  <si>
    <t>補助対象外経費</t>
    <rPh sb="0" eb="2">
      <t>ホジョ</t>
    </rPh>
    <rPh sb="2" eb="5">
      <t>タイショウガイ</t>
    </rPh>
    <rPh sb="5" eb="7">
      <t>ケイヒ</t>
    </rPh>
    <phoneticPr fontId="5"/>
  </si>
  <si>
    <t>補助対象経費</t>
    <rPh sb="0" eb="2">
      <t>ホジョ</t>
    </rPh>
    <rPh sb="2" eb="4">
      <t>タイショウ</t>
    </rPh>
    <rPh sb="4" eb="6">
      <t>ケイヒ</t>
    </rPh>
    <phoneticPr fontId="5"/>
  </si>
  <si>
    <t>設計費</t>
    <rPh sb="0" eb="3">
      <t>セッケイヒ</t>
    </rPh>
    <phoneticPr fontId="2"/>
  </si>
  <si>
    <t>設備費</t>
    <rPh sb="0" eb="3">
      <t>セツビヒ</t>
    </rPh>
    <phoneticPr fontId="2"/>
  </si>
  <si>
    <t>工事費</t>
    <rPh sb="0" eb="3">
      <t>コウジヒ</t>
    </rPh>
    <phoneticPr fontId="2"/>
  </si>
  <si>
    <t>諸経費</t>
    <rPh sb="0" eb="3">
      <t>ショケイヒ</t>
    </rPh>
    <phoneticPr fontId="2"/>
  </si>
  <si>
    <t>【支出明細】（設計費）</t>
    <rPh sb="1" eb="5">
      <t>シシュツメイサイ</t>
    </rPh>
    <rPh sb="7" eb="10">
      <t>セッケイヒ</t>
    </rPh>
    <phoneticPr fontId="5"/>
  </si>
  <si>
    <t>設計費１</t>
    <rPh sb="0" eb="3">
      <t>セッケイヒ</t>
    </rPh>
    <phoneticPr fontId="2"/>
  </si>
  <si>
    <t>設計費２</t>
    <rPh sb="0" eb="3">
      <t>セッケイヒ</t>
    </rPh>
    <phoneticPr fontId="2"/>
  </si>
  <si>
    <t>設計費３</t>
    <rPh sb="0" eb="3">
      <t>セッケイヒ</t>
    </rPh>
    <phoneticPr fontId="2"/>
  </si>
  <si>
    <t>設計費４</t>
    <rPh sb="0" eb="3">
      <t>セッケイヒ</t>
    </rPh>
    <phoneticPr fontId="2"/>
  </si>
  <si>
    <t>設計費５</t>
    <rPh sb="0" eb="3">
      <t>セッケイヒ</t>
    </rPh>
    <phoneticPr fontId="2"/>
  </si>
  <si>
    <t>設計費６</t>
    <rPh sb="0" eb="3">
      <t>セッケイヒ</t>
    </rPh>
    <phoneticPr fontId="2"/>
  </si>
  <si>
    <t>設計費７</t>
    <rPh sb="0" eb="3">
      <t>セッケイヒ</t>
    </rPh>
    <phoneticPr fontId="2"/>
  </si>
  <si>
    <t>設計費８</t>
    <rPh sb="0" eb="3">
      <t>セッケイヒ</t>
    </rPh>
    <phoneticPr fontId="2"/>
  </si>
  <si>
    <t>設計費９</t>
    <rPh sb="0" eb="3">
      <t>セッケイヒ</t>
    </rPh>
    <phoneticPr fontId="2"/>
  </si>
  <si>
    <t>設計費１０</t>
    <rPh sb="0" eb="3">
      <t>セッケイヒ</t>
    </rPh>
    <phoneticPr fontId="2"/>
  </si>
  <si>
    <t>設計費１１</t>
    <rPh sb="0" eb="3">
      <t>セッケイヒ</t>
    </rPh>
    <phoneticPr fontId="2"/>
  </si>
  <si>
    <t>設計費１２</t>
    <rPh sb="0" eb="3">
      <t>セッケイヒ</t>
    </rPh>
    <phoneticPr fontId="2"/>
  </si>
  <si>
    <t>設計費１３</t>
    <rPh sb="0" eb="3">
      <t>セッケイヒ</t>
    </rPh>
    <phoneticPr fontId="2"/>
  </si>
  <si>
    <t>設計費１４</t>
    <rPh sb="0" eb="3">
      <t>セッケイヒ</t>
    </rPh>
    <phoneticPr fontId="2"/>
  </si>
  <si>
    <t>設計費１５</t>
    <rPh sb="0" eb="3">
      <t>セッケイヒ</t>
    </rPh>
    <phoneticPr fontId="2"/>
  </si>
  <si>
    <t>設計費１６</t>
    <rPh sb="0" eb="3">
      <t>セッケイヒ</t>
    </rPh>
    <phoneticPr fontId="2"/>
  </si>
  <si>
    <t>設計費１７</t>
    <rPh sb="0" eb="3">
      <t>セッケイヒ</t>
    </rPh>
    <phoneticPr fontId="2"/>
  </si>
  <si>
    <t>設計費１８</t>
    <rPh sb="0" eb="3">
      <t>セッケイヒ</t>
    </rPh>
    <phoneticPr fontId="2"/>
  </si>
  <si>
    <t>設計費１９</t>
    <rPh sb="0" eb="3">
      <t>セッケイヒ</t>
    </rPh>
    <phoneticPr fontId="2"/>
  </si>
  <si>
    <t>設計費２０</t>
    <rPh sb="0" eb="3">
      <t>セッケイヒ</t>
    </rPh>
    <phoneticPr fontId="2"/>
  </si>
  <si>
    <t>補助対象外</t>
    <rPh sb="0" eb="2">
      <t>ホジョ</t>
    </rPh>
    <rPh sb="2" eb="5">
      <t>タイショウガイ</t>
    </rPh>
    <phoneticPr fontId="2"/>
  </si>
  <si>
    <t>○</t>
  </si>
  <si>
    <t>○</t>
    <phoneticPr fontId="2"/>
  </si>
  <si>
    <t>収支予算書</t>
    <rPh sb="0" eb="2">
      <t>シュウシ</t>
    </rPh>
    <rPh sb="2" eb="5">
      <t>ヨサンショ</t>
    </rPh>
    <phoneticPr fontId="2"/>
  </si>
  <si>
    <t>【支出明細】（諸経費 ）</t>
    <rPh sb="1" eb="5">
      <t>シシュツメイサイ</t>
    </rPh>
    <rPh sb="7" eb="10">
      <t>ショケイヒ</t>
    </rPh>
    <phoneticPr fontId="5"/>
  </si>
  <si>
    <t>諸経費１</t>
    <rPh sb="0" eb="3">
      <t>ショケイヒ</t>
    </rPh>
    <phoneticPr fontId="2"/>
  </si>
  <si>
    <t>諸経費２</t>
    <rPh sb="0" eb="3">
      <t>ショケイヒ</t>
    </rPh>
    <phoneticPr fontId="2"/>
  </si>
  <si>
    <t>諸経費３</t>
    <rPh sb="0" eb="3">
      <t>ショケイヒ</t>
    </rPh>
    <phoneticPr fontId="2"/>
  </si>
  <si>
    <t>諸経費４</t>
    <rPh sb="0" eb="3">
      <t>ショケイヒ</t>
    </rPh>
    <phoneticPr fontId="2"/>
  </si>
  <si>
    <t>諸経費５</t>
    <rPh sb="0" eb="3">
      <t>ショケイヒ</t>
    </rPh>
    <phoneticPr fontId="2"/>
  </si>
  <si>
    <t>諸経費６</t>
    <rPh sb="0" eb="3">
      <t>ショケイヒ</t>
    </rPh>
    <phoneticPr fontId="2"/>
  </si>
  <si>
    <t>諸経費７</t>
    <rPh sb="0" eb="3">
      <t>ショケイヒ</t>
    </rPh>
    <phoneticPr fontId="2"/>
  </si>
  <si>
    <t>諸経費８</t>
    <rPh sb="0" eb="3">
      <t>ショケイヒ</t>
    </rPh>
    <phoneticPr fontId="2"/>
  </si>
  <si>
    <t>諸経費９</t>
    <rPh sb="0" eb="3">
      <t>ショケイヒ</t>
    </rPh>
    <phoneticPr fontId="2"/>
  </si>
  <si>
    <t>諸経費１０</t>
    <rPh sb="0" eb="3">
      <t>ショケイヒ</t>
    </rPh>
    <phoneticPr fontId="2"/>
  </si>
  <si>
    <t>諸経費１１</t>
    <rPh sb="0" eb="3">
      <t>ショケイヒ</t>
    </rPh>
    <phoneticPr fontId="2"/>
  </si>
  <si>
    <t>諸経費１２</t>
    <rPh sb="0" eb="3">
      <t>ショケイヒ</t>
    </rPh>
    <phoneticPr fontId="2"/>
  </si>
  <si>
    <t>諸経費１３</t>
    <rPh sb="0" eb="3">
      <t>ショケイヒ</t>
    </rPh>
    <phoneticPr fontId="2"/>
  </si>
  <si>
    <t>諸経費１４</t>
    <rPh sb="0" eb="3">
      <t>ショケイヒ</t>
    </rPh>
    <phoneticPr fontId="2"/>
  </si>
  <si>
    <t>諸経費１５</t>
    <rPh sb="0" eb="3">
      <t>ショケイヒ</t>
    </rPh>
    <phoneticPr fontId="2"/>
  </si>
  <si>
    <t>諸経費１６</t>
    <rPh sb="0" eb="3">
      <t>ショケイヒ</t>
    </rPh>
    <phoneticPr fontId="2"/>
  </si>
  <si>
    <t>諸経費１７</t>
    <rPh sb="0" eb="3">
      <t>ショケイヒ</t>
    </rPh>
    <phoneticPr fontId="2"/>
  </si>
  <si>
    <t>諸経費１８</t>
    <rPh sb="0" eb="3">
      <t>ショケイヒ</t>
    </rPh>
    <phoneticPr fontId="2"/>
  </si>
  <si>
    <t>諸経費１９</t>
    <rPh sb="0" eb="3">
      <t>ショケイヒ</t>
    </rPh>
    <phoneticPr fontId="2"/>
  </si>
  <si>
    <t>諸経費２０</t>
    <rPh sb="0" eb="3">
      <t>ショケイヒ</t>
    </rPh>
    <phoneticPr fontId="2"/>
  </si>
  <si>
    <t>【支出明細】（工事費）</t>
    <rPh sb="1" eb="5">
      <t>シシュツメイサイ</t>
    </rPh>
    <rPh sb="7" eb="10">
      <t>コウジヒ</t>
    </rPh>
    <phoneticPr fontId="5"/>
  </si>
  <si>
    <t>工事費１</t>
    <rPh sb="0" eb="3">
      <t>コウジヒ</t>
    </rPh>
    <phoneticPr fontId="2"/>
  </si>
  <si>
    <t>工事費２</t>
    <rPh sb="0" eb="3">
      <t>コウジヒ</t>
    </rPh>
    <phoneticPr fontId="2"/>
  </si>
  <si>
    <t>工事費３</t>
    <rPh sb="0" eb="3">
      <t>コウジヒ</t>
    </rPh>
    <phoneticPr fontId="2"/>
  </si>
  <si>
    <t>工事費４</t>
    <rPh sb="0" eb="3">
      <t>コウジヒ</t>
    </rPh>
    <phoneticPr fontId="2"/>
  </si>
  <si>
    <t>工事費５</t>
    <rPh sb="0" eb="3">
      <t>コウジヒ</t>
    </rPh>
    <phoneticPr fontId="2"/>
  </si>
  <si>
    <t>工事費６</t>
    <rPh sb="0" eb="3">
      <t>コウジヒ</t>
    </rPh>
    <phoneticPr fontId="2"/>
  </si>
  <si>
    <t>工事費７</t>
    <rPh sb="0" eb="3">
      <t>コウジヒ</t>
    </rPh>
    <phoneticPr fontId="2"/>
  </si>
  <si>
    <t>工事費８</t>
    <rPh sb="0" eb="3">
      <t>コウジヒ</t>
    </rPh>
    <phoneticPr fontId="2"/>
  </si>
  <si>
    <t>工事費９</t>
    <rPh sb="0" eb="3">
      <t>コウジヒ</t>
    </rPh>
    <phoneticPr fontId="2"/>
  </si>
  <si>
    <t>工事費１０</t>
    <rPh sb="0" eb="3">
      <t>コウジヒ</t>
    </rPh>
    <phoneticPr fontId="2"/>
  </si>
  <si>
    <t>工事費１１</t>
    <rPh sb="0" eb="3">
      <t>コウジヒ</t>
    </rPh>
    <phoneticPr fontId="2"/>
  </si>
  <si>
    <t>工事費１２</t>
    <rPh sb="0" eb="3">
      <t>コウジヒ</t>
    </rPh>
    <phoneticPr fontId="2"/>
  </si>
  <si>
    <t>工事費１３</t>
    <rPh sb="0" eb="3">
      <t>コウジヒ</t>
    </rPh>
    <phoneticPr fontId="2"/>
  </si>
  <si>
    <t>工事費１４</t>
    <rPh sb="0" eb="3">
      <t>コウジヒ</t>
    </rPh>
    <phoneticPr fontId="2"/>
  </si>
  <si>
    <t>工事費１５</t>
    <rPh sb="0" eb="3">
      <t>コウジヒ</t>
    </rPh>
    <phoneticPr fontId="2"/>
  </si>
  <si>
    <t>工事費１６</t>
    <rPh sb="0" eb="3">
      <t>コウジヒ</t>
    </rPh>
    <phoneticPr fontId="2"/>
  </si>
  <si>
    <t>工事費１７</t>
    <rPh sb="0" eb="3">
      <t>コウジヒ</t>
    </rPh>
    <phoneticPr fontId="2"/>
  </si>
  <si>
    <t>工事費１８</t>
    <rPh sb="0" eb="3">
      <t>コウジヒ</t>
    </rPh>
    <phoneticPr fontId="2"/>
  </si>
  <si>
    <t>工事費１９</t>
    <rPh sb="0" eb="3">
      <t>コウジヒ</t>
    </rPh>
    <phoneticPr fontId="2"/>
  </si>
  <si>
    <t>工事費２０</t>
    <rPh sb="0" eb="3">
      <t>コウジヒ</t>
    </rPh>
    <phoneticPr fontId="2"/>
  </si>
  <si>
    <t>設備費１</t>
    <rPh sb="0" eb="3">
      <t>セツビヒ</t>
    </rPh>
    <phoneticPr fontId="2"/>
  </si>
  <si>
    <t>設備費２</t>
    <rPh sb="0" eb="3">
      <t>セツビヒ</t>
    </rPh>
    <phoneticPr fontId="2"/>
  </si>
  <si>
    <t>設備費３</t>
    <rPh sb="0" eb="3">
      <t>セツビヒ</t>
    </rPh>
    <phoneticPr fontId="2"/>
  </si>
  <si>
    <t>設備費４</t>
    <rPh sb="0" eb="3">
      <t>セツビヒ</t>
    </rPh>
    <phoneticPr fontId="2"/>
  </si>
  <si>
    <t>設備費５</t>
    <rPh sb="0" eb="3">
      <t>セツビヒ</t>
    </rPh>
    <phoneticPr fontId="2"/>
  </si>
  <si>
    <t>設備費６</t>
    <rPh sb="0" eb="3">
      <t>セツビヒ</t>
    </rPh>
    <phoneticPr fontId="2"/>
  </si>
  <si>
    <t>設備費７</t>
    <rPh sb="0" eb="3">
      <t>セツビヒ</t>
    </rPh>
    <phoneticPr fontId="2"/>
  </si>
  <si>
    <t>設備費８</t>
    <rPh sb="0" eb="3">
      <t>セツビヒ</t>
    </rPh>
    <phoneticPr fontId="2"/>
  </si>
  <si>
    <t>設備費９</t>
    <rPh sb="0" eb="3">
      <t>セツビヒ</t>
    </rPh>
    <phoneticPr fontId="2"/>
  </si>
  <si>
    <t>設備費１０</t>
    <rPh sb="0" eb="3">
      <t>セツビヒ</t>
    </rPh>
    <phoneticPr fontId="2"/>
  </si>
  <si>
    <t>設備費１１</t>
    <rPh sb="0" eb="3">
      <t>セツビヒ</t>
    </rPh>
    <phoneticPr fontId="2"/>
  </si>
  <si>
    <t>設備費１２</t>
    <rPh sb="0" eb="3">
      <t>セツビヒ</t>
    </rPh>
    <phoneticPr fontId="2"/>
  </si>
  <si>
    <t>設備費１３</t>
    <rPh sb="0" eb="3">
      <t>セツビヒ</t>
    </rPh>
    <phoneticPr fontId="2"/>
  </si>
  <si>
    <t>設備費１４</t>
    <rPh sb="0" eb="3">
      <t>セツビヒ</t>
    </rPh>
    <phoneticPr fontId="2"/>
  </si>
  <si>
    <t>設備費１５</t>
    <rPh sb="0" eb="3">
      <t>セツビヒ</t>
    </rPh>
    <phoneticPr fontId="2"/>
  </si>
  <si>
    <t>設備費１６</t>
    <rPh sb="0" eb="3">
      <t>セツビヒ</t>
    </rPh>
    <phoneticPr fontId="2"/>
  </si>
  <si>
    <t>設備費１７</t>
    <rPh sb="0" eb="3">
      <t>セツビヒ</t>
    </rPh>
    <phoneticPr fontId="2"/>
  </si>
  <si>
    <t>設備費１８</t>
    <rPh sb="0" eb="3">
      <t>セツビヒ</t>
    </rPh>
    <phoneticPr fontId="2"/>
  </si>
  <si>
    <t>設備費１９</t>
    <rPh sb="0" eb="3">
      <t>セツビヒ</t>
    </rPh>
    <phoneticPr fontId="2"/>
  </si>
  <si>
    <t>設備費２０</t>
    <rPh sb="0" eb="3">
      <t>セツビヒ</t>
    </rPh>
    <phoneticPr fontId="2"/>
  </si>
  <si>
    <t>様式</t>
    <rPh sb="0" eb="2">
      <t>ヨウシキ</t>
    </rPh>
    <phoneticPr fontId="5"/>
  </si>
  <si>
    <t>入力用セル</t>
    <rPh sb="0" eb="3">
      <t>ニュウリョクヨウ</t>
    </rPh>
    <phoneticPr fontId="11"/>
  </si>
  <si>
    <t>①　補助対象経費</t>
    <rPh sb="2" eb="4">
      <t>ホジョ</t>
    </rPh>
    <rPh sb="4" eb="6">
      <t>タイショウ</t>
    </rPh>
    <rPh sb="6" eb="8">
      <t>ケイヒ</t>
    </rPh>
    <phoneticPr fontId="11"/>
  </si>
  <si>
    <t>②　補助金申請額</t>
    <rPh sb="4" eb="5">
      <t>キン</t>
    </rPh>
    <rPh sb="5" eb="8">
      <t>シンセイガク</t>
    </rPh>
    <phoneticPr fontId="11"/>
  </si>
  <si>
    <t>自動計算セル（入力不可）</t>
    <rPh sb="0" eb="2">
      <t>ジドウ</t>
    </rPh>
    <rPh sb="2" eb="4">
      <t>ケイサン</t>
    </rPh>
    <rPh sb="7" eb="9">
      <t>ニュウリョク</t>
    </rPh>
    <rPh sb="9" eb="11">
      <t>フカ</t>
    </rPh>
    <phoneticPr fontId="11"/>
  </si>
  <si>
    <t>円</t>
    <rPh sb="0" eb="1">
      <t>エン</t>
    </rPh>
    <phoneticPr fontId="11"/>
  </si>
  <si>
    <t>③　直近１年度のエネルギー使用実績　</t>
    <rPh sb="2" eb="4">
      <t>チョッキン</t>
    </rPh>
    <rPh sb="5" eb="7">
      <t>ネンド</t>
    </rPh>
    <rPh sb="6" eb="7">
      <t>ド</t>
    </rPh>
    <rPh sb="13" eb="15">
      <t>シヨウ</t>
    </rPh>
    <rPh sb="15" eb="17">
      <t>ジッセキ</t>
    </rPh>
    <phoneticPr fontId="11"/>
  </si>
  <si>
    <t>元号</t>
    <rPh sb="0" eb="2">
      <t>ゲンゴウ</t>
    </rPh>
    <phoneticPr fontId="11"/>
  </si>
  <si>
    <t>年</t>
    <rPh sb="0" eb="1">
      <t>ネン</t>
    </rPh>
    <phoneticPr fontId="11"/>
  </si>
  <si>
    <t>月</t>
    <rPh sb="0" eb="1">
      <t>ゲツ</t>
    </rPh>
    <phoneticPr fontId="11"/>
  </si>
  <si>
    <t>買電
（自家発電分を除く）</t>
    <rPh sb="0" eb="1">
      <t>カ</t>
    </rPh>
    <rPh sb="1" eb="2">
      <t>デン</t>
    </rPh>
    <rPh sb="6" eb="8">
      <t>ハツデン</t>
    </rPh>
    <rPh sb="8" eb="9">
      <t>ブン</t>
    </rPh>
    <phoneticPr fontId="11"/>
  </si>
  <si>
    <t>ガソリン
（車両用を除く）</t>
    <rPh sb="6" eb="8">
      <t>シャリョウ</t>
    </rPh>
    <rPh sb="8" eb="9">
      <t>ヨウ</t>
    </rPh>
    <rPh sb="10" eb="11">
      <t>ノゾ</t>
    </rPh>
    <phoneticPr fontId="11"/>
  </si>
  <si>
    <t>灯油</t>
    <phoneticPr fontId="11"/>
  </si>
  <si>
    <t>軽油
（車両用を除く）</t>
    <rPh sb="0" eb="1">
      <t>カル</t>
    </rPh>
    <phoneticPr fontId="11"/>
  </si>
  <si>
    <t>A重油</t>
    <rPh sb="1" eb="3">
      <t>ジュウユ</t>
    </rPh>
    <phoneticPr fontId="11"/>
  </si>
  <si>
    <t>B・C重油</t>
    <rPh sb="3" eb="5">
      <t>ジュウユ</t>
    </rPh>
    <phoneticPr fontId="11"/>
  </si>
  <si>
    <t>液化
石油ガス（LPG）</t>
    <rPh sb="0" eb="2">
      <t>エキカ</t>
    </rPh>
    <rPh sb="3" eb="5">
      <t>セキユ</t>
    </rPh>
    <phoneticPr fontId="11"/>
  </si>
  <si>
    <t>天然ガス
（液化天然ガス
を除く）</t>
    <rPh sb="0" eb="2">
      <t>テンネン</t>
    </rPh>
    <rPh sb="6" eb="8">
      <t>エキカ</t>
    </rPh>
    <rPh sb="8" eb="10">
      <t>テンネン</t>
    </rPh>
    <rPh sb="14" eb="15">
      <t>ノゾ</t>
    </rPh>
    <phoneticPr fontId="11"/>
  </si>
  <si>
    <t>都市ガス</t>
    <rPh sb="0" eb="2">
      <t>トシ</t>
    </rPh>
    <phoneticPr fontId="11"/>
  </si>
  <si>
    <t>昼間</t>
    <rPh sb="0" eb="2">
      <t>ヒルマ</t>
    </rPh>
    <phoneticPr fontId="11"/>
  </si>
  <si>
    <t>夜間</t>
    <rPh sb="0" eb="2">
      <t>ヤカン</t>
    </rPh>
    <phoneticPr fontId="11"/>
  </si>
  <si>
    <t>kWh</t>
    <phoneticPr fontId="11"/>
  </si>
  <si>
    <t>L</t>
    <phoneticPr fontId="11"/>
  </si>
  <si>
    <r>
      <t>m</t>
    </r>
    <r>
      <rPr>
        <vertAlign val="superscript"/>
        <sz val="12"/>
        <color indexed="8"/>
        <rFont val="ＭＳ Ｐゴシック"/>
        <family val="3"/>
        <charset val="128"/>
      </rPr>
      <t>3</t>
    </r>
    <phoneticPr fontId="11"/>
  </si>
  <si>
    <t>令和</t>
    <rPh sb="0" eb="2">
      <t>レイワ</t>
    </rPh>
    <phoneticPr fontId="11"/>
  </si>
  <si>
    <t>合計</t>
    <rPh sb="0" eb="2">
      <t>ゴウケイ</t>
    </rPh>
    <phoneticPr fontId="11"/>
  </si>
  <si>
    <t>④　想定される省エネルギー効果（エネルギーの減少量を記入。例：ガソリン35Lの削減→▲35）</t>
    <rPh sb="2" eb="4">
      <t>ソウテイ</t>
    </rPh>
    <rPh sb="7" eb="8">
      <t>ショウ</t>
    </rPh>
    <rPh sb="13" eb="15">
      <t>コウカ</t>
    </rPh>
    <rPh sb="22" eb="25">
      <t>ゲンショウリョウ</t>
    </rPh>
    <rPh sb="26" eb="28">
      <t>キニュウ</t>
    </rPh>
    <rPh sb="29" eb="30">
      <t>レイ</t>
    </rPh>
    <rPh sb="39" eb="41">
      <t>サクゲン</t>
    </rPh>
    <phoneticPr fontId="11"/>
  </si>
  <si>
    <t>エネルギー種別</t>
    <rPh sb="5" eb="7">
      <t>シュベツ</t>
    </rPh>
    <phoneticPr fontId="11"/>
  </si>
  <si>
    <t>ガソリン</t>
    <phoneticPr fontId="11"/>
  </si>
  <si>
    <t>軽油</t>
    <rPh sb="0" eb="1">
      <t>カル</t>
    </rPh>
    <phoneticPr fontId="11"/>
  </si>
  <si>
    <t>液化石油ガス（LPG）</t>
    <rPh sb="0" eb="2">
      <t>エキカ</t>
    </rPh>
    <rPh sb="2" eb="4">
      <t>セキユ</t>
    </rPh>
    <phoneticPr fontId="11"/>
  </si>
  <si>
    <t>省エネルギー量</t>
    <rPh sb="0" eb="1">
      <t>ショウ</t>
    </rPh>
    <rPh sb="6" eb="7">
      <t>リョウ</t>
    </rPh>
    <phoneticPr fontId="11"/>
  </si>
  <si>
    <t>⑤　設備導入後エネルギー使用量（③＋④）</t>
    <rPh sb="2" eb="4">
      <t>セツビ</t>
    </rPh>
    <rPh sb="4" eb="7">
      <t>ドウニュウゴ</t>
    </rPh>
    <rPh sb="12" eb="15">
      <t>シヨウリョウ</t>
    </rPh>
    <phoneticPr fontId="11"/>
  </si>
  <si>
    <t>設備導入後
エネルギー使用量</t>
    <rPh sb="0" eb="2">
      <t>セツビ</t>
    </rPh>
    <rPh sb="2" eb="5">
      <t>ドウニュウゴ</t>
    </rPh>
    <rPh sb="11" eb="14">
      <t>シヨウリョウ</t>
    </rPh>
    <phoneticPr fontId="11"/>
  </si>
  <si>
    <t>補助事業前</t>
    <rPh sb="0" eb="2">
      <t>ホジョ</t>
    </rPh>
    <rPh sb="2" eb="4">
      <t>ジギョウ</t>
    </rPh>
    <rPh sb="4" eb="5">
      <t>マエ</t>
    </rPh>
    <phoneticPr fontId="11"/>
  </si>
  <si>
    <t>補助事業後（見込）</t>
    <rPh sb="0" eb="2">
      <t>ホジョ</t>
    </rPh>
    <rPh sb="2" eb="4">
      <t>ジギョウ</t>
    </rPh>
    <rPh sb="4" eb="5">
      <t>ゴ</t>
    </rPh>
    <rPh sb="6" eb="8">
      <t>ミコミ</t>
    </rPh>
    <phoneticPr fontId="11"/>
  </si>
  <si>
    <t>A</t>
    <phoneticPr fontId="11"/>
  </si>
  <si>
    <r>
      <t>対象事業所全体のCO</t>
    </r>
    <r>
      <rPr>
        <vertAlign val="subscript"/>
        <sz val="11"/>
        <color indexed="8"/>
        <rFont val="ＭＳ ゴシック"/>
        <family val="3"/>
        <charset val="128"/>
      </rPr>
      <t>2</t>
    </r>
    <r>
      <rPr>
        <sz val="11"/>
        <color theme="1"/>
        <rFont val="ＭＳ ゴシック"/>
        <family val="3"/>
        <charset val="128"/>
      </rPr>
      <t>排出量
（t－CO</t>
    </r>
    <r>
      <rPr>
        <vertAlign val="subscript"/>
        <sz val="11"/>
        <color indexed="8"/>
        <rFont val="ＭＳ ゴシック"/>
        <family val="3"/>
        <charset val="128"/>
      </rPr>
      <t>2</t>
    </r>
    <r>
      <rPr>
        <sz val="11"/>
        <color theme="1"/>
        <rFont val="ＭＳ ゴシック"/>
        <family val="3"/>
        <charset val="128"/>
      </rPr>
      <t>/年）</t>
    </r>
    <phoneticPr fontId="11"/>
  </si>
  <si>
    <t>B</t>
    <phoneticPr fontId="11"/>
  </si>
  <si>
    <t>C</t>
    <phoneticPr fontId="11"/>
  </si>
  <si>
    <t>D</t>
    <phoneticPr fontId="11"/>
  </si>
  <si>
    <t>E</t>
    <phoneticPr fontId="11"/>
  </si>
  <si>
    <r>
      <t>CO</t>
    </r>
    <r>
      <rPr>
        <vertAlign val="subscript"/>
        <sz val="11"/>
        <color indexed="8"/>
        <rFont val="ＭＳ ゴシック"/>
        <family val="3"/>
        <charset val="128"/>
      </rPr>
      <t>2</t>
    </r>
    <r>
      <rPr>
        <sz val="11"/>
        <color theme="1"/>
        <rFont val="ＭＳ ゴシック"/>
        <family val="3"/>
        <charset val="128"/>
      </rPr>
      <t>排出削減量（t－CO</t>
    </r>
    <r>
      <rPr>
        <vertAlign val="subscript"/>
        <sz val="11"/>
        <color indexed="8"/>
        <rFont val="ＭＳ ゴシック"/>
        <family val="3"/>
        <charset val="128"/>
      </rPr>
      <t>2</t>
    </r>
    <r>
      <rPr>
        <sz val="11"/>
        <color theme="1"/>
        <rFont val="ＭＳ ゴシック"/>
        <family val="3"/>
        <charset val="128"/>
      </rPr>
      <t>/年）</t>
    </r>
    <phoneticPr fontId="11"/>
  </si>
  <si>
    <t>F</t>
    <phoneticPr fontId="11"/>
  </si>
  <si>
    <t>G</t>
    <phoneticPr fontId="11"/>
  </si>
  <si>
    <r>
      <t>費用対効果（t－CO</t>
    </r>
    <r>
      <rPr>
        <vertAlign val="subscript"/>
        <sz val="11"/>
        <color theme="1"/>
        <rFont val="ＭＳ ゴシック"/>
        <family val="3"/>
        <charset val="128"/>
      </rPr>
      <t>2</t>
    </r>
    <r>
      <rPr>
        <sz val="11"/>
        <color theme="1"/>
        <rFont val="ＭＳ ゴシック"/>
        <family val="3"/>
        <charset val="128"/>
      </rPr>
      <t>/千円 ・年）</t>
    </r>
    <rPh sb="0" eb="2">
      <t>ヒヨウ</t>
    </rPh>
    <rPh sb="2" eb="5">
      <t>タイコウカ</t>
    </rPh>
    <rPh sb="12" eb="14">
      <t>センエン</t>
    </rPh>
    <rPh sb="16" eb="17">
      <t>ネン</t>
    </rPh>
    <phoneticPr fontId="11"/>
  </si>
  <si>
    <t>＜計算式等＞</t>
    <rPh sb="1" eb="4">
      <t>ケイサンシキ</t>
    </rPh>
    <rPh sb="4" eb="5">
      <t>トウ</t>
    </rPh>
    <phoneticPr fontId="11"/>
  </si>
  <si>
    <t>A＝別シートから自動的に転記</t>
    <rPh sb="2" eb="3">
      <t>ベツ</t>
    </rPh>
    <rPh sb="8" eb="11">
      <t>ジドウテキ</t>
    </rPh>
    <rPh sb="12" eb="14">
      <t>テンキ</t>
    </rPh>
    <phoneticPr fontId="11"/>
  </si>
  <si>
    <t>D＝A÷B</t>
    <phoneticPr fontId="11"/>
  </si>
  <si>
    <t>F＝（１－補助事業後（見込）のＤ÷補助事業前のＤ）×100</t>
    <rPh sb="5" eb="7">
      <t>ホジョ</t>
    </rPh>
    <rPh sb="7" eb="9">
      <t>ジギョウ</t>
    </rPh>
    <rPh sb="9" eb="10">
      <t>ゴ</t>
    </rPh>
    <rPh sb="11" eb="13">
      <t>ミコミ</t>
    </rPh>
    <rPh sb="17" eb="19">
      <t>ホジョ</t>
    </rPh>
    <rPh sb="19" eb="21">
      <t>ジギョウ</t>
    </rPh>
    <rPh sb="21" eb="22">
      <t>マエ</t>
    </rPh>
    <phoneticPr fontId="11"/>
  </si>
  <si>
    <t>G＝Ｅ÷補助対象経費</t>
    <rPh sb="4" eb="6">
      <t>ホジョ</t>
    </rPh>
    <rPh sb="6" eb="8">
      <t>タイショウ</t>
    </rPh>
    <rPh sb="8" eb="10">
      <t>ケイヒ</t>
    </rPh>
    <phoneticPr fontId="11"/>
  </si>
  <si>
    <t>みやぎ二酸化炭素排出削減支援事業における省エネルギー効果等</t>
    <rPh sb="3" eb="6">
      <t>ニサンカ</t>
    </rPh>
    <rPh sb="6" eb="8">
      <t>タンソ</t>
    </rPh>
    <rPh sb="8" eb="10">
      <t>ハイシュツ</t>
    </rPh>
    <rPh sb="10" eb="12">
      <t>サクゲン</t>
    </rPh>
    <rPh sb="12" eb="14">
      <t>シエン</t>
    </rPh>
    <rPh sb="14" eb="16">
      <t>ジギョウ</t>
    </rPh>
    <rPh sb="20" eb="21">
      <t>ショウ</t>
    </rPh>
    <rPh sb="26" eb="28">
      <t>コウカ</t>
    </rPh>
    <rPh sb="28" eb="29">
      <t>トウ</t>
    </rPh>
    <phoneticPr fontId="11"/>
  </si>
  <si>
    <t>対象事業所の延べ床面積又は生産数量等</t>
    <rPh sb="11" eb="12">
      <t>マタ</t>
    </rPh>
    <rPh sb="17" eb="18">
      <t>トウ</t>
    </rPh>
    <phoneticPr fontId="11"/>
  </si>
  <si>
    <t>延べ床面積等の内容及び単位</t>
    <rPh sb="9" eb="10">
      <t>オヨ</t>
    </rPh>
    <rPh sb="11" eb="13">
      <t>タンイ</t>
    </rPh>
    <phoneticPr fontId="11"/>
  </si>
  <si>
    <r>
      <t>単位当たりCO</t>
    </r>
    <r>
      <rPr>
        <vertAlign val="subscript"/>
        <sz val="11"/>
        <color indexed="8"/>
        <rFont val="ＭＳ ゴシック"/>
        <family val="3"/>
        <charset val="128"/>
      </rPr>
      <t>2</t>
    </r>
    <r>
      <rPr>
        <sz val="11"/>
        <color theme="1"/>
        <rFont val="ＭＳ ゴシック"/>
        <family val="3"/>
        <charset val="128"/>
      </rPr>
      <t>排出量</t>
    </r>
    <rPh sb="0" eb="3">
      <t>タンイア</t>
    </rPh>
    <rPh sb="10" eb="11">
      <t>リョウ</t>
    </rPh>
    <phoneticPr fontId="11"/>
  </si>
  <si>
    <r>
      <t>単位当たりCO</t>
    </r>
    <r>
      <rPr>
        <vertAlign val="subscript"/>
        <sz val="11"/>
        <color indexed="8"/>
        <rFont val="ＭＳ ゴシック"/>
        <family val="3"/>
        <charset val="128"/>
      </rPr>
      <t>2</t>
    </r>
    <r>
      <rPr>
        <sz val="11"/>
        <color theme="1"/>
        <rFont val="ＭＳ ゴシック"/>
        <family val="3"/>
        <charset val="128"/>
      </rPr>
      <t>排出削減率（％）</t>
    </r>
    <rPh sb="0" eb="3">
      <t>タンイア</t>
    </rPh>
    <phoneticPr fontId="11"/>
  </si>
  <si>
    <t>H</t>
    <phoneticPr fontId="11"/>
  </si>
  <si>
    <t>今回の導入設備による削減経費（円・年）</t>
    <rPh sb="0" eb="2">
      <t>コンカイ</t>
    </rPh>
    <rPh sb="3" eb="7">
      <t>ドウニュウセツビ</t>
    </rPh>
    <rPh sb="10" eb="14">
      <t>サクゲンケイヒ</t>
    </rPh>
    <rPh sb="15" eb="16">
      <t>エン</t>
    </rPh>
    <rPh sb="17" eb="18">
      <t>ネン</t>
    </rPh>
    <phoneticPr fontId="11"/>
  </si>
  <si>
    <t>I</t>
    <phoneticPr fontId="11"/>
  </si>
  <si>
    <t>投資回収年数（年）</t>
    <rPh sb="0" eb="6">
      <t>トウシカイシュウネンスウ</t>
    </rPh>
    <rPh sb="7" eb="8">
      <t>ネン</t>
    </rPh>
    <phoneticPr fontId="11"/>
  </si>
  <si>
    <t>B＝それぞれ記載。補助事業後（見込）の算定が難しい場合には，補助事業前と同じ数値を記載</t>
    <rPh sb="6" eb="8">
      <t>キサイ</t>
    </rPh>
    <rPh sb="41" eb="43">
      <t>キサイ</t>
    </rPh>
    <phoneticPr fontId="11"/>
  </si>
  <si>
    <t>C＝「売上高」「延べ床面積」等，生産数量等に用いた数値の内容及び単位を記載</t>
    <rPh sb="30" eb="31">
      <t>オヨ</t>
    </rPh>
    <rPh sb="32" eb="34">
      <t>タンイ</t>
    </rPh>
    <phoneticPr fontId="11"/>
  </si>
  <si>
    <t>E＝（補助事業前のA－補助事業後（見込）のA）</t>
    <rPh sb="3" eb="5">
      <t>ホジョ</t>
    </rPh>
    <rPh sb="5" eb="7">
      <t>ジギョウ</t>
    </rPh>
    <rPh sb="7" eb="8">
      <t>マエ</t>
    </rPh>
    <rPh sb="11" eb="13">
      <t>ホジョ</t>
    </rPh>
    <rPh sb="13" eb="15">
      <t>ジギョウ</t>
    </rPh>
    <rPh sb="15" eb="16">
      <t>ゴ</t>
    </rPh>
    <rPh sb="17" eb="19">
      <t>ミコミ</t>
    </rPh>
    <phoneticPr fontId="11"/>
  </si>
  <si>
    <t>H＝今回の導入設備によって削減される見込み経費（ランニングコスト）を記載（例：10万円の削減→▲100,000）</t>
    <rPh sb="41" eb="42">
      <t>マン</t>
    </rPh>
    <rPh sb="42" eb="43">
      <t>エン</t>
    </rPh>
    <phoneticPr fontId="11"/>
  </si>
  <si>
    <t>I＝補助対象経費÷H</t>
    <rPh sb="2" eb="8">
      <t>ホジョタイショウケイヒ</t>
    </rPh>
    <phoneticPr fontId="11"/>
  </si>
  <si>
    <r>
      <t>≪補助事業前≫CO</t>
    </r>
    <r>
      <rPr>
        <b/>
        <vertAlign val="subscript"/>
        <sz val="18"/>
        <color indexed="8"/>
        <rFont val="ＭＳ Ｐゴシック"/>
        <family val="3"/>
        <charset val="128"/>
      </rPr>
      <t>2</t>
    </r>
    <r>
      <rPr>
        <b/>
        <sz val="18"/>
        <color indexed="8"/>
        <rFont val="ＭＳ Ｐゴシック"/>
        <family val="3"/>
        <charset val="128"/>
      </rPr>
      <t>排出量・原油換算量簡易計算シート</t>
    </r>
    <rPh sb="1" eb="3">
      <t>ホジョ</t>
    </rPh>
    <rPh sb="3" eb="5">
      <t>ジギョウ</t>
    </rPh>
    <rPh sb="5" eb="6">
      <t>マエ</t>
    </rPh>
    <rPh sb="10" eb="12">
      <t>ハイシュツ</t>
    </rPh>
    <rPh sb="12" eb="13">
      <t>リョウ</t>
    </rPh>
    <rPh sb="14" eb="16">
      <t>ゲンユ</t>
    </rPh>
    <rPh sb="16" eb="18">
      <t>カンザン</t>
    </rPh>
    <rPh sb="18" eb="19">
      <t>リョウ</t>
    </rPh>
    <rPh sb="19" eb="21">
      <t>カンイ</t>
    </rPh>
    <rPh sb="21" eb="23">
      <t>ケイサン</t>
    </rPh>
    <phoneticPr fontId="11"/>
  </si>
  <si>
    <t>電気及び燃料種別</t>
    <rPh sb="0" eb="2">
      <t>デンキ</t>
    </rPh>
    <rPh sb="2" eb="3">
      <t>オヨ</t>
    </rPh>
    <rPh sb="4" eb="6">
      <t>ネンリョウ</t>
    </rPh>
    <rPh sb="6" eb="8">
      <t>シュベツ</t>
    </rPh>
    <phoneticPr fontId="11"/>
  </si>
  <si>
    <t>年間使用量</t>
    <rPh sb="0" eb="2">
      <t>ネンカン</t>
    </rPh>
    <rPh sb="2" eb="5">
      <t>シヨウリョウ</t>
    </rPh>
    <phoneticPr fontId="11"/>
  </si>
  <si>
    <t>単位当たり発熱量</t>
    <rPh sb="0" eb="2">
      <t>タンイ</t>
    </rPh>
    <rPh sb="2" eb="3">
      <t>ア</t>
    </rPh>
    <rPh sb="5" eb="8">
      <t>ハツネツリョウ</t>
    </rPh>
    <phoneticPr fontId="11"/>
  </si>
  <si>
    <t>発熱量</t>
    <rPh sb="0" eb="3">
      <t>ハツネツリョウ</t>
    </rPh>
    <phoneticPr fontId="11"/>
  </si>
  <si>
    <t>排出係数</t>
    <rPh sb="0" eb="2">
      <t>ハイシュツ</t>
    </rPh>
    <rPh sb="2" eb="4">
      <t>ケイスウ</t>
    </rPh>
    <phoneticPr fontId="11"/>
  </si>
  <si>
    <r>
      <t>CO</t>
    </r>
    <r>
      <rPr>
        <vertAlign val="subscript"/>
        <sz val="11"/>
        <color indexed="8"/>
        <rFont val="ＭＳ Ｐゴシック"/>
        <family val="3"/>
        <charset val="128"/>
      </rPr>
      <t>2</t>
    </r>
    <r>
      <rPr>
        <sz val="11"/>
        <color theme="1"/>
        <rFont val="游ゴシック"/>
        <family val="2"/>
        <charset val="128"/>
        <scheme val="minor"/>
      </rPr>
      <t>排出量</t>
    </r>
    <rPh sb="3" eb="5">
      <t>ハイシュツ</t>
    </rPh>
    <rPh sb="5" eb="6">
      <t>リョウ</t>
    </rPh>
    <phoneticPr fontId="11"/>
  </si>
  <si>
    <t>昼間買電（自家発電分を除く）</t>
    <rPh sb="0" eb="2">
      <t>ヒルマ</t>
    </rPh>
    <rPh sb="2" eb="3">
      <t>カ</t>
    </rPh>
    <rPh sb="3" eb="4">
      <t>デン</t>
    </rPh>
    <rPh sb="7" eb="9">
      <t>ハツデン</t>
    </rPh>
    <rPh sb="9" eb="10">
      <t>ブン</t>
    </rPh>
    <phoneticPr fontId="11"/>
  </si>
  <si>
    <t>千kWh</t>
    <rPh sb="0" eb="1">
      <t>セン</t>
    </rPh>
    <phoneticPr fontId="11"/>
  </si>
  <si>
    <t>GJ/千KWh</t>
    <rPh sb="3" eb="4">
      <t>セン</t>
    </rPh>
    <phoneticPr fontId="11"/>
  </si>
  <si>
    <t>GJ</t>
    <phoneticPr fontId="11"/>
  </si>
  <si>
    <r>
      <t>t-CO</t>
    </r>
    <r>
      <rPr>
        <vertAlign val="subscript"/>
        <sz val="11"/>
        <color indexed="8"/>
        <rFont val="ＭＳ Ｐゴシック"/>
        <family val="3"/>
        <charset val="128"/>
      </rPr>
      <t>2</t>
    </r>
    <r>
      <rPr>
        <sz val="11"/>
        <color theme="1"/>
        <rFont val="游ゴシック"/>
        <family val="2"/>
        <charset val="128"/>
        <scheme val="minor"/>
      </rPr>
      <t>/千KWh</t>
    </r>
    <rPh sb="6" eb="7">
      <t>セン</t>
    </rPh>
    <phoneticPr fontId="11"/>
  </si>
  <si>
    <r>
      <t>t-CO</t>
    </r>
    <r>
      <rPr>
        <vertAlign val="subscript"/>
        <sz val="11"/>
        <color indexed="8"/>
        <rFont val="ＭＳ Ｐゴシック"/>
        <family val="3"/>
        <charset val="128"/>
      </rPr>
      <t>2</t>
    </r>
    <phoneticPr fontId="11"/>
  </si>
  <si>
    <t>夜間買電（自家発電分を除く）</t>
    <rPh sb="0" eb="2">
      <t>ヤカン</t>
    </rPh>
    <rPh sb="2" eb="3">
      <t>バイ</t>
    </rPh>
    <rPh sb="3" eb="4">
      <t>デン</t>
    </rPh>
    <rPh sb="7" eb="9">
      <t>ハツデン</t>
    </rPh>
    <rPh sb="9" eb="10">
      <t>ブン</t>
    </rPh>
    <phoneticPr fontId="11"/>
  </si>
  <si>
    <t>kL</t>
    <phoneticPr fontId="11"/>
  </si>
  <si>
    <t>GJ/kL</t>
    <phoneticPr fontId="11"/>
  </si>
  <si>
    <t>t-C/GJ</t>
    <phoneticPr fontId="11"/>
  </si>
  <si>
    <t>液化石油ガス（LPG）・プロパンガス　※</t>
    <rPh sb="0" eb="2">
      <t>エキカ</t>
    </rPh>
    <rPh sb="2" eb="4">
      <t>セキユ</t>
    </rPh>
    <phoneticPr fontId="11"/>
  </si>
  <si>
    <t>t</t>
    <phoneticPr fontId="11"/>
  </si>
  <si>
    <t>GJ/t</t>
    <phoneticPr fontId="11"/>
  </si>
  <si>
    <t>天然ガス（液化天然ガスを除く）</t>
    <rPh sb="0" eb="2">
      <t>テンネン</t>
    </rPh>
    <rPh sb="5" eb="7">
      <t>エキカ</t>
    </rPh>
    <rPh sb="7" eb="9">
      <t>テンネン</t>
    </rPh>
    <rPh sb="12" eb="13">
      <t>ノゾ</t>
    </rPh>
    <phoneticPr fontId="11"/>
  </si>
  <si>
    <r>
      <t>千m3</t>
    </r>
    <r>
      <rPr>
        <vertAlign val="superscript"/>
        <sz val="10"/>
        <color indexed="8"/>
        <rFont val="ＭＳ 明朝"/>
        <family val="1"/>
        <charset val="128"/>
      </rPr>
      <t/>
    </r>
    <rPh sb="0" eb="1">
      <t>セン</t>
    </rPh>
    <phoneticPr fontId="11"/>
  </si>
  <si>
    <t>GJ/千Nｍ3</t>
    <rPh sb="3" eb="4">
      <t>セン</t>
    </rPh>
    <phoneticPr fontId="11"/>
  </si>
  <si>
    <t>排出量</t>
    <rPh sb="0" eb="3">
      <t>ハイシュツリョウ</t>
    </rPh>
    <phoneticPr fontId="11"/>
  </si>
  <si>
    <r>
      <t>t-CO</t>
    </r>
    <r>
      <rPr>
        <b/>
        <vertAlign val="subscript"/>
        <sz val="11"/>
        <color indexed="8"/>
        <rFont val="ＭＳ Ｐゴシック"/>
        <family val="3"/>
        <charset val="128"/>
      </rPr>
      <t>2</t>
    </r>
    <phoneticPr fontId="11"/>
  </si>
  <si>
    <t>原油換算値（発熱量の合計×換算係数）</t>
    <rPh sb="0" eb="2">
      <t>ゲンユ</t>
    </rPh>
    <rPh sb="2" eb="4">
      <t>カンザン</t>
    </rPh>
    <rPh sb="4" eb="5">
      <t>チ</t>
    </rPh>
    <rPh sb="6" eb="9">
      <t>ハツネツリョウ</t>
    </rPh>
    <rPh sb="10" eb="12">
      <t>ゴウケイ</t>
    </rPh>
    <rPh sb="13" eb="15">
      <t>カンザン</t>
    </rPh>
    <rPh sb="15" eb="17">
      <t>ケイスウ</t>
    </rPh>
    <phoneticPr fontId="11"/>
  </si>
  <si>
    <t>kL/GJ</t>
    <phoneticPr fontId="11"/>
  </si>
  <si>
    <t>＜出展＞</t>
    <rPh sb="1" eb="3">
      <t>シュッテン</t>
    </rPh>
    <phoneticPr fontId="11"/>
  </si>
  <si>
    <t>・エネルギーの使用の合理化等に関する法律施行規則</t>
    <rPh sb="7" eb="9">
      <t>シヨウ</t>
    </rPh>
    <rPh sb="10" eb="12">
      <t>ゴウリ</t>
    </rPh>
    <rPh sb="12" eb="13">
      <t>カ</t>
    </rPh>
    <rPh sb="13" eb="14">
      <t>トウ</t>
    </rPh>
    <rPh sb="15" eb="16">
      <t>カン</t>
    </rPh>
    <rPh sb="18" eb="20">
      <t>ホウリツ</t>
    </rPh>
    <rPh sb="20" eb="22">
      <t>シコウ</t>
    </rPh>
    <rPh sb="22" eb="24">
      <t>キソク</t>
    </rPh>
    <phoneticPr fontId="11"/>
  </si>
  <si>
    <t>　→　参照ホームページ：</t>
    <rPh sb="3" eb="5">
      <t>サンショウ</t>
    </rPh>
    <phoneticPr fontId="11"/>
  </si>
  <si>
    <t>https://elaws.e-gov.go.jp/document?lawid=354M50000400074</t>
    <phoneticPr fontId="11"/>
  </si>
  <si>
    <t>・環境省・経済産業省「温室効果ガス排出量/算定・報告・公表制度について」</t>
    <rPh sb="1" eb="4">
      <t>カンキョウショウ</t>
    </rPh>
    <rPh sb="5" eb="7">
      <t>ケイザイ</t>
    </rPh>
    <rPh sb="7" eb="10">
      <t>サンギョウショウ</t>
    </rPh>
    <phoneticPr fontId="11"/>
  </si>
  <si>
    <t>https://ghg-santeikohyo.env.go.jp/</t>
    <phoneticPr fontId="11"/>
  </si>
  <si>
    <t>※注１：都市ガスの単位当たりの発熱量は供給会社によって異なります。</t>
    <rPh sb="1" eb="2">
      <t>チュウ</t>
    </rPh>
    <rPh sb="4" eb="6">
      <t>トシ</t>
    </rPh>
    <rPh sb="9" eb="11">
      <t>タンイ</t>
    </rPh>
    <rPh sb="11" eb="12">
      <t>ア</t>
    </rPh>
    <rPh sb="15" eb="18">
      <t>ハツネツリョウ</t>
    </rPh>
    <rPh sb="19" eb="21">
      <t>キョウキュウ</t>
    </rPh>
    <rPh sb="21" eb="23">
      <t>カイシャ</t>
    </rPh>
    <rPh sb="27" eb="28">
      <t>コト</t>
    </rPh>
    <phoneticPr fontId="11"/>
  </si>
  <si>
    <t>※注２：上表に記載以外の燃料を使用している場合は，出展を参考にしながら適宜欄を追加してください。</t>
    <rPh sb="1" eb="2">
      <t>チュウ</t>
    </rPh>
    <rPh sb="4" eb="6">
      <t>ジョウヒョウ</t>
    </rPh>
    <rPh sb="7" eb="9">
      <t>キサイ</t>
    </rPh>
    <rPh sb="9" eb="11">
      <t>イガイ</t>
    </rPh>
    <rPh sb="12" eb="14">
      <t>ネンリョウ</t>
    </rPh>
    <rPh sb="15" eb="17">
      <t>シヨウ</t>
    </rPh>
    <rPh sb="21" eb="23">
      <t>バアイ</t>
    </rPh>
    <rPh sb="25" eb="27">
      <t>シュッテン</t>
    </rPh>
    <rPh sb="28" eb="30">
      <t>サンコウ</t>
    </rPh>
    <rPh sb="35" eb="37">
      <t>テキギ</t>
    </rPh>
    <rPh sb="37" eb="38">
      <t>ラン</t>
    </rPh>
    <rPh sb="39" eb="41">
      <t>ツイカ</t>
    </rPh>
    <phoneticPr fontId="11"/>
  </si>
  <si>
    <t>※プロパンガスと液化石油ガスの使用量は，入力用シートの㎥からｔに換算しています。</t>
    <rPh sb="8" eb="10">
      <t>エキカ</t>
    </rPh>
    <rPh sb="10" eb="12">
      <t>セキユ</t>
    </rPh>
    <rPh sb="15" eb="18">
      <t>シヨウリョウ</t>
    </rPh>
    <rPh sb="20" eb="23">
      <t>ニュウリョクヨウ</t>
    </rPh>
    <rPh sb="32" eb="34">
      <t>カンサン</t>
    </rPh>
    <phoneticPr fontId="11"/>
  </si>
  <si>
    <r>
      <t>≪補助事業後≫CO</t>
    </r>
    <r>
      <rPr>
        <b/>
        <vertAlign val="subscript"/>
        <sz val="18"/>
        <color indexed="8"/>
        <rFont val="ＭＳ Ｐゴシック"/>
        <family val="3"/>
        <charset val="128"/>
      </rPr>
      <t>2</t>
    </r>
    <r>
      <rPr>
        <b/>
        <sz val="18"/>
        <color indexed="8"/>
        <rFont val="ＭＳ Ｐゴシック"/>
        <family val="3"/>
        <charset val="128"/>
      </rPr>
      <t>排出量・原油換算量簡易計算シート</t>
    </r>
    <rPh sb="1" eb="3">
      <t>ホジョ</t>
    </rPh>
    <rPh sb="3" eb="5">
      <t>ジギョウ</t>
    </rPh>
    <rPh sb="5" eb="6">
      <t>アト</t>
    </rPh>
    <rPh sb="10" eb="12">
      <t>ハイシュツ</t>
    </rPh>
    <rPh sb="12" eb="13">
      <t>リョウ</t>
    </rPh>
    <rPh sb="14" eb="16">
      <t>ゲンユ</t>
    </rPh>
    <rPh sb="16" eb="18">
      <t>カンザン</t>
    </rPh>
    <rPh sb="18" eb="19">
      <t>リョウ</t>
    </rPh>
    <rPh sb="19" eb="21">
      <t>カンイ</t>
    </rPh>
    <rPh sb="21" eb="23">
      <t>ケイサン</t>
    </rPh>
    <phoneticPr fontId="11"/>
  </si>
  <si>
    <t>二酸化炭素排出量簡易換算シート（R７交付申請用）</t>
    <rPh sb="0" eb="3">
      <t>ニサンカ</t>
    </rPh>
    <rPh sb="3" eb="5">
      <t>タンソ</t>
    </rPh>
    <rPh sb="5" eb="8">
      <t>ハイシュツリョウ</t>
    </rPh>
    <rPh sb="8" eb="10">
      <t>カンイ</t>
    </rPh>
    <rPh sb="10" eb="12">
      <t>カンサン</t>
    </rPh>
    <rPh sb="18" eb="20">
      <t>コウフ</t>
    </rPh>
    <rPh sb="20" eb="22">
      <t>シンセイ</t>
    </rPh>
    <rPh sb="22" eb="23">
      <t>ヨウ</t>
    </rPh>
    <phoneticPr fontId="11"/>
  </si>
  <si>
    <t>様式</t>
    <rPh sb="0" eb="2">
      <t>ヨウシキ</t>
    </rPh>
    <phoneticPr fontId="2"/>
  </si>
  <si>
    <t>みやぎ二酸化炭素排出削減支援事業補助金交付申請書</t>
    <rPh sb="3" eb="6">
      <t>ニサンカ</t>
    </rPh>
    <rPh sb="6" eb="8">
      <t>タンソ</t>
    </rPh>
    <rPh sb="8" eb="10">
      <t>ハイシュツ</t>
    </rPh>
    <rPh sb="10" eb="12">
      <t>サクゲン</t>
    </rPh>
    <rPh sb="12" eb="14">
      <t>シエン</t>
    </rPh>
    <rPh sb="14" eb="16">
      <t>ジギョウ</t>
    </rPh>
    <rPh sb="16" eb="19">
      <t>ホジョキン</t>
    </rPh>
    <rPh sb="19" eb="21">
      <t>コウフ</t>
    </rPh>
    <rPh sb="21" eb="24">
      <t>シンセイショ</t>
    </rPh>
    <phoneticPr fontId="2"/>
  </si>
  <si>
    <t>日</t>
    <rPh sb="0" eb="1">
      <t>ニチ</t>
    </rPh>
    <phoneticPr fontId="2"/>
  </si>
  <si>
    <t>月</t>
    <rPh sb="0" eb="1">
      <t>ガツ</t>
    </rPh>
    <phoneticPr fontId="2"/>
  </si>
  <si>
    <t>令和</t>
    <rPh sb="0" eb="2">
      <t>レイワ</t>
    </rPh>
    <phoneticPr fontId="2"/>
  </si>
  <si>
    <t>宮城県知事</t>
    <rPh sb="0" eb="3">
      <t>ミヤギケン</t>
    </rPh>
    <rPh sb="3" eb="5">
      <t>チジ</t>
    </rPh>
    <phoneticPr fontId="2"/>
  </si>
  <si>
    <t>殿</t>
    <rPh sb="0" eb="1">
      <t>ドノ</t>
    </rPh>
    <phoneticPr fontId="2"/>
  </si>
  <si>
    <t>申請者</t>
    <rPh sb="0" eb="3">
      <t>シンセイシャ</t>
    </rPh>
    <phoneticPr fontId="2"/>
  </si>
  <si>
    <t>住所</t>
    <rPh sb="0" eb="2">
      <t>ジュウショ</t>
    </rPh>
    <phoneticPr fontId="2"/>
  </si>
  <si>
    <t>みやぎ二酸化炭素排出削減支援事業補助金交付要綱第５第２項の規定により、下記のとおり、</t>
    <phoneticPr fontId="2"/>
  </si>
  <si>
    <t>みやぎ二酸化炭素排出削減支援事業補助金の交付を申請します。</t>
    <phoneticPr fontId="2"/>
  </si>
  <si>
    <t>記</t>
    <rPh sb="0" eb="1">
      <t>キ</t>
    </rPh>
    <phoneticPr fontId="2"/>
  </si>
  <si>
    <t>１　補助事業の名称</t>
    <rPh sb="2" eb="4">
      <t>ホジョ</t>
    </rPh>
    <rPh sb="4" eb="6">
      <t>ジギョウ</t>
    </rPh>
    <rPh sb="7" eb="9">
      <t>メイショウ</t>
    </rPh>
    <phoneticPr fontId="2"/>
  </si>
  <si>
    <t>①</t>
    <phoneticPr fontId="2"/>
  </si>
  <si>
    <t>脱炭素化枠</t>
    <rPh sb="0" eb="1">
      <t>ダツ</t>
    </rPh>
    <rPh sb="1" eb="3">
      <t>タンソ</t>
    </rPh>
    <rPh sb="3" eb="4">
      <t>カ</t>
    </rPh>
    <rPh sb="4" eb="5">
      <t>ワク</t>
    </rPh>
    <phoneticPr fontId="2"/>
  </si>
  <si>
    <t>②</t>
    <phoneticPr fontId="2"/>
  </si>
  <si>
    <t>大規模削減枠</t>
    <rPh sb="0" eb="3">
      <t>ダイキボ</t>
    </rPh>
    <rPh sb="3" eb="5">
      <t>サクゲン</t>
    </rPh>
    <rPh sb="5" eb="6">
      <t>ワク</t>
    </rPh>
    <phoneticPr fontId="2"/>
  </si>
  <si>
    <t>③</t>
    <phoneticPr fontId="2"/>
  </si>
  <si>
    <t>ＥＭＳ枠</t>
    <rPh sb="3" eb="4">
      <t>ワク</t>
    </rPh>
    <phoneticPr fontId="2"/>
  </si>
  <si>
    <t>④</t>
    <phoneticPr fontId="2"/>
  </si>
  <si>
    <t>診断枠</t>
    <rPh sb="0" eb="2">
      <t>シンダン</t>
    </rPh>
    <rPh sb="2" eb="3">
      <t>ワク</t>
    </rPh>
    <phoneticPr fontId="2"/>
  </si>
  <si>
    <t>⑤</t>
    <phoneticPr fontId="2"/>
  </si>
  <si>
    <t>県産枠</t>
    <rPh sb="0" eb="2">
      <t>ケンサン</t>
    </rPh>
    <rPh sb="2" eb="3">
      <t>ワク</t>
    </rPh>
    <phoneticPr fontId="2"/>
  </si>
  <si>
    <t>⑥</t>
    <phoneticPr fontId="2"/>
  </si>
  <si>
    <t>一般枠</t>
    <rPh sb="0" eb="2">
      <t>イッパン</t>
    </rPh>
    <rPh sb="2" eb="3">
      <t>ワク</t>
    </rPh>
    <phoneticPr fontId="2"/>
  </si>
  <si>
    <t>エネルギー自立促進枠</t>
    <rPh sb="5" eb="7">
      <t>ジリツ</t>
    </rPh>
    <rPh sb="7" eb="9">
      <t>ソクシン</t>
    </rPh>
    <rPh sb="9" eb="10">
      <t>ワク</t>
    </rPh>
    <phoneticPr fontId="2"/>
  </si>
  <si>
    <t>ＺＥＢ</t>
    <phoneticPr fontId="2"/>
  </si>
  <si>
    <t>ＲＥ１００等</t>
    <rPh sb="5" eb="6">
      <t>トウ</t>
    </rPh>
    <phoneticPr fontId="2"/>
  </si>
  <si>
    <t>ＳＢＴ</t>
    <phoneticPr fontId="2"/>
  </si>
  <si>
    <t>太陽光</t>
    <rPh sb="0" eb="3">
      <t>タイヨウコウ</t>
    </rPh>
    <phoneticPr fontId="2"/>
  </si>
  <si>
    <t>太陽光以外</t>
    <rPh sb="0" eb="3">
      <t>タイヨウコウ</t>
    </rPh>
    <rPh sb="3" eb="5">
      <t>イガイ</t>
    </rPh>
    <phoneticPr fontId="2"/>
  </si>
  <si>
    <t>（自家消費）</t>
    <rPh sb="1" eb="5">
      <t>ジカショウヒ</t>
    </rPh>
    <phoneticPr fontId="2"/>
  </si>
  <si>
    <t>（売電・売熱）</t>
    <rPh sb="1" eb="3">
      <t>バイデン</t>
    </rPh>
    <rPh sb="4" eb="5">
      <t>バイ</t>
    </rPh>
    <rPh sb="5" eb="6">
      <t>ネツ</t>
    </rPh>
    <phoneticPr fontId="2"/>
  </si>
  <si>
    <t>補助対象経費</t>
    <rPh sb="0" eb="2">
      <t>ホジョ</t>
    </rPh>
    <rPh sb="2" eb="4">
      <t>タイショウ</t>
    </rPh>
    <rPh sb="4" eb="6">
      <t>ケイヒ</t>
    </rPh>
    <phoneticPr fontId="2"/>
  </si>
  <si>
    <t>補助金交付申請額</t>
    <rPh sb="0" eb="3">
      <t>ホジョキン</t>
    </rPh>
    <rPh sb="3" eb="5">
      <t>コウフ</t>
    </rPh>
    <rPh sb="5" eb="8">
      <t>シンセイガク</t>
    </rPh>
    <phoneticPr fontId="2"/>
  </si>
  <si>
    <t>事業者名</t>
    <rPh sb="0" eb="3">
      <t>ジギョウシャ</t>
    </rPh>
    <rPh sb="3" eb="4">
      <t>メイ</t>
    </rPh>
    <phoneticPr fontId="2"/>
  </si>
  <si>
    <t>氏名及び代表者名</t>
    <rPh sb="0" eb="2">
      <t>シメイ</t>
    </rPh>
    <rPh sb="2" eb="3">
      <t>オヨ</t>
    </rPh>
    <rPh sb="4" eb="7">
      <t>ダイヒョウシャ</t>
    </rPh>
    <rPh sb="7" eb="8">
      <t>メイ</t>
    </rPh>
    <phoneticPr fontId="2"/>
  </si>
  <si>
    <t>（１）高効率設備等導入事業</t>
    <phoneticPr fontId="2"/>
  </si>
  <si>
    <t>（２）再生可能エネルギー等設備導入事業</t>
    <phoneticPr fontId="2"/>
  </si>
  <si>
    <t>円</t>
    <rPh sb="0" eb="1">
      <t>エン</t>
    </rPh>
    <phoneticPr fontId="2"/>
  </si>
  <si>
    <t>実施計画書</t>
    <rPh sb="0" eb="2">
      <t>ジッシ</t>
    </rPh>
    <rPh sb="2" eb="5">
      <t>ケイカクショ</t>
    </rPh>
    <phoneticPr fontId="2"/>
  </si>
  <si>
    <t>（１）名称及び連絡先</t>
    <rPh sb="3" eb="5">
      <t>メイショウ</t>
    </rPh>
    <rPh sb="5" eb="6">
      <t>オヨ</t>
    </rPh>
    <rPh sb="7" eb="10">
      <t>レンラクサキ</t>
    </rPh>
    <phoneticPr fontId="2"/>
  </si>
  <si>
    <t>代表者の役職・氏名</t>
    <rPh sb="0" eb="3">
      <t>ダイヒョウシャ</t>
    </rPh>
    <rPh sb="4" eb="6">
      <t>ヤクショク</t>
    </rPh>
    <rPh sb="7" eb="9">
      <t>シメイ</t>
    </rPh>
    <phoneticPr fontId="2"/>
  </si>
  <si>
    <t>申請者住所</t>
    <rPh sb="0" eb="3">
      <t>シンセイシャ</t>
    </rPh>
    <rPh sb="3" eb="5">
      <t>ジュウショ</t>
    </rPh>
    <phoneticPr fontId="2"/>
  </si>
  <si>
    <t>事業所住所</t>
    <rPh sb="0" eb="3">
      <t>ジギョウショ</t>
    </rPh>
    <rPh sb="3" eb="5">
      <t>ジュウショ</t>
    </rPh>
    <phoneticPr fontId="2"/>
  </si>
  <si>
    <t>役職・氏名（ふりがな）</t>
    <rPh sb="0" eb="2">
      <t>ヤクショク</t>
    </rPh>
    <rPh sb="3" eb="5">
      <t>シメイ</t>
    </rPh>
    <phoneticPr fontId="2"/>
  </si>
  <si>
    <t>所属部署名</t>
    <rPh sb="0" eb="2">
      <t>ショゾク</t>
    </rPh>
    <rPh sb="2" eb="4">
      <t>ブショ</t>
    </rPh>
    <rPh sb="4" eb="5">
      <t>メイ</t>
    </rPh>
    <phoneticPr fontId="2"/>
  </si>
  <si>
    <t>メールアドレス（代表）</t>
    <rPh sb="8" eb="10">
      <t>ダイヒョウ</t>
    </rPh>
    <phoneticPr fontId="2"/>
  </si>
  <si>
    <t>メールアドレス（個人）</t>
    <rPh sb="8" eb="10">
      <t>コジン</t>
    </rPh>
    <phoneticPr fontId="2"/>
  </si>
  <si>
    <t>電話番号</t>
    <rPh sb="0" eb="2">
      <t>デンワ</t>
    </rPh>
    <rPh sb="2" eb="4">
      <t>バンゴウ</t>
    </rPh>
    <phoneticPr fontId="2"/>
  </si>
  <si>
    <t>事業所名</t>
    <rPh sb="0" eb="3">
      <t>ジギョウショ</t>
    </rPh>
    <rPh sb="3" eb="4">
      <t>メイ</t>
    </rPh>
    <phoneticPr fontId="2"/>
  </si>
  <si>
    <t>中分類番号</t>
    <rPh sb="0" eb="3">
      <t>チュウブンルイ</t>
    </rPh>
    <rPh sb="3" eb="5">
      <t>バンゴウ</t>
    </rPh>
    <phoneticPr fontId="2"/>
  </si>
  <si>
    <t>業種</t>
    <rPh sb="0" eb="2">
      <t>ギョウシュ</t>
    </rPh>
    <phoneticPr fontId="2"/>
  </si>
  <si>
    <t>従業員数</t>
    <rPh sb="0" eb="3">
      <t>ジュウギョウイン</t>
    </rPh>
    <rPh sb="3" eb="4">
      <t>スウ</t>
    </rPh>
    <phoneticPr fontId="2"/>
  </si>
  <si>
    <t>設置場所、施設の名称</t>
    <phoneticPr fontId="2"/>
  </si>
  <si>
    <t>設置場所施設の所有者</t>
    <phoneticPr fontId="2"/>
  </si>
  <si>
    <t>補助事業実施場所の住所</t>
    <rPh sb="0" eb="2">
      <t>ホジョ</t>
    </rPh>
    <rPh sb="2" eb="4">
      <t>ジギョウ</t>
    </rPh>
    <rPh sb="4" eb="6">
      <t>ジッシ</t>
    </rPh>
    <rPh sb="6" eb="8">
      <t>バショ</t>
    </rPh>
    <phoneticPr fontId="2"/>
  </si>
  <si>
    <t>現地写真・位置図（別添）</t>
    <rPh sb="0" eb="2">
      <t>ゲンチ</t>
    </rPh>
    <rPh sb="2" eb="4">
      <t>シャシン</t>
    </rPh>
    <phoneticPr fontId="2"/>
  </si>
  <si>
    <t>〒</t>
    <phoneticPr fontId="2"/>
  </si>
  <si>
    <t>※年度更新の契約の場合は、覚書等により、耐用年数期間中、設備の稼働が可　能であることを補足すること。</t>
    <phoneticPr fontId="2"/>
  </si>
  <si>
    <t>※土地、施設が自己所有でないときは、設備の耐用年数期間中、設備の稼働が　可能であることが確認できる書類（施設利用許可書、賃貸借契約書等）を添付すること。</t>
    <rPh sb="69" eb="71">
      <t>テンプ</t>
    </rPh>
    <phoneticPr fontId="2"/>
  </si>
  <si>
    <t>（１）事業の実施場所について</t>
    <rPh sb="3" eb="5">
      <t>ジギョウ</t>
    </rPh>
    <rPh sb="6" eb="8">
      <t>ジッシ</t>
    </rPh>
    <rPh sb="8" eb="10">
      <t>バショ</t>
    </rPh>
    <phoneticPr fontId="2"/>
  </si>
  <si>
    <t>建築工事</t>
    <rPh sb="0" eb="2">
      <t>ケンチク</t>
    </rPh>
    <rPh sb="2" eb="4">
      <t>コウジ</t>
    </rPh>
    <phoneticPr fontId="2"/>
  </si>
  <si>
    <t>土木工事（用地整備、基礎、道路等）</t>
    <rPh sb="0" eb="2">
      <t>ドボク</t>
    </rPh>
    <rPh sb="2" eb="4">
      <t>コウジ</t>
    </rPh>
    <rPh sb="5" eb="7">
      <t>ヨウチ</t>
    </rPh>
    <rPh sb="7" eb="9">
      <t>セイビ</t>
    </rPh>
    <rPh sb="10" eb="12">
      <t>キソ</t>
    </rPh>
    <rPh sb="13" eb="15">
      <t>ドウロ</t>
    </rPh>
    <rPh sb="15" eb="16">
      <t>トウ</t>
    </rPh>
    <phoneticPr fontId="2"/>
  </si>
  <si>
    <t>機械装置等製作</t>
    <rPh sb="0" eb="2">
      <t>キカイ</t>
    </rPh>
    <rPh sb="2" eb="4">
      <t>ソウチ</t>
    </rPh>
    <rPh sb="4" eb="5">
      <t>トウ</t>
    </rPh>
    <rPh sb="5" eb="7">
      <t>セイサク</t>
    </rPh>
    <phoneticPr fontId="2"/>
  </si>
  <si>
    <t>電気工事（配電線、電気設備設置等）</t>
    <rPh sb="0" eb="2">
      <t>デンキ</t>
    </rPh>
    <rPh sb="2" eb="4">
      <t>コウジ</t>
    </rPh>
    <rPh sb="5" eb="8">
      <t>ハイデンセン</t>
    </rPh>
    <rPh sb="9" eb="11">
      <t>デンキ</t>
    </rPh>
    <rPh sb="11" eb="13">
      <t>セツビ</t>
    </rPh>
    <rPh sb="13" eb="15">
      <t>セッチ</t>
    </rPh>
    <rPh sb="15" eb="16">
      <t>トウ</t>
    </rPh>
    <phoneticPr fontId="2"/>
  </si>
  <si>
    <t>蒸気配管等敷設工事（※１）</t>
    <phoneticPr fontId="2"/>
  </si>
  <si>
    <t>抗井掘削工事（※１）</t>
    <phoneticPr fontId="2"/>
  </si>
  <si>
    <t>設備設置にあたり、土木建築工事、機械装置等製作がある場合は内容を記載すること。</t>
    <rPh sb="0" eb="2">
      <t>セツビ</t>
    </rPh>
    <rPh sb="2" eb="4">
      <t>セッチ</t>
    </rPh>
    <rPh sb="9" eb="11">
      <t>ドボク</t>
    </rPh>
    <rPh sb="11" eb="13">
      <t>ケンチク</t>
    </rPh>
    <rPh sb="13" eb="15">
      <t>コウジ</t>
    </rPh>
    <rPh sb="16" eb="18">
      <t>キカイ</t>
    </rPh>
    <rPh sb="18" eb="20">
      <t>ソウチ</t>
    </rPh>
    <rPh sb="20" eb="21">
      <t>トウ</t>
    </rPh>
    <rPh sb="21" eb="23">
      <t>セイサク</t>
    </rPh>
    <rPh sb="26" eb="28">
      <t>バアイ</t>
    </rPh>
    <rPh sb="29" eb="31">
      <t>ナイヨウ</t>
    </rPh>
    <rPh sb="32" eb="34">
      <t>キサイ</t>
    </rPh>
    <phoneticPr fontId="2"/>
  </si>
  <si>
    <t>※１　地熱発電の場合のみ</t>
    <rPh sb="3" eb="5">
      <t>チネツ</t>
    </rPh>
    <rPh sb="5" eb="7">
      <t>ハツデン</t>
    </rPh>
    <rPh sb="8" eb="10">
      <t>バアイ</t>
    </rPh>
    <phoneticPr fontId="2"/>
  </si>
  <si>
    <t>別添実施計画書のとおり</t>
    <rPh sb="0" eb="2">
      <t>ベッテン</t>
    </rPh>
    <rPh sb="2" eb="4">
      <t>ジッシ</t>
    </rPh>
    <rPh sb="4" eb="7">
      <t>ケイカクショ</t>
    </rPh>
    <phoneticPr fontId="2"/>
  </si>
  <si>
    <t>３　補助事業者及び事業所の概要</t>
    <rPh sb="2" eb="4">
      <t>ホジョ</t>
    </rPh>
    <rPh sb="4" eb="7">
      <t>ジギョウシャ</t>
    </rPh>
    <rPh sb="7" eb="8">
      <t>オヨ</t>
    </rPh>
    <rPh sb="9" eb="12">
      <t>ジギョウショ</t>
    </rPh>
    <rPh sb="13" eb="15">
      <t>ガイヨウ</t>
    </rPh>
    <phoneticPr fontId="2"/>
  </si>
  <si>
    <t>４　設備導入事業</t>
    <rPh sb="2" eb="4">
      <t>セツビ</t>
    </rPh>
    <rPh sb="4" eb="6">
      <t>ドウニュウ</t>
    </rPh>
    <rPh sb="6" eb="8">
      <t>ジギョウ</t>
    </rPh>
    <phoneticPr fontId="2"/>
  </si>
  <si>
    <t>１　補助事業の名称</t>
    <rPh sb="2" eb="4">
      <t>ホジョ</t>
    </rPh>
    <rPh sb="4" eb="6">
      <t>ジギョウ</t>
    </rPh>
    <rPh sb="7" eb="9">
      <t>メイショウ</t>
    </rPh>
    <phoneticPr fontId="2"/>
  </si>
  <si>
    <t>※補助対象設備の導入意図や導入によって狙う効果が端的にわかる名称とすること。</t>
    <rPh sb="1" eb="3">
      <t>ホジョ</t>
    </rPh>
    <rPh sb="3" eb="5">
      <t>タイショウ</t>
    </rPh>
    <rPh sb="5" eb="7">
      <t>セツビ</t>
    </rPh>
    <rPh sb="8" eb="10">
      <t>ドウニュウ</t>
    </rPh>
    <rPh sb="10" eb="12">
      <t>イト</t>
    </rPh>
    <rPh sb="13" eb="15">
      <t>ドウニュウ</t>
    </rPh>
    <rPh sb="19" eb="20">
      <t>ネラ</t>
    </rPh>
    <rPh sb="21" eb="23">
      <t>コウカ</t>
    </rPh>
    <rPh sb="24" eb="26">
      <t>タンテキ</t>
    </rPh>
    <rPh sb="30" eb="32">
      <t>メイショウ</t>
    </rPh>
    <phoneticPr fontId="2"/>
  </si>
  <si>
    <t>例：地域マイクログリッドの構築を目的とした太陽光発電設備の導入活用事業</t>
    <rPh sb="0" eb="1">
      <t>レイ</t>
    </rPh>
    <rPh sb="2" eb="4">
      <t>チイキ</t>
    </rPh>
    <rPh sb="13" eb="15">
      <t>コウチク</t>
    </rPh>
    <rPh sb="16" eb="18">
      <t>モクテキ</t>
    </rPh>
    <rPh sb="21" eb="24">
      <t>タイヨウコウ</t>
    </rPh>
    <rPh sb="24" eb="26">
      <t>ハツデン</t>
    </rPh>
    <rPh sb="26" eb="28">
      <t>セツビ</t>
    </rPh>
    <rPh sb="29" eb="31">
      <t>ドウニュウ</t>
    </rPh>
    <rPh sb="31" eb="33">
      <t>カツヨウ</t>
    </rPh>
    <rPh sb="33" eb="35">
      <t>ジギョウ</t>
    </rPh>
    <phoneticPr fontId="2"/>
  </si>
  <si>
    <t>２　補助事業の目的</t>
    <rPh sb="2" eb="4">
      <t>ホジョ</t>
    </rPh>
    <rPh sb="4" eb="6">
      <t>ジギョウ</t>
    </rPh>
    <rPh sb="7" eb="9">
      <t>モクテキ</t>
    </rPh>
    <phoneticPr fontId="2"/>
  </si>
  <si>
    <t>太陽光電池出力　</t>
    <rPh sb="0" eb="3">
      <t>タイヨウコウ</t>
    </rPh>
    <rPh sb="3" eb="5">
      <t>デンチ</t>
    </rPh>
    <rPh sb="5" eb="7">
      <t>シュツリョク</t>
    </rPh>
    <phoneticPr fontId="2"/>
  </si>
  <si>
    <t>※この値をこれ以降の計算に使用します。</t>
    <rPh sb="3" eb="4">
      <t>アタイ</t>
    </rPh>
    <rPh sb="7" eb="9">
      <t>イコウ</t>
    </rPh>
    <rPh sb="10" eb="12">
      <t>ケイサン</t>
    </rPh>
    <rPh sb="13" eb="15">
      <t>シヨウ</t>
    </rPh>
    <phoneticPr fontId="2"/>
  </si>
  <si>
    <t>型式</t>
    <rPh sb="0" eb="2">
      <t>カタシキ</t>
    </rPh>
    <phoneticPr fontId="2"/>
  </si>
  <si>
    <t>１枚あたり公称最大出力</t>
    <rPh sb="1" eb="2">
      <t>マイ</t>
    </rPh>
    <rPh sb="5" eb="7">
      <t>コウショウ</t>
    </rPh>
    <rPh sb="7" eb="9">
      <t>サイダイ</t>
    </rPh>
    <rPh sb="9" eb="11">
      <t>シュツリョク</t>
    </rPh>
    <phoneticPr fontId="2"/>
  </si>
  <si>
    <t>パネル設置枚数</t>
    <rPh sb="3" eb="5">
      <t>セッチ</t>
    </rPh>
    <rPh sb="5" eb="7">
      <t>マイスウ</t>
    </rPh>
    <phoneticPr fontId="2"/>
  </si>
  <si>
    <t>メーカー名</t>
    <rPh sb="4" eb="5">
      <t>メイ</t>
    </rPh>
    <phoneticPr fontId="2"/>
  </si>
  <si>
    <t>型式名</t>
    <rPh sb="0" eb="2">
      <t>カタシキ</t>
    </rPh>
    <rPh sb="2" eb="3">
      <t>メイ</t>
    </rPh>
    <phoneticPr fontId="2"/>
  </si>
  <si>
    <t>１台あたり定格出力</t>
    <rPh sb="1" eb="2">
      <t>ダイ</t>
    </rPh>
    <rPh sb="5" eb="7">
      <t>テイカク</t>
    </rPh>
    <rPh sb="7" eb="9">
      <t>シュツリョク</t>
    </rPh>
    <phoneticPr fontId="2"/>
  </si>
  <si>
    <t>台数</t>
    <rPh sb="0" eb="2">
      <t>ダイスウ</t>
    </rPh>
    <phoneticPr fontId="2"/>
  </si>
  <si>
    <t>構造計算実施の有無</t>
    <rPh sb="0" eb="2">
      <t>コウゾウ</t>
    </rPh>
    <rPh sb="2" eb="4">
      <t>ケイサン</t>
    </rPh>
    <rPh sb="4" eb="6">
      <t>ジッシ</t>
    </rPh>
    <rPh sb="7" eb="9">
      <t>ウム</t>
    </rPh>
    <phoneticPr fontId="2"/>
  </si>
  <si>
    <t>過積載率（＝ａ/ｂ）</t>
    <rPh sb="0" eb="3">
      <t>カセキサイ</t>
    </rPh>
    <rPh sb="3" eb="4">
      <t>リツ</t>
    </rPh>
    <phoneticPr fontId="2"/>
  </si>
  <si>
    <t>※導入設備が設置可能であることを確認している場合「有」を選択</t>
    <rPh sb="1" eb="3">
      <t>ドウニュウ</t>
    </rPh>
    <rPh sb="3" eb="5">
      <t>セツビ</t>
    </rPh>
    <rPh sb="6" eb="8">
      <t>セッチ</t>
    </rPh>
    <rPh sb="8" eb="10">
      <t>カノウ</t>
    </rPh>
    <rPh sb="16" eb="18">
      <t>カクニン</t>
    </rPh>
    <rPh sb="22" eb="24">
      <t>バアイ</t>
    </rPh>
    <rPh sb="25" eb="26">
      <t>アリ</t>
    </rPh>
    <rPh sb="28" eb="30">
      <t>センタク</t>
    </rPh>
    <phoneticPr fontId="2"/>
  </si>
  <si>
    <t>蓄電池の導入の有無</t>
    <rPh sb="0" eb="3">
      <t>チクデンチ</t>
    </rPh>
    <rPh sb="4" eb="6">
      <t>ドウニュウ</t>
    </rPh>
    <rPh sb="7" eb="9">
      <t>ウム</t>
    </rPh>
    <phoneticPr fontId="2"/>
  </si>
  <si>
    <t>※以下は「有」の場合のみ入力してください。</t>
    <rPh sb="1" eb="3">
      <t>イカ</t>
    </rPh>
    <rPh sb="5" eb="6">
      <t>アリ</t>
    </rPh>
    <rPh sb="8" eb="10">
      <t>バアイ</t>
    </rPh>
    <rPh sb="12" eb="14">
      <t>ニュウリョク</t>
    </rPh>
    <phoneticPr fontId="2"/>
  </si>
  <si>
    <t>蓄電池定格出力合計</t>
    <rPh sb="0" eb="3">
      <t>チクデンチ</t>
    </rPh>
    <rPh sb="3" eb="5">
      <t>テイカク</t>
    </rPh>
    <rPh sb="5" eb="7">
      <t>シュツリョク</t>
    </rPh>
    <rPh sb="7" eb="9">
      <t>ゴウケイ</t>
    </rPh>
    <phoneticPr fontId="2"/>
  </si>
  <si>
    <t>蓄電池定格容量合計</t>
    <rPh sb="0" eb="3">
      <t>チクデンチ</t>
    </rPh>
    <rPh sb="3" eb="5">
      <t>テイカク</t>
    </rPh>
    <rPh sb="5" eb="7">
      <t>ヨウリョウ</t>
    </rPh>
    <rPh sb="7" eb="9">
      <t>ゴウケイ</t>
    </rPh>
    <phoneticPr fontId="2"/>
  </si>
  <si>
    <t>１台あたり定格入出力</t>
    <rPh sb="1" eb="2">
      <t>ダイ</t>
    </rPh>
    <rPh sb="5" eb="7">
      <t>テイカク</t>
    </rPh>
    <rPh sb="7" eb="10">
      <t>ニュウシュツリョク</t>
    </rPh>
    <phoneticPr fontId="2"/>
  </si>
  <si>
    <t>１台あたり定格容量</t>
    <rPh sb="1" eb="2">
      <t>ダイ</t>
    </rPh>
    <rPh sb="5" eb="7">
      <t>テイカク</t>
    </rPh>
    <rPh sb="7" eb="9">
      <t>ヨウリョウ</t>
    </rPh>
    <phoneticPr fontId="2"/>
  </si>
  <si>
    <t>系統連系方式</t>
    <rPh sb="0" eb="2">
      <t>ケイトウ</t>
    </rPh>
    <rPh sb="2" eb="4">
      <t>レンケイ</t>
    </rPh>
    <rPh sb="4" eb="6">
      <t>ホウシキ</t>
    </rPh>
    <phoneticPr fontId="2"/>
  </si>
  <si>
    <t>　</t>
    <phoneticPr fontId="2"/>
  </si>
  <si>
    <t>系統連系事前協議実施の有無</t>
    <rPh sb="0" eb="2">
      <t>ケイトウ</t>
    </rPh>
    <rPh sb="2" eb="4">
      <t>レンケイ</t>
    </rPh>
    <rPh sb="4" eb="6">
      <t>ジゼン</t>
    </rPh>
    <rPh sb="6" eb="8">
      <t>キョウギ</t>
    </rPh>
    <rPh sb="8" eb="10">
      <t>ジッシ</t>
    </rPh>
    <rPh sb="11" eb="13">
      <t>ウム</t>
    </rPh>
    <phoneticPr fontId="2"/>
  </si>
  <si>
    <t>※系統連系が必要な場合であって、電力会社に接続可能か事前相談を行っている場合「有」を選択</t>
    <rPh sb="1" eb="3">
      <t>ケイトウ</t>
    </rPh>
    <rPh sb="3" eb="5">
      <t>レンケイ</t>
    </rPh>
    <rPh sb="6" eb="8">
      <t>ヒツヨウ</t>
    </rPh>
    <rPh sb="9" eb="11">
      <t>バアイ</t>
    </rPh>
    <rPh sb="16" eb="18">
      <t>デンリョク</t>
    </rPh>
    <rPh sb="18" eb="20">
      <t>カイシャ</t>
    </rPh>
    <rPh sb="21" eb="23">
      <t>セツゾク</t>
    </rPh>
    <rPh sb="23" eb="25">
      <t>カノウ</t>
    </rPh>
    <rPh sb="26" eb="28">
      <t>ジゼン</t>
    </rPh>
    <rPh sb="28" eb="30">
      <t>ソウダン</t>
    </rPh>
    <rPh sb="31" eb="32">
      <t>オコナ</t>
    </rPh>
    <rPh sb="36" eb="38">
      <t>バアイ</t>
    </rPh>
    <rPh sb="39" eb="40">
      <t>アリ</t>
    </rPh>
    <rPh sb="42" eb="44">
      <t>センタク</t>
    </rPh>
    <phoneticPr fontId="2"/>
  </si>
  <si>
    <t>太陽電池モジュールの設置状況（方位、傾斜角、日陰の有無）</t>
  </si>
  <si>
    <t>方位：</t>
    <rPh sb="0" eb="2">
      <t>ホウイ</t>
    </rPh>
    <phoneticPr fontId="2"/>
  </si>
  <si>
    <t>傾斜角：</t>
    <rPh sb="0" eb="3">
      <t>ケイシャカク</t>
    </rPh>
    <phoneticPr fontId="2"/>
  </si>
  <si>
    <t>日陰の有無：</t>
    <rPh sb="0" eb="2">
      <t>ヒカゲ</t>
    </rPh>
    <rPh sb="3" eb="5">
      <t>ウム</t>
    </rPh>
    <phoneticPr fontId="2"/>
  </si>
  <si>
    <t>別添参考書類【必須】</t>
    <rPh sb="0" eb="2">
      <t>ベッテン</t>
    </rPh>
    <rPh sb="2" eb="4">
      <t>サンコウ</t>
    </rPh>
    <rPh sb="4" eb="6">
      <t>ショルイ</t>
    </rPh>
    <rPh sb="7" eb="9">
      <t>ヒッス</t>
    </rPh>
    <phoneticPr fontId="2"/>
  </si>
  <si>
    <t>機器構成図（構成機器と容量等）</t>
    <rPh sb="0" eb="2">
      <t>キキ</t>
    </rPh>
    <rPh sb="2" eb="5">
      <t>コウセイズ</t>
    </rPh>
    <rPh sb="6" eb="8">
      <t>コウセイ</t>
    </rPh>
    <rPh sb="8" eb="10">
      <t>キキ</t>
    </rPh>
    <rPh sb="11" eb="13">
      <t>ヨウリョウ</t>
    </rPh>
    <rPh sb="13" eb="14">
      <t>トウ</t>
    </rPh>
    <phoneticPr fontId="2"/>
  </si>
  <si>
    <t>単線結線図</t>
    <rPh sb="0" eb="2">
      <t>タンセン</t>
    </rPh>
    <rPh sb="2" eb="5">
      <t>ケッセンズ</t>
    </rPh>
    <phoneticPr fontId="2"/>
  </si>
  <si>
    <t>システム仕様、参考図面</t>
    <rPh sb="4" eb="6">
      <t>シヨウ</t>
    </rPh>
    <rPh sb="7" eb="9">
      <t>サンコウ</t>
    </rPh>
    <rPh sb="9" eb="11">
      <t>ズメン</t>
    </rPh>
    <phoneticPr fontId="2"/>
  </si>
  <si>
    <t>太陽電池モジュール配置図</t>
    <rPh sb="0" eb="4">
      <t>タイヨウデンチ</t>
    </rPh>
    <rPh sb="9" eb="12">
      <t>ハイチズ</t>
    </rPh>
    <phoneticPr fontId="2"/>
  </si>
  <si>
    <t>ｋＷ</t>
    <phoneticPr fontId="2"/>
  </si>
  <si>
    <t>枚</t>
    <rPh sb="0" eb="1">
      <t>マイ</t>
    </rPh>
    <phoneticPr fontId="2"/>
  </si>
  <si>
    <t>台</t>
    <rPh sb="0" eb="1">
      <t>ダイ</t>
    </rPh>
    <phoneticPr fontId="2"/>
  </si>
  <si>
    <t>％</t>
    <phoneticPr fontId="2"/>
  </si>
  <si>
    <t>有</t>
    <rPh sb="0" eb="1">
      <t>アリ</t>
    </rPh>
    <phoneticPr fontId="2"/>
  </si>
  <si>
    <t>無</t>
    <rPh sb="0" eb="1">
      <t>ナシ</t>
    </rPh>
    <phoneticPr fontId="2"/>
  </si>
  <si>
    <t>「無」を選択した場合の理由：</t>
    <rPh sb="1" eb="2">
      <t>ナシ</t>
    </rPh>
    <rPh sb="4" eb="6">
      <t>センタク</t>
    </rPh>
    <rPh sb="8" eb="10">
      <t>バアイ</t>
    </rPh>
    <rPh sb="11" eb="13">
      <t>リユウ</t>
    </rPh>
    <phoneticPr fontId="2"/>
  </si>
  <si>
    <t>ｋＷ/ｈ</t>
    <phoneticPr fontId="2"/>
  </si>
  <si>
    <t>低圧</t>
    <rPh sb="0" eb="2">
      <t>テイアツ</t>
    </rPh>
    <phoneticPr fontId="2"/>
  </si>
  <si>
    <t>高圧</t>
    <rPh sb="0" eb="2">
      <t>コウアツ</t>
    </rPh>
    <phoneticPr fontId="2"/>
  </si>
  <si>
    <t>特別高圧</t>
    <rPh sb="0" eb="2">
      <t>トクベツ</t>
    </rPh>
    <rPh sb="2" eb="4">
      <t>コウアツ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</si>
  <si>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</si>
  <si>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</si>
  <si>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</si>
  <si>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</si>
  <si>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</si>
  <si>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</si>
  <si>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</si>
  <si>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</si>
  <si>
    <t>12月</t>
  </si>
  <si>
    <t>1月</t>
    <rPh sb="1" eb="2">
      <t>ガツ</t>
    </rPh>
    <phoneticPr fontId="2"/>
  </si>
  <si>
    <t>2月</t>
  </si>
  <si>
    <t>3月</t>
  </si>
  <si>
    <t>年間想定発電量　合計</t>
    <rPh sb="0" eb="2">
      <t>ネンカン</t>
    </rPh>
    <rPh sb="2" eb="4">
      <t>ソウテイ</t>
    </rPh>
    <rPh sb="4" eb="7">
      <t>ハツデンリョウ</t>
    </rPh>
    <rPh sb="8" eb="10">
      <t>ゴウケイ</t>
    </rPh>
    <phoneticPr fontId="2"/>
  </si>
  <si>
    <t>ｋＷｈ/年</t>
    <rPh sb="4" eb="5">
      <t>ネン</t>
    </rPh>
    <phoneticPr fontId="2"/>
  </si>
  <si>
    <t>※想定発電電力量の算出根拠（シミュレーション等）を添付すること。</t>
    <rPh sb="1" eb="3">
      <t>ソウテイ</t>
    </rPh>
    <rPh sb="3" eb="5">
      <t>ハツデン</t>
    </rPh>
    <rPh sb="5" eb="8">
      <t>デンリョクリョウ</t>
    </rPh>
    <rPh sb="9" eb="11">
      <t>サンシュツ</t>
    </rPh>
    <rPh sb="11" eb="13">
      <t>コンキョ</t>
    </rPh>
    <rPh sb="22" eb="23">
      <t>トウ</t>
    </rPh>
    <rPh sb="25" eb="27">
      <t>テンプ</t>
    </rPh>
    <phoneticPr fontId="2"/>
  </si>
  <si>
    <t>※パワーコンディショナーの変換効率等を考慮し算出すること。</t>
    <rPh sb="13" eb="15">
      <t>ヘンカン</t>
    </rPh>
    <rPh sb="15" eb="17">
      <t>コウリツ</t>
    </rPh>
    <rPh sb="17" eb="18">
      <t>トウ</t>
    </rPh>
    <rPh sb="19" eb="21">
      <t>コウリョ</t>
    </rPh>
    <rPh sb="22" eb="24">
      <t>サンシュツ</t>
    </rPh>
    <phoneticPr fontId="2"/>
  </si>
  <si>
    <t>※過積載分を除いて算出すること。</t>
    <rPh sb="1" eb="4">
      <t>カセキサイ</t>
    </rPh>
    <rPh sb="4" eb="5">
      <t>ブン</t>
    </rPh>
    <rPh sb="6" eb="7">
      <t>ノゾ</t>
    </rPh>
    <rPh sb="9" eb="11">
      <t>サンシュツ</t>
    </rPh>
    <phoneticPr fontId="2"/>
  </si>
  <si>
    <t>設備利用率</t>
    <rPh sb="0" eb="2">
      <t>セツビ</t>
    </rPh>
    <rPh sb="2" eb="5">
      <t>リヨウリツ</t>
    </rPh>
    <phoneticPr fontId="2"/>
  </si>
  <si>
    <t>※計算方法：設備利用率＝（年間想定発電量／（太陽電池出力×24時間×365日））×100％</t>
    <rPh sb="1" eb="3">
      <t>ケイサン</t>
    </rPh>
    <rPh sb="3" eb="5">
      <t>ホウホウ</t>
    </rPh>
    <rPh sb="6" eb="8">
      <t>セツビ</t>
    </rPh>
    <rPh sb="8" eb="11">
      <t>リヨウリツ</t>
    </rPh>
    <rPh sb="13" eb="15">
      <t>ネンカン</t>
    </rPh>
    <rPh sb="15" eb="17">
      <t>ソウテイ</t>
    </rPh>
    <rPh sb="17" eb="20">
      <t>ハツデンリョウ</t>
    </rPh>
    <rPh sb="22" eb="24">
      <t>タイヨウ</t>
    </rPh>
    <rPh sb="24" eb="26">
      <t>デンチ</t>
    </rPh>
    <rPh sb="26" eb="28">
      <t>シュツリョク</t>
    </rPh>
    <rPh sb="31" eb="33">
      <t>ジカン</t>
    </rPh>
    <rPh sb="37" eb="38">
      <t>ニチ</t>
    </rPh>
    <phoneticPr fontId="2"/>
  </si>
  <si>
    <t>建設単価</t>
    <rPh sb="0" eb="2">
      <t>ケンセツ</t>
    </rPh>
    <rPh sb="2" eb="4">
      <t>タンカ</t>
    </rPh>
    <phoneticPr fontId="2"/>
  </si>
  <si>
    <t>※計算方法：建設単価＝補助対象経費（税抜）／太陽電池出力</t>
    <rPh sb="1" eb="3">
      <t>ケイサン</t>
    </rPh>
    <rPh sb="3" eb="5">
      <t>ホウホウ</t>
    </rPh>
    <rPh sb="6" eb="8">
      <t>ケンセツ</t>
    </rPh>
    <rPh sb="8" eb="10">
      <t>タンカ</t>
    </rPh>
    <rPh sb="11" eb="13">
      <t>ホジョ</t>
    </rPh>
    <rPh sb="13" eb="15">
      <t>タイショウ</t>
    </rPh>
    <rPh sb="15" eb="17">
      <t>ケイヒ</t>
    </rPh>
    <rPh sb="18" eb="20">
      <t>ゼイヌキ</t>
    </rPh>
    <rPh sb="22" eb="24">
      <t>タイヨウ</t>
    </rPh>
    <rPh sb="24" eb="26">
      <t>デンチ</t>
    </rPh>
    <rPh sb="26" eb="28">
      <t>シュツリョク</t>
    </rPh>
    <phoneticPr fontId="2"/>
  </si>
  <si>
    <t>円／ｋＷ</t>
    <rPh sb="0" eb="1">
      <t>エン</t>
    </rPh>
    <phoneticPr fontId="2"/>
  </si>
  <si>
    <t>＜想定発電電力量（月毎の発電量と年間発電量）＞</t>
    <rPh sb="1" eb="3">
      <t>ソウテイ</t>
    </rPh>
    <rPh sb="3" eb="5">
      <t>ハツデン</t>
    </rPh>
    <rPh sb="5" eb="8">
      <t>デンリョクリョウ</t>
    </rPh>
    <rPh sb="9" eb="11">
      <t>ツキゴト</t>
    </rPh>
    <rPh sb="12" eb="15">
      <t>ハツデンリョウ</t>
    </rPh>
    <rPh sb="16" eb="18">
      <t>ネンカン</t>
    </rPh>
    <rPh sb="18" eb="21">
      <t>ハツデンリョウ</t>
    </rPh>
    <phoneticPr fontId="2"/>
  </si>
  <si>
    <t>＜各種数値＞</t>
    <rPh sb="1" eb="3">
      <t>カクシュ</t>
    </rPh>
    <rPh sb="3" eb="5">
      <t>スウチ</t>
    </rPh>
    <phoneticPr fontId="2"/>
  </si>
  <si>
    <t>＜利用施設の電力消費量（月毎の消費量及び年間消費量＞</t>
    <rPh sb="1" eb="3">
      <t>リヨウ</t>
    </rPh>
    <rPh sb="3" eb="5">
      <t>シセツ</t>
    </rPh>
    <rPh sb="6" eb="8">
      <t>デンリョク</t>
    </rPh>
    <rPh sb="8" eb="11">
      <t>ショウヒリョウ</t>
    </rPh>
    <rPh sb="12" eb="14">
      <t>ツキゴト</t>
    </rPh>
    <rPh sb="15" eb="17">
      <t>ショウヒ</t>
    </rPh>
    <rPh sb="17" eb="18">
      <t>リョウ</t>
    </rPh>
    <rPh sb="18" eb="19">
      <t>オヨ</t>
    </rPh>
    <rPh sb="20" eb="22">
      <t>ネンカン</t>
    </rPh>
    <rPh sb="22" eb="25">
      <t>ショウヒリョウ</t>
    </rPh>
    <phoneticPr fontId="2"/>
  </si>
  <si>
    <t>電力消費量　合計</t>
    <rPh sb="0" eb="2">
      <t>デンリョク</t>
    </rPh>
    <rPh sb="2" eb="5">
      <t>ショウヒリョウ</t>
    </rPh>
    <rPh sb="6" eb="8">
      <t>ゴウケイ</t>
    </rPh>
    <phoneticPr fontId="2"/>
  </si>
  <si>
    <t>※昨年度の消費電力量にて記載すること（新規建物は除く）</t>
    <rPh sb="1" eb="4">
      <t>サクネンド</t>
    </rPh>
    <rPh sb="5" eb="7">
      <t>ショウヒ</t>
    </rPh>
    <rPh sb="7" eb="10">
      <t>デンリョクリョウ</t>
    </rPh>
    <rPh sb="12" eb="14">
      <t>キサイ</t>
    </rPh>
    <rPh sb="19" eb="21">
      <t>シンキ</t>
    </rPh>
    <rPh sb="21" eb="23">
      <t>タテモノ</t>
    </rPh>
    <rPh sb="24" eb="25">
      <t>ノゾ</t>
    </rPh>
    <phoneticPr fontId="2"/>
  </si>
  <si>
    <t>※新規建物は「想定」消費電力量を記載すること。</t>
    <rPh sb="1" eb="3">
      <t>シンキ</t>
    </rPh>
    <rPh sb="3" eb="5">
      <t>タテモノ</t>
    </rPh>
    <rPh sb="7" eb="9">
      <t>ソウテイ</t>
    </rPh>
    <rPh sb="10" eb="12">
      <t>ショウヒ</t>
    </rPh>
    <rPh sb="12" eb="15">
      <t>デンリョクリョウ</t>
    </rPh>
    <rPh sb="16" eb="18">
      <t>キサイ</t>
    </rPh>
    <phoneticPr fontId="2"/>
  </si>
  <si>
    <t>＜電気利用の内容＞</t>
    <rPh sb="1" eb="3">
      <t>デンキ</t>
    </rPh>
    <rPh sb="3" eb="5">
      <t>リヨウ</t>
    </rPh>
    <rPh sb="6" eb="8">
      <t>ナイヨウ</t>
    </rPh>
    <phoneticPr fontId="2"/>
  </si>
  <si>
    <t>導入する太陽光発電設備の発生電力の用途</t>
    <rPh sb="0" eb="2">
      <t>ドウニュウ</t>
    </rPh>
    <rPh sb="4" eb="7">
      <t>タイヨウコウ</t>
    </rPh>
    <rPh sb="7" eb="9">
      <t>ハツデン</t>
    </rPh>
    <rPh sb="9" eb="11">
      <t>セツビ</t>
    </rPh>
    <rPh sb="12" eb="14">
      <t>ハッセイ</t>
    </rPh>
    <rPh sb="14" eb="16">
      <t>デンリョク</t>
    </rPh>
    <rPh sb="17" eb="19">
      <t>ヨウト</t>
    </rPh>
    <phoneticPr fontId="2"/>
  </si>
  <si>
    <t>（需要先一覧及び電気供給量の割合）</t>
    <rPh sb="1" eb="4">
      <t>ジュヨウサキ</t>
    </rPh>
    <rPh sb="4" eb="6">
      <t>イチラン</t>
    </rPh>
    <rPh sb="6" eb="7">
      <t>オヨ</t>
    </rPh>
    <rPh sb="8" eb="10">
      <t>デンキ</t>
    </rPh>
    <rPh sb="10" eb="12">
      <t>キョウキュウ</t>
    </rPh>
    <rPh sb="12" eb="13">
      <t>リョウ</t>
    </rPh>
    <rPh sb="14" eb="16">
      <t>ワリアイ</t>
    </rPh>
    <phoneticPr fontId="2"/>
  </si>
  <si>
    <t>自家消費</t>
    <rPh sb="0" eb="2">
      <t>ジカ</t>
    </rPh>
    <rPh sb="2" eb="4">
      <t>ショウヒ</t>
    </rPh>
    <phoneticPr fontId="2"/>
  </si>
  <si>
    <t>売電（５割未満）</t>
    <rPh sb="0" eb="2">
      <t>バイデン</t>
    </rPh>
    <rPh sb="4" eb="5">
      <t>ワリ</t>
    </rPh>
    <rPh sb="5" eb="7">
      <t>ミマン</t>
    </rPh>
    <phoneticPr fontId="2"/>
  </si>
  <si>
    <t>事業実施予定スケジュール表</t>
    <rPh sb="0" eb="2">
      <t>ジギョウ</t>
    </rPh>
    <rPh sb="2" eb="4">
      <t>ジッシ</t>
    </rPh>
    <rPh sb="4" eb="6">
      <t>ヨテイ</t>
    </rPh>
    <rPh sb="12" eb="13">
      <t>ヒョウ</t>
    </rPh>
    <phoneticPr fontId="2"/>
  </si>
  <si>
    <t>実施項目</t>
    <rPh sb="0" eb="2">
      <t>ジッシ</t>
    </rPh>
    <rPh sb="2" eb="4">
      <t>コウモク</t>
    </rPh>
    <phoneticPr fontId="2"/>
  </si>
  <si>
    <t>設計・見積作業</t>
    <rPh sb="0" eb="2">
      <t>セッケイ</t>
    </rPh>
    <rPh sb="3" eb="5">
      <t>ミツモリ</t>
    </rPh>
    <rPh sb="5" eb="7">
      <t>サギョウ</t>
    </rPh>
    <phoneticPr fontId="2"/>
  </si>
  <si>
    <t>契約・発注</t>
    <rPh sb="0" eb="2">
      <t>ケイヤク</t>
    </rPh>
    <rPh sb="3" eb="5">
      <t>ハッチュウ</t>
    </rPh>
    <phoneticPr fontId="2"/>
  </si>
  <si>
    <t>設備等の納品日</t>
    <rPh sb="0" eb="2">
      <t>セツビ</t>
    </rPh>
    <rPh sb="2" eb="3">
      <t>トウ</t>
    </rPh>
    <rPh sb="4" eb="6">
      <t>ノウヒン</t>
    </rPh>
    <rPh sb="6" eb="7">
      <t>ビ</t>
    </rPh>
    <phoneticPr fontId="2"/>
  </si>
  <si>
    <t>工事の着手及び工事の完了</t>
    <rPh sb="0" eb="2">
      <t>コウジ</t>
    </rPh>
    <rPh sb="3" eb="5">
      <t>チャクシュ</t>
    </rPh>
    <rPh sb="5" eb="6">
      <t>オヨ</t>
    </rPh>
    <rPh sb="7" eb="9">
      <t>コウジ</t>
    </rPh>
    <rPh sb="10" eb="12">
      <t>カンリョウ</t>
    </rPh>
    <phoneticPr fontId="2"/>
  </si>
  <si>
    <t>試運転・調整作業等</t>
    <rPh sb="0" eb="3">
      <t>シウンテン</t>
    </rPh>
    <rPh sb="4" eb="6">
      <t>チョウセイ</t>
    </rPh>
    <rPh sb="6" eb="8">
      <t>サギョウ</t>
    </rPh>
    <rPh sb="8" eb="9">
      <t>トウ</t>
    </rPh>
    <phoneticPr fontId="2"/>
  </si>
  <si>
    <t>系統連系手続</t>
    <rPh sb="0" eb="2">
      <t>ケイトウ</t>
    </rPh>
    <rPh sb="2" eb="4">
      <t>レンケイ</t>
    </rPh>
    <rPh sb="4" eb="6">
      <t>テツヅ</t>
    </rPh>
    <phoneticPr fontId="2"/>
  </si>
  <si>
    <t>検収作業</t>
    <rPh sb="0" eb="2">
      <t>ケンシュウ</t>
    </rPh>
    <rPh sb="2" eb="4">
      <t>サギョウ</t>
    </rPh>
    <phoneticPr fontId="2"/>
  </si>
  <si>
    <t>支払日</t>
    <rPh sb="0" eb="3">
      <t>シハライビ</t>
    </rPh>
    <phoneticPr fontId="2"/>
  </si>
  <si>
    <t>補助事業実績書提出</t>
    <rPh sb="0" eb="2">
      <t>ホジョ</t>
    </rPh>
    <rPh sb="2" eb="4">
      <t>ジギョウ</t>
    </rPh>
    <rPh sb="4" eb="6">
      <t>ジッセキ</t>
    </rPh>
    <rPh sb="6" eb="7">
      <t>ショ</t>
    </rPh>
    <rPh sb="7" eb="9">
      <t>テイシュツ</t>
    </rPh>
    <phoneticPr fontId="2"/>
  </si>
  <si>
    <t>交付決定日</t>
    <rPh sb="0" eb="2">
      <t>コウフ</t>
    </rPh>
    <rPh sb="2" eb="5">
      <t>ケッテイビ</t>
    </rPh>
    <phoneticPr fontId="2"/>
  </si>
  <si>
    <t>開始・実施予定日</t>
    <rPh sb="0" eb="2">
      <t>カイシ</t>
    </rPh>
    <rPh sb="3" eb="5">
      <t>ジッシ</t>
    </rPh>
    <rPh sb="5" eb="8">
      <t>ヨテイビ</t>
    </rPh>
    <phoneticPr fontId="2"/>
  </si>
  <si>
    <t>完了予定日</t>
    <rPh sb="0" eb="2">
      <t>カンリョウ</t>
    </rPh>
    <rPh sb="2" eb="5">
      <t>ヨテイビ</t>
    </rPh>
    <phoneticPr fontId="2"/>
  </si>
  <si>
    <t>※各項目については、原則開始・実施予定日及び完了予定日を記載すること。</t>
    <rPh sb="1" eb="4">
      <t>カクコウモク</t>
    </rPh>
    <rPh sb="10" eb="12">
      <t>ゲンソク</t>
    </rPh>
    <rPh sb="12" eb="14">
      <t>カイシ</t>
    </rPh>
    <rPh sb="15" eb="17">
      <t>ジッシ</t>
    </rPh>
    <rPh sb="17" eb="20">
      <t>ヨテイビ</t>
    </rPh>
    <rPh sb="20" eb="21">
      <t>オヨ</t>
    </rPh>
    <rPh sb="22" eb="24">
      <t>カンリョウ</t>
    </rPh>
    <rPh sb="24" eb="27">
      <t>ヨテイビ</t>
    </rPh>
    <rPh sb="28" eb="30">
      <t>キサイ</t>
    </rPh>
    <phoneticPr fontId="2"/>
  </si>
  <si>
    <t>※上記項目のほかに記載すべき項目があれば記入欄の空欄に記載してください。</t>
    <rPh sb="1" eb="3">
      <t>ジョウキ</t>
    </rPh>
    <rPh sb="3" eb="5">
      <t>コウモク</t>
    </rPh>
    <rPh sb="9" eb="11">
      <t>キサイ</t>
    </rPh>
    <rPh sb="14" eb="16">
      <t>コウモク</t>
    </rPh>
    <rPh sb="20" eb="23">
      <t>キニュウラン</t>
    </rPh>
    <rPh sb="24" eb="26">
      <t>クウラン</t>
    </rPh>
    <rPh sb="27" eb="29">
      <t>キサイ</t>
    </rPh>
    <phoneticPr fontId="2"/>
  </si>
  <si>
    <t>※補助対象外で補助事業に関係する工事（建屋工事等）がある場合は、その工程も記載すること。</t>
    <rPh sb="1" eb="3">
      <t>ホジョ</t>
    </rPh>
    <rPh sb="3" eb="6">
      <t>タイショウガイ</t>
    </rPh>
    <rPh sb="7" eb="9">
      <t>ホジョ</t>
    </rPh>
    <rPh sb="9" eb="11">
      <t>ジギョウ</t>
    </rPh>
    <rPh sb="12" eb="14">
      <t>カンケイ</t>
    </rPh>
    <rPh sb="16" eb="18">
      <t>コウジ</t>
    </rPh>
    <rPh sb="19" eb="21">
      <t>タテヤ</t>
    </rPh>
    <rPh sb="21" eb="23">
      <t>コウジ</t>
    </rPh>
    <rPh sb="23" eb="24">
      <t>トウ</t>
    </rPh>
    <rPh sb="28" eb="30">
      <t>バアイ</t>
    </rPh>
    <rPh sb="34" eb="36">
      <t>コウテイ</t>
    </rPh>
    <rPh sb="37" eb="39">
      <t>キサイ</t>
    </rPh>
    <phoneticPr fontId="2"/>
  </si>
  <si>
    <t>―</t>
    <phoneticPr fontId="2"/>
  </si>
  <si>
    <t>※電力会社に対して、補助事業により導入予定の設備構成で、接続可能か事前相談を行っているか、また、その結果について状況をご説明ください。仮に補助事業が採択された場合すぐに電力会社へ系統連系接続申込が可能な段階までご準備ください。</t>
    <phoneticPr fontId="2"/>
  </si>
  <si>
    <t>※当該事業と直接的あるいは間接的に関係する他の補助金等を受けている又は受ける予定がある場合は、その補助金等の内容（補助事業実施機関、補助事業の名称、補助金額（予定を含む））を記載すること。また、過去に活用した補助金等による当該事業への制限等がないか記載すること。</t>
    <phoneticPr fontId="2"/>
  </si>
  <si>
    <t>※事業実施に当たって許認可（届出）、権利使用（又は取得等）の必要なものについては、その取得についての状況、許認可の見通し時期等を記載すること。その他、実施上問題となる事項があればその内容と解決の見通しを記載すること。
※事業実施に当たって、地元調整の必要の有無とその状況（自治体及び近隣住民への説明及び同意）を明記すること。</t>
    <phoneticPr fontId="2"/>
  </si>
  <si>
    <t>　</t>
    <phoneticPr fontId="2"/>
  </si>
  <si>
    <t>※主に以下の項目について記入してください。</t>
    <rPh sb="1" eb="2">
      <t>オモ</t>
    </rPh>
    <rPh sb="3" eb="5">
      <t>イカ</t>
    </rPh>
    <rPh sb="6" eb="8">
      <t>コウモク</t>
    </rPh>
    <rPh sb="12" eb="14">
      <t>キニュウ</t>
    </rPh>
    <phoneticPr fontId="2"/>
  </si>
  <si>
    <t>・騒音障害（現況測定結果、合成騒音レベル、予測結果</t>
    <rPh sb="1" eb="3">
      <t>ソウオン</t>
    </rPh>
    <rPh sb="3" eb="5">
      <t>ショウガイ</t>
    </rPh>
    <rPh sb="6" eb="8">
      <t>ゲンキョウ</t>
    </rPh>
    <rPh sb="8" eb="10">
      <t>ソクテイ</t>
    </rPh>
    <rPh sb="10" eb="12">
      <t>ケッカ</t>
    </rPh>
    <rPh sb="13" eb="15">
      <t>ゴウセイ</t>
    </rPh>
    <rPh sb="15" eb="17">
      <t>ソウオン</t>
    </rPh>
    <rPh sb="21" eb="23">
      <t>ヨソク</t>
    </rPh>
    <rPh sb="23" eb="25">
      <t>ケッカ</t>
    </rPh>
    <phoneticPr fontId="2"/>
  </si>
  <si>
    <t>・生態系（天然記念物等がある場合には、それに対する影響について）</t>
    <rPh sb="1" eb="4">
      <t>セイタイケイ</t>
    </rPh>
    <rPh sb="5" eb="7">
      <t>テンネン</t>
    </rPh>
    <rPh sb="7" eb="10">
      <t>キネンブツ</t>
    </rPh>
    <rPh sb="10" eb="11">
      <t>トウ</t>
    </rPh>
    <rPh sb="14" eb="16">
      <t>バアイ</t>
    </rPh>
    <rPh sb="22" eb="23">
      <t>タイ</t>
    </rPh>
    <rPh sb="25" eb="27">
      <t>エイキョウ</t>
    </rPh>
    <phoneticPr fontId="2"/>
  </si>
  <si>
    <t>・景観</t>
    <rPh sb="1" eb="3">
      <t>ケイカン</t>
    </rPh>
    <phoneticPr fontId="2"/>
  </si>
  <si>
    <t>※事業実施にあたって、地元調整の必要の有無とその状況（自治体及び近隣住民への説明及び同意）を明記すること。</t>
    <rPh sb="1" eb="3">
      <t>ジギョウ</t>
    </rPh>
    <rPh sb="3" eb="5">
      <t>ジッシ</t>
    </rPh>
    <rPh sb="11" eb="13">
      <t>ジモト</t>
    </rPh>
    <rPh sb="13" eb="15">
      <t>チョウセイ</t>
    </rPh>
    <rPh sb="16" eb="18">
      <t>ヒツヨウ</t>
    </rPh>
    <rPh sb="19" eb="21">
      <t>ウム</t>
    </rPh>
    <rPh sb="24" eb="26">
      <t>ジョウキョウ</t>
    </rPh>
    <rPh sb="27" eb="30">
      <t>ジチタイ</t>
    </rPh>
    <rPh sb="30" eb="31">
      <t>オヨ</t>
    </rPh>
    <rPh sb="32" eb="34">
      <t>キンリン</t>
    </rPh>
    <rPh sb="34" eb="36">
      <t>ジュウミン</t>
    </rPh>
    <rPh sb="38" eb="40">
      <t>セツメイ</t>
    </rPh>
    <rPh sb="40" eb="41">
      <t>オヨ</t>
    </rPh>
    <rPh sb="42" eb="44">
      <t>ドウイ</t>
    </rPh>
    <rPh sb="46" eb="48">
      <t>メイキ</t>
    </rPh>
    <phoneticPr fontId="2"/>
  </si>
  <si>
    <t>ロ　他の補助金の利用予定または過去の補助金等による制限等の有無</t>
    <phoneticPr fontId="2"/>
  </si>
  <si>
    <t>ハ　各種許認可等、事業実施の前提となる事項、及び事業実施上問題となる事項　</t>
    <phoneticPr fontId="2"/>
  </si>
  <si>
    <t>イ　再生可能エネルギー等設備導入の経緯</t>
    <rPh sb="2" eb="4">
      <t>サイセイ</t>
    </rPh>
    <rPh sb="4" eb="6">
      <t>カノウ</t>
    </rPh>
    <rPh sb="11" eb="12">
      <t>トウ</t>
    </rPh>
    <rPh sb="12" eb="14">
      <t>セツビ</t>
    </rPh>
    <rPh sb="14" eb="16">
      <t>ドウニュウ</t>
    </rPh>
    <rPh sb="17" eb="19">
      <t>ケイイ</t>
    </rPh>
    <phoneticPr fontId="2"/>
  </si>
  <si>
    <t>ロ　補助事業により補助対象設備を導入した場合の、業界や事業地周辺地域への波及効果</t>
    <rPh sb="2" eb="4">
      <t>ホジョ</t>
    </rPh>
    <rPh sb="4" eb="6">
      <t>ジギョウ</t>
    </rPh>
    <rPh sb="9" eb="11">
      <t>ホジョ</t>
    </rPh>
    <rPh sb="11" eb="13">
      <t>タイショウ</t>
    </rPh>
    <rPh sb="13" eb="15">
      <t>セツビ</t>
    </rPh>
    <rPh sb="16" eb="18">
      <t>ドウニュウ</t>
    </rPh>
    <rPh sb="20" eb="22">
      <t>バアイ</t>
    </rPh>
    <rPh sb="24" eb="26">
      <t>ギョウカイ</t>
    </rPh>
    <rPh sb="27" eb="29">
      <t>ジギョウ</t>
    </rPh>
    <rPh sb="29" eb="30">
      <t>チ</t>
    </rPh>
    <rPh sb="30" eb="32">
      <t>シュウヘン</t>
    </rPh>
    <rPh sb="32" eb="34">
      <t>チイキ</t>
    </rPh>
    <rPh sb="36" eb="40">
      <t>ハキュウコウカ</t>
    </rPh>
    <phoneticPr fontId="2"/>
  </si>
  <si>
    <t>ハ　二酸化炭素排出量削減量</t>
    <rPh sb="2" eb="5">
      <t>ニサンカ</t>
    </rPh>
    <rPh sb="5" eb="7">
      <t>タンソ</t>
    </rPh>
    <rPh sb="7" eb="9">
      <t>ハイシュツ</t>
    </rPh>
    <rPh sb="9" eb="10">
      <t>リョウ</t>
    </rPh>
    <rPh sb="10" eb="13">
      <t>サクゲンリョウ</t>
    </rPh>
    <phoneticPr fontId="2"/>
  </si>
  <si>
    <t>別添「二酸化炭素排出量簡易換算シート」のとおり</t>
    <rPh sb="0" eb="2">
      <t>ベッテン</t>
    </rPh>
    <rPh sb="3" eb="6">
      <t>ニサンカ</t>
    </rPh>
    <rPh sb="6" eb="8">
      <t>タンソ</t>
    </rPh>
    <rPh sb="8" eb="11">
      <t>ハイシュツリョウ</t>
    </rPh>
    <rPh sb="11" eb="13">
      <t>カンイ</t>
    </rPh>
    <rPh sb="13" eb="15">
      <t>カンサン</t>
    </rPh>
    <phoneticPr fontId="2"/>
  </si>
  <si>
    <t>既に取り組んでいる再生可能エネルギー等設備導入実績について</t>
    <rPh sb="0" eb="1">
      <t>スデ</t>
    </rPh>
    <rPh sb="2" eb="3">
      <t>ト</t>
    </rPh>
    <rPh sb="4" eb="5">
      <t>ク</t>
    </rPh>
    <rPh sb="9" eb="13">
      <t>サイセイカノウ</t>
    </rPh>
    <rPh sb="18" eb="19">
      <t>トウ</t>
    </rPh>
    <rPh sb="19" eb="21">
      <t>セツビ</t>
    </rPh>
    <rPh sb="21" eb="23">
      <t>ドウニュウ</t>
    </rPh>
    <rPh sb="23" eb="25">
      <t>ジッセキ</t>
    </rPh>
    <phoneticPr fontId="2"/>
  </si>
  <si>
    <t>※エネルギーの種類、導入年度、設備容量を記載すること</t>
    <rPh sb="7" eb="9">
      <t>シュルイ</t>
    </rPh>
    <rPh sb="10" eb="12">
      <t>ドウニュウ</t>
    </rPh>
    <rPh sb="12" eb="14">
      <t>ネンド</t>
    </rPh>
    <rPh sb="15" eb="17">
      <t>セツビ</t>
    </rPh>
    <rPh sb="17" eb="19">
      <t>ヨウリョウ</t>
    </rPh>
    <rPh sb="20" eb="22">
      <t>キサイ</t>
    </rPh>
    <phoneticPr fontId="2"/>
  </si>
  <si>
    <t>＜副担当者連絡先＞※施工業者やコンサルタント業者の設定は不可</t>
    <rPh sb="1" eb="2">
      <t>フク</t>
    </rPh>
    <rPh sb="2" eb="5">
      <t>タントウシャ</t>
    </rPh>
    <rPh sb="5" eb="8">
      <t>レンラクサキ</t>
    </rPh>
    <rPh sb="10" eb="12">
      <t>セコウ</t>
    </rPh>
    <rPh sb="12" eb="14">
      <t>ギョウシャ</t>
    </rPh>
    <rPh sb="22" eb="24">
      <t>ギョウシャ</t>
    </rPh>
    <rPh sb="25" eb="27">
      <t>セッテイ</t>
    </rPh>
    <rPh sb="28" eb="30">
      <t>フカ</t>
    </rPh>
    <phoneticPr fontId="2"/>
  </si>
  <si>
    <t>＜主担当者連絡先＞※施工業者やコンサルタント業者の設定は不可</t>
    <rPh sb="1" eb="2">
      <t>シュ</t>
    </rPh>
    <rPh sb="2" eb="5">
      <t>タントウシャ</t>
    </rPh>
    <rPh sb="5" eb="8">
      <t>レンラクサキ</t>
    </rPh>
    <rPh sb="10" eb="12">
      <t>セコウ</t>
    </rPh>
    <rPh sb="12" eb="14">
      <t>ギョウシャ</t>
    </rPh>
    <rPh sb="22" eb="24">
      <t>ギョウシャ</t>
    </rPh>
    <rPh sb="25" eb="27">
      <t>セッテイ</t>
    </rPh>
    <rPh sb="28" eb="30">
      <t>フカ</t>
    </rPh>
    <phoneticPr fontId="2"/>
  </si>
  <si>
    <t>（３）実施計画</t>
    <rPh sb="3" eb="5">
      <t>ジッシ</t>
    </rPh>
    <rPh sb="5" eb="7">
      <t>ケイカク</t>
    </rPh>
    <phoneticPr fontId="2"/>
  </si>
  <si>
    <t>（４）事業実施に関する準備状況（事業実施に関連する事項）</t>
    <rPh sb="3" eb="5">
      <t>ジギョウ</t>
    </rPh>
    <rPh sb="5" eb="7">
      <t>ジッシ</t>
    </rPh>
    <rPh sb="8" eb="9">
      <t>カン</t>
    </rPh>
    <rPh sb="11" eb="13">
      <t>ジュンビ</t>
    </rPh>
    <rPh sb="13" eb="15">
      <t>ジョウキョウ</t>
    </rPh>
    <rPh sb="16" eb="18">
      <t>ジギョウ</t>
    </rPh>
    <rPh sb="18" eb="20">
      <t>ジッシ</t>
    </rPh>
    <rPh sb="21" eb="23">
      <t>カンレン</t>
    </rPh>
    <rPh sb="25" eb="27">
      <t>ジコウ</t>
    </rPh>
    <phoneticPr fontId="2"/>
  </si>
  <si>
    <t>（５）事業の実施体制</t>
    <rPh sb="3" eb="5">
      <t>ジギョウ</t>
    </rPh>
    <rPh sb="6" eb="8">
      <t>ジッシ</t>
    </rPh>
    <rPh sb="8" eb="10">
      <t>タイセイ</t>
    </rPh>
    <phoneticPr fontId="2"/>
  </si>
  <si>
    <t>（７）再生可能エネルギー等設備の導入に関するこれまでの取組</t>
    <rPh sb="3" eb="5">
      <t>サイセイ</t>
    </rPh>
    <rPh sb="5" eb="7">
      <t>カノウ</t>
    </rPh>
    <rPh sb="12" eb="13">
      <t>トウ</t>
    </rPh>
    <rPh sb="13" eb="15">
      <t>セツビ</t>
    </rPh>
    <rPh sb="16" eb="18">
      <t>ドウニュウ</t>
    </rPh>
    <rPh sb="19" eb="20">
      <t>カン</t>
    </rPh>
    <rPh sb="27" eb="29">
      <t>トリクミ</t>
    </rPh>
    <phoneticPr fontId="2"/>
  </si>
  <si>
    <t>１　ＺＥＢの実現に必要な設備等の設置事業</t>
    <rPh sb="6" eb="8">
      <t>ジツゲン</t>
    </rPh>
    <rPh sb="9" eb="11">
      <t>ヒツヨウ</t>
    </rPh>
    <rPh sb="12" eb="14">
      <t>セツビ</t>
    </rPh>
    <rPh sb="14" eb="15">
      <t>トウ</t>
    </rPh>
    <rPh sb="16" eb="18">
      <t>セッチ</t>
    </rPh>
    <rPh sb="18" eb="20">
      <t>ジギョウ</t>
    </rPh>
    <phoneticPr fontId="2"/>
  </si>
  <si>
    <t>５　太陽光発電設備</t>
    <rPh sb="2" eb="5">
      <t>タイヨウコウ</t>
    </rPh>
    <rPh sb="5" eb="7">
      <t>ハツデン</t>
    </rPh>
    <rPh sb="7" eb="9">
      <t>セツビ</t>
    </rPh>
    <phoneticPr fontId="2"/>
  </si>
  <si>
    <t>（１）設備及びシステムの概要</t>
    <rPh sb="3" eb="5">
      <t>セツビ</t>
    </rPh>
    <rPh sb="5" eb="6">
      <t>オヨ</t>
    </rPh>
    <rPh sb="12" eb="14">
      <t>ガイヨウ</t>
    </rPh>
    <phoneticPr fontId="2"/>
  </si>
  <si>
    <t>（２）年間エネルギー発生量と経済性</t>
    <rPh sb="3" eb="5">
      <t>ネンカン</t>
    </rPh>
    <rPh sb="10" eb="13">
      <t>ハッセイリョウ</t>
    </rPh>
    <rPh sb="14" eb="17">
      <t>ケイザイセイ</t>
    </rPh>
    <phoneticPr fontId="2"/>
  </si>
  <si>
    <t>（３）発生電力の利用場所及び用途等</t>
    <rPh sb="3" eb="5">
      <t>ハッセイ</t>
    </rPh>
    <rPh sb="5" eb="7">
      <t>デンリョク</t>
    </rPh>
    <rPh sb="8" eb="10">
      <t>リヨウ</t>
    </rPh>
    <rPh sb="10" eb="12">
      <t>バショ</t>
    </rPh>
    <rPh sb="12" eb="13">
      <t>オヨ</t>
    </rPh>
    <rPh sb="14" eb="16">
      <t>ヨウト</t>
    </rPh>
    <rPh sb="16" eb="17">
      <t>トウ</t>
    </rPh>
    <phoneticPr fontId="2"/>
  </si>
  <si>
    <t>（１）ＺＥＢの実現に関する計画</t>
    <rPh sb="7" eb="9">
      <t>ジツゲン</t>
    </rPh>
    <rPh sb="10" eb="11">
      <t>カン</t>
    </rPh>
    <rPh sb="13" eb="15">
      <t>ケイカク</t>
    </rPh>
    <phoneticPr fontId="2"/>
  </si>
  <si>
    <t>建築物名称</t>
    <rPh sb="0" eb="3">
      <t>ケンチクブツ</t>
    </rPh>
    <rPh sb="3" eb="5">
      <t>メイショウ</t>
    </rPh>
    <phoneticPr fontId="2"/>
  </si>
  <si>
    <t>建築物所在地</t>
    <rPh sb="0" eb="3">
      <t>ケンチクブツ</t>
    </rPh>
    <rPh sb="3" eb="6">
      <t>ショザイチ</t>
    </rPh>
    <phoneticPr fontId="2"/>
  </si>
  <si>
    <t>構造</t>
    <rPh sb="0" eb="2">
      <t>コウゾウ</t>
    </rPh>
    <phoneticPr fontId="2"/>
  </si>
  <si>
    <t>階数</t>
    <rPh sb="0" eb="2">
      <t>カイスウ</t>
    </rPh>
    <phoneticPr fontId="2"/>
  </si>
  <si>
    <t>建築面積</t>
    <rPh sb="0" eb="2">
      <t>ケンチク</t>
    </rPh>
    <rPh sb="2" eb="4">
      <t>メンセキ</t>
    </rPh>
    <phoneticPr fontId="2"/>
  </si>
  <si>
    <t>延床面積</t>
    <rPh sb="0" eb="1">
      <t>ノ</t>
    </rPh>
    <rPh sb="1" eb="4">
      <t>ユカメンセキ</t>
    </rPh>
    <phoneticPr fontId="2"/>
  </si>
  <si>
    <t>竣工年月</t>
    <rPh sb="0" eb="2">
      <t>シュンコウ</t>
    </rPh>
    <rPh sb="2" eb="4">
      <t>ネンゲツ</t>
    </rPh>
    <phoneticPr fontId="2"/>
  </si>
  <si>
    <t>建物用途</t>
    <rPh sb="0" eb="2">
      <t>タテモノ</t>
    </rPh>
    <rPh sb="2" eb="4">
      <t>ヨウト</t>
    </rPh>
    <phoneticPr fontId="2"/>
  </si>
  <si>
    <t>所有形態</t>
    <rPh sb="0" eb="2">
      <t>ショユウ</t>
    </rPh>
    <rPh sb="2" eb="4">
      <t>ケイタイ</t>
    </rPh>
    <phoneticPr fontId="2"/>
  </si>
  <si>
    <t>申請者との権利関係</t>
    <rPh sb="0" eb="3">
      <t>シンセイシャ</t>
    </rPh>
    <rPh sb="5" eb="7">
      <t>ケンリ</t>
    </rPh>
    <rPh sb="7" eb="9">
      <t>カンケイ</t>
    </rPh>
    <phoneticPr fontId="2"/>
  </si>
  <si>
    <t>BELSのZEB評価（予定）</t>
    <rPh sb="8" eb="10">
      <t>ヒョウカ</t>
    </rPh>
    <rPh sb="11" eb="13">
      <t>ヨテイ</t>
    </rPh>
    <phoneticPr fontId="2"/>
  </si>
  <si>
    <t>地上</t>
    <rPh sb="0" eb="2">
      <t>チジョウ</t>
    </rPh>
    <phoneticPr fontId="2"/>
  </si>
  <si>
    <t>階</t>
    <rPh sb="0" eb="1">
      <t>カイ</t>
    </rPh>
    <phoneticPr fontId="2"/>
  </si>
  <si>
    <t>地下</t>
    <rPh sb="0" eb="2">
      <t>チカ</t>
    </rPh>
    <phoneticPr fontId="2"/>
  </si>
  <si>
    <t>㎡</t>
  </si>
  <si>
    <t>単独</t>
    <rPh sb="0" eb="2">
      <t>タンドク</t>
    </rPh>
    <phoneticPr fontId="2"/>
  </si>
  <si>
    <t>・</t>
  </si>
  <si>
    <t>共同</t>
    <rPh sb="0" eb="2">
      <t>キョウドウ</t>
    </rPh>
    <phoneticPr fontId="2"/>
  </si>
  <si>
    <t>区分</t>
    <rPh sb="0" eb="2">
      <t>クブン</t>
    </rPh>
    <phoneticPr fontId="2"/>
  </si>
  <si>
    <t>、</t>
    <phoneticPr fontId="2"/>
  </si>
  <si>
    <t>一次エネルギー削減量、BEI（設備用途別）</t>
  </si>
  <si>
    <t>a</t>
    <phoneticPr fontId="2"/>
  </si>
  <si>
    <t>b</t>
    <phoneticPr fontId="2"/>
  </si>
  <si>
    <t>c</t>
    <phoneticPr fontId="2"/>
  </si>
  <si>
    <t>d</t>
    <phoneticPr fontId="2"/>
  </si>
  <si>
    <t>e</t>
    <phoneticPr fontId="2"/>
  </si>
  <si>
    <t>空調</t>
    <rPh sb="0" eb="2">
      <t>クウチョウ</t>
    </rPh>
    <phoneticPr fontId="2"/>
  </si>
  <si>
    <t>換気</t>
    <rPh sb="0" eb="2">
      <t>カンキ</t>
    </rPh>
    <phoneticPr fontId="2"/>
  </si>
  <si>
    <t>照明</t>
    <rPh sb="0" eb="2">
      <t>ショウメイ</t>
    </rPh>
    <phoneticPr fontId="2"/>
  </si>
  <si>
    <t>給湯</t>
    <rPh sb="0" eb="2">
      <t>キュウユ</t>
    </rPh>
    <phoneticPr fontId="2"/>
  </si>
  <si>
    <t>昇降機</t>
    <rPh sb="0" eb="3">
      <t>ショウコウキ</t>
    </rPh>
    <phoneticPr fontId="2"/>
  </si>
  <si>
    <t>削減量</t>
    <rPh sb="0" eb="3">
      <t>サクゲンリョウ</t>
    </rPh>
    <phoneticPr fontId="2"/>
  </si>
  <si>
    <t>GJ/年</t>
    <rPh sb="3" eb="4">
      <t>ネン</t>
    </rPh>
    <phoneticPr fontId="2"/>
  </si>
  <si>
    <t>BEI</t>
    <phoneticPr fontId="2"/>
  </si>
  <si>
    <t>A</t>
    <phoneticPr fontId="2"/>
  </si>
  <si>
    <t>設備計</t>
    <rPh sb="0" eb="2">
      <t>セツビ</t>
    </rPh>
    <rPh sb="2" eb="3">
      <t>ケイ</t>
    </rPh>
    <phoneticPr fontId="2"/>
  </si>
  <si>
    <t>f</t>
    <phoneticPr fontId="2"/>
  </si>
  <si>
    <t>エネルギー利用効率化設備（太陽光発電）</t>
    <rPh sb="5" eb="7">
      <t>リヨウ</t>
    </rPh>
    <rPh sb="7" eb="9">
      <t>コウリツ</t>
    </rPh>
    <rPh sb="9" eb="10">
      <t>カ</t>
    </rPh>
    <rPh sb="10" eb="12">
      <t>セツビ</t>
    </rPh>
    <rPh sb="13" eb="16">
      <t>タイヨウコウ</t>
    </rPh>
    <rPh sb="16" eb="18">
      <t>ハツデン</t>
    </rPh>
    <phoneticPr fontId="2"/>
  </si>
  <si>
    <t>g</t>
    <phoneticPr fontId="2"/>
  </si>
  <si>
    <t>エネルギー利用効率化設備（コージェネ）</t>
    <rPh sb="5" eb="7">
      <t>リヨウ</t>
    </rPh>
    <rPh sb="7" eb="9">
      <t>コウリツ</t>
    </rPh>
    <rPh sb="9" eb="10">
      <t>カ</t>
    </rPh>
    <rPh sb="10" eb="12">
      <t>セツビ</t>
    </rPh>
    <phoneticPr fontId="2"/>
  </si>
  <si>
    <t>B</t>
    <phoneticPr fontId="2"/>
  </si>
  <si>
    <t>C</t>
    <phoneticPr fontId="2"/>
  </si>
  <si>
    <t>効率化設備計</t>
    <rPh sb="0" eb="3">
      <t>コウリツカ</t>
    </rPh>
    <rPh sb="3" eb="5">
      <t>セツビ</t>
    </rPh>
    <rPh sb="5" eb="6">
      <t>ケイ</t>
    </rPh>
    <phoneticPr fontId="2"/>
  </si>
  <si>
    <t>その他</t>
  </si>
  <si>
    <t>その他</t>
    <rPh sb="2" eb="3">
      <t>ホカ</t>
    </rPh>
    <phoneticPr fontId="2"/>
  </si>
  <si>
    <t>一次エネルギー削減量、削減率</t>
    <rPh sb="0" eb="2">
      <t>イチジ</t>
    </rPh>
    <rPh sb="7" eb="10">
      <t>サクゲンリョウ</t>
    </rPh>
    <rPh sb="11" eb="14">
      <t>サクゲンリツ</t>
    </rPh>
    <phoneticPr fontId="2"/>
  </si>
  <si>
    <t>一次エネルギー削減率</t>
    <rPh sb="0" eb="2">
      <t>イチジ</t>
    </rPh>
    <rPh sb="7" eb="10">
      <t>サクゲンリツ</t>
    </rPh>
    <phoneticPr fontId="2"/>
  </si>
  <si>
    <t>創エネ除く</t>
    <rPh sb="0" eb="1">
      <t>ソウ</t>
    </rPh>
    <rPh sb="3" eb="4">
      <t>ノゾ</t>
    </rPh>
    <phoneticPr fontId="2"/>
  </si>
  <si>
    <t>％</t>
    <phoneticPr fontId="2"/>
  </si>
  <si>
    <t>創エネ含む</t>
    <rPh sb="0" eb="1">
      <t>ソウ</t>
    </rPh>
    <rPh sb="3" eb="4">
      <t>フク</t>
    </rPh>
    <phoneticPr fontId="2"/>
  </si>
  <si>
    <t>費用対効果</t>
    <rPh sb="0" eb="2">
      <t>ヒヨウ</t>
    </rPh>
    <rPh sb="2" eb="5">
      <t>タイコウカ</t>
    </rPh>
    <phoneticPr fontId="2"/>
  </si>
  <si>
    <t>補助事業に要する経費／一次エネルギー削減量</t>
    <rPh sb="0" eb="2">
      <t>ホジョ</t>
    </rPh>
    <rPh sb="2" eb="4">
      <t>ジギョウ</t>
    </rPh>
    <rPh sb="5" eb="6">
      <t>ヨウ</t>
    </rPh>
    <rPh sb="8" eb="10">
      <t>ケイヒ</t>
    </rPh>
    <rPh sb="11" eb="13">
      <t>イチジ</t>
    </rPh>
    <rPh sb="18" eb="21">
      <t>サクゲンリョウ</t>
    </rPh>
    <phoneticPr fontId="2"/>
  </si>
  <si>
    <t>補助対象経費／一次エネルギー削減量</t>
    <rPh sb="0" eb="2">
      <t>ホジョ</t>
    </rPh>
    <rPh sb="2" eb="4">
      <t>タイショウ</t>
    </rPh>
    <rPh sb="4" eb="6">
      <t>ケイヒ</t>
    </rPh>
    <rPh sb="7" eb="9">
      <t>イチジ</t>
    </rPh>
    <rPh sb="14" eb="17">
      <t>サクゲンリョウ</t>
    </rPh>
    <phoneticPr fontId="2"/>
  </si>
  <si>
    <t>円/GJ･年</t>
    <rPh sb="0" eb="1">
      <t>エン</t>
    </rPh>
    <rPh sb="5" eb="6">
      <t>ネン</t>
    </rPh>
    <phoneticPr fontId="2"/>
  </si>
  <si>
    <t>原単位</t>
    <rPh sb="0" eb="1">
      <t>ゲン</t>
    </rPh>
    <rPh sb="1" eb="3">
      <t>タンイ</t>
    </rPh>
    <phoneticPr fontId="2"/>
  </si>
  <si>
    <t>基準一次エネルギー削減量／延べ床面積</t>
    <rPh sb="0" eb="2">
      <t>キジュン</t>
    </rPh>
    <rPh sb="2" eb="4">
      <t>イチジ</t>
    </rPh>
    <rPh sb="9" eb="12">
      <t>サクゲンリョウ</t>
    </rPh>
    <rPh sb="13" eb="14">
      <t>ノ</t>
    </rPh>
    <rPh sb="15" eb="16">
      <t>ユカ</t>
    </rPh>
    <rPh sb="16" eb="18">
      <t>メンセキ</t>
    </rPh>
    <phoneticPr fontId="2"/>
  </si>
  <si>
    <t>設計一次エネルギー消費量（創エネ除く）／延べ床面積</t>
    <rPh sb="0" eb="2">
      <t>セッケイ</t>
    </rPh>
    <rPh sb="2" eb="4">
      <t>イチジ</t>
    </rPh>
    <rPh sb="9" eb="12">
      <t>ショウヒリョウ</t>
    </rPh>
    <rPh sb="13" eb="14">
      <t>ソウ</t>
    </rPh>
    <rPh sb="16" eb="17">
      <t>ノゾ</t>
    </rPh>
    <rPh sb="20" eb="21">
      <t>ノ</t>
    </rPh>
    <rPh sb="22" eb="23">
      <t>ユカ</t>
    </rPh>
    <rPh sb="23" eb="25">
      <t>メンセキ</t>
    </rPh>
    <phoneticPr fontId="2"/>
  </si>
  <si>
    <t>設計一次エネルギー消費量（創エネ含む）／延べ床面積</t>
    <rPh sb="0" eb="2">
      <t>セッケイ</t>
    </rPh>
    <rPh sb="2" eb="4">
      <t>イチジ</t>
    </rPh>
    <rPh sb="9" eb="12">
      <t>ショウヒリョウ</t>
    </rPh>
    <rPh sb="13" eb="14">
      <t>ソウ</t>
    </rPh>
    <rPh sb="16" eb="17">
      <t>フク</t>
    </rPh>
    <rPh sb="20" eb="21">
      <t>ノ</t>
    </rPh>
    <rPh sb="22" eb="23">
      <t>ユカ</t>
    </rPh>
    <rPh sb="23" eb="25">
      <t>メンセキ</t>
    </rPh>
    <phoneticPr fontId="2"/>
  </si>
  <si>
    <t>外皮性能関係</t>
    <rPh sb="0" eb="2">
      <t>ガイヒ</t>
    </rPh>
    <rPh sb="2" eb="4">
      <t>セイノウ</t>
    </rPh>
    <rPh sb="4" eb="6">
      <t>カンケイ</t>
    </rPh>
    <phoneticPr fontId="2"/>
  </si>
  <si>
    <t>PAL*基準値</t>
    <rPh sb="4" eb="7">
      <t>キジュンチ</t>
    </rPh>
    <phoneticPr fontId="2"/>
  </si>
  <si>
    <t>MJ/㎡･年</t>
    <rPh sb="5" eb="6">
      <t>ネン</t>
    </rPh>
    <phoneticPr fontId="2"/>
  </si>
  <si>
    <t>PAL*設計値</t>
    <rPh sb="4" eb="6">
      <t>セッケイ</t>
    </rPh>
    <rPh sb="6" eb="7">
      <t>チ</t>
    </rPh>
    <phoneticPr fontId="2"/>
  </si>
  <si>
    <t>削減率</t>
    <rPh sb="0" eb="3">
      <t>サクゲンリツ</t>
    </rPh>
    <phoneticPr fontId="2"/>
  </si>
  <si>
    <t>創エネ関係</t>
    <rPh sb="0" eb="1">
      <t>ソウ</t>
    </rPh>
    <rPh sb="3" eb="5">
      <t>カンケイ</t>
    </rPh>
    <phoneticPr fontId="2"/>
  </si>
  <si>
    <t>「５　太陽光発電設備（１）設備及びシステムの概要」のとおり</t>
    <phoneticPr fontId="2"/>
  </si>
  <si>
    <t>一次エネルギー削減量（創エネ除く）A+g</t>
    <rPh sb="0" eb="2">
      <t>イチジ</t>
    </rPh>
    <rPh sb="7" eb="10">
      <t>サクゲンリョウ</t>
    </rPh>
    <rPh sb="11" eb="12">
      <t>ソウ</t>
    </rPh>
    <rPh sb="14" eb="15">
      <t>ノゾ</t>
    </rPh>
    <phoneticPr fontId="2"/>
  </si>
  <si>
    <t>一次エネルギー削減量（創エネ含む）A+B</t>
    <rPh sb="0" eb="2">
      <t>イチジ</t>
    </rPh>
    <rPh sb="7" eb="10">
      <t>サクゲンリョウ</t>
    </rPh>
    <rPh sb="11" eb="12">
      <t>ソウ</t>
    </rPh>
    <rPh sb="14" eb="15">
      <t>フク</t>
    </rPh>
    <phoneticPr fontId="2"/>
  </si>
  <si>
    <t>MJ/年</t>
    <rPh sb="3" eb="4">
      <t>ネン</t>
    </rPh>
    <phoneticPr fontId="2"/>
  </si>
  <si>
    <t>省エネ技術の概要（技術名、能力等、汎用性・先進性・省エネ性等）</t>
    <rPh sb="0" eb="1">
      <t>ショウ</t>
    </rPh>
    <rPh sb="3" eb="5">
      <t>ギジュツ</t>
    </rPh>
    <rPh sb="6" eb="8">
      <t>ガイヨウ</t>
    </rPh>
    <rPh sb="9" eb="11">
      <t>ギジュツ</t>
    </rPh>
    <rPh sb="11" eb="12">
      <t>メイ</t>
    </rPh>
    <rPh sb="13" eb="15">
      <t>ノウリョク</t>
    </rPh>
    <rPh sb="15" eb="16">
      <t>トウ</t>
    </rPh>
    <rPh sb="17" eb="20">
      <t>ハンヨウセイ</t>
    </rPh>
    <rPh sb="21" eb="24">
      <t>センシンセイ</t>
    </rPh>
    <rPh sb="25" eb="26">
      <t>ショウ</t>
    </rPh>
    <rPh sb="28" eb="29">
      <t>セイ</t>
    </rPh>
    <rPh sb="29" eb="30">
      <t>ナド</t>
    </rPh>
    <phoneticPr fontId="2"/>
  </si>
  <si>
    <t>内部発熱の削減</t>
  </si>
  <si>
    <t>省エネシステム・高性能機器設備の導入</t>
  </si>
  <si>
    <t>創エネルギーの導入</t>
  </si>
  <si>
    <t>・　建物（外皮等）性能の向上</t>
    <rPh sb="2" eb="4">
      <t>タテモノ</t>
    </rPh>
    <rPh sb="5" eb="7">
      <t>ガイヒ</t>
    </rPh>
    <rPh sb="7" eb="8">
      <t>トウ</t>
    </rPh>
    <rPh sb="9" eb="11">
      <t>セイノウ</t>
    </rPh>
    <rPh sb="12" eb="14">
      <t>コウジョウ</t>
    </rPh>
    <phoneticPr fontId="2"/>
  </si>
  <si>
    <t>システム制御技術及び省エネシステム数（件数）</t>
    <phoneticPr fontId="2"/>
  </si>
  <si>
    <t>システム制御技術　</t>
  </si>
  <si>
    <t>建物（外皮等）性能　</t>
  </si>
  <si>
    <t>高性能機器創エネルギー</t>
  </si>
  <si>
    <t>既存</t>
    <rPh sb="0" eb="2">
      <t>キゾン</t>
    </rPh>
    <phoneticPr fontId="2"/>
  </si>
  <si>
    <t>件</t>
    <rPh sb="0" eb="1">
      <t>ケン</t>
    </rPh>
    <phoneticPr fontId="2"/>
  </si>
  <si>
    <t>新設</t>
    <rPh sb="0" eb="2">
      <t>シンセツ</t>
    </rPh>
    <phoneticPr fontId="2"/>
  </si>
  <si>
    <t>エネルギー管理計画</t>
  </si>
  <si>
    <t>・　管理方針</t>
    <rPh sb="2" eb="4">
      <t>カンリ</t>
    </rPh>
    <rPh sb="4" eb="6">
      <t>ホウシン</t>
    </rPh>
    <phoneticPr fontId="2"/>
  </si>
  <si>
    <t>・　計量方針</t>
    <rPh sb="2" eb="4">
      <t>ケイリョウ</t>
    </rPh>
    <rPh sb="4" eb="6">
      <t>ホウシン</t>
    </rPh>
    <phoneticPr fontId="2"/>
  </si>
  <si>
    <t>・　実施方法</t>
    <rPh sb="2" eb="4">
      <t>ジッシ</t>
    </rPh>
    <rPh sb="4" eb="6">
      <t>ホウホウ</t>
    </rPh>
    <phoneticPr fontId="2"/>
  </si>
  <si>
    <t>・　管理体制</t>
    <rPh sb="2" eb="4">
      <t>カンリ</t>
    </rPh>
    <rPh sb="4" eb="6">
      <t>タイセイ</t>
    </rPh>
    <phoneticPr fontId="2"/>
  </si>
  <si>
    <t>・　BEMS</t>
    <phoneticPr fontId="2"/>
  </si>
  <si>
    <t>管理点数</t>
    <rPh sb="0" eb="2">
      <t>カンリ</t>
    </rPh>
    <rPh sb="2" eb="4">
      <t>テンスウ</t>
    </rPh>
    <phoneticPr fontId="2"/>
  </si>
  <si>
    <t>・　BEMSに関する説明</t>
    <rPh sb="7" eb="8">
      <t>カン</t>
    </rPh>
    <rPh sb="10" eb="12">
      <t>セツメイ</t>
    </rPh>
    <phoneticPr fontId="2"/>
  </si>
  <si>
    <t>・　拡張機能</t>
    <rPh sb="2" eb="4">
      <t>カクチョウ</t>
    </rPh>
    <rPh sb="4" eb="6">
      <t>キノウ</t>
    </rPh>
    <phoneticPr fontId="2"/>
  </si>
  <si>
    <t>・　システム制御技術</t>
    <rPh sb="6" eb="8">
      <t>セイギョ</t>
    </rPh>
    <rPh sb="8" eb="10">
      <t>ギジュツ</t>
    </rPh>
    <phoneticPr fontId="2"/>
  </si>
  <si>
    <t>・　基本的機能（データ収集、省エネプログラム）</t>
    <rPh sb="2" eb="5">
      <t>キホンテキ</t>
    </rPh>
    <rPh sb="5" eb="7">
      <t>キノウ</t>
    </rPh>
    <rPh sb="11" eb="13">
      <t>シュウシュウ</t>
    </rPh>
    <rPh sb="14" eb="15">
      <t>ショウ</t>
    </rPh>
    <phoneticPr fontId="2"/>
  </si>
  <si>
    <t>①　建築物の概要</t>
    <rPh sb="2" eb="5">
      <t>ケンチクブツ</t>
    </rPh>
    <rPh sb="6" eb="8">
      <t>ガイヨウ</t>
    </rPh>
    <phoneticPr fontId="2"/>
  </si>
  <si>
    <t>②　導入効果</t>
    <rPh sb="2" eb="4">
      <t>ドウニュウ</t>
    </rPh>
    <rPh sb="4" eb="6">
      <t>コウカ</t>
    </rPh>
    <phoneticPr fontId="2"/>
  </si>
  <si>
    <t>③　ZEBの省エネ技術</t>
    <rPh sb="6" eb="7">
      <t>ショウ</t>
    </rPh>
    <rPh sb="9" eb="11">
      <t>ギジュツ</t>
    </rPh>
    <phoneticPr fontId="2"/>
  </si>
  <si>
    <t>④　エネルギー利用</t>
    <rPh sb="7" eb="9">
      <t>リヨウ</t>
    </rPh>
    <phoneticPr fontId="2"/>
  </si>
  <si>
    <t>別添のとおり</t>
    <rPh sb="0" eb="2">
      <t>ベッテン</t>
    </rPh>
    <phoneticPr fontId="2"/>
  </si>
  <si>
    <t>⑤　システム概念図：</t>
    <rPh sb="6" eb="9">
      <t>ガイネンズ</t>
    </rPh>
    <phoneticPr fontId="2"/>
  </si>
  <si>
    <t>※既設の場合、導入前後が分かるように記載すること。</t>
  </si>
  <si>
    <t>※採用する省エネシステムごとに、概要図等で分かりやすく記載すること。</t>
  </si>
  <si>
    <t>※システム名は実施計画書の内容等との整合を図ること。</t>
  </si>
  <si>
    <t>※補助対象の範囲を明確に記載すること。</t>
  </si>
  <si>
    <t>⑥　エネルギー計量計画図：</t>
    <rPh sb="7" eb="9">
      <t>ケイリョウ</t>
    </rPh>
    <rPh sb="9" eb="12">
      <t>ケイカクズ</t>
    </rPh>
    <phoneticPr fontId="2"/>
  </si>
  <si>
    <t>※　凡例等を記入して分かりやすく記載すること。</t>
    <phoneticPr fontId="2"/>
  </si>
  <si>
    <t>⑦　省エネルギー計算書：</t>
    <rPh sb="2" eb="3">
      <t>ショウ</t>
    </rPh>
    <rPh sb="8" eb="11">
      <t>ケイサンショ</t>
    </rPh>
    <phoneticPr fontId="2"/>
  </si>
  <si>
    <t>⑧　ZEBプランナー</t>
    <phoneticPr fontId="2"/>
  </si>
  <si>
    <t>登録名称</t>
    <rPh sb="0" eb="2">
      <t>トウロク</t>
    </rPh>
    <rPh sb="2" eb="4">
      <t>メイショウ</t>
    </rPh>
    <phoneticPr fontId="2"/>
  </si>
  <si>
    <t>登録証の添付</t>
    <rPh sb="0" eb="3">
      <t>トウロクショウ</t>
    </rPh>
    <rPh sb="4" eb="6">
      <t>テンプ</t>
    </rPh>
    <phoneticPr fontId="2"/>
  </si>
  <si>
    <t>有</t>
    <rPh sb="0" eb="1">
      <t>アリ</t>
    </rPh>
    <phoneticPr fontId="2"/>
  </si>
  <si>
    <t>⑨　その他事業内容の確認に必要な資料</t>
    <rPh sb="4" eb="5">
      <t>ホカ</t>
    </rPh>
    <rPh sb="5" eb="7">
      <t>ジギョウ</t>
    </rPh>
    <rPh sb="7" eb="9">
      <t>ナイヨウ</t>
    </rPh>
    <rPh sb="10" eb="12">
      <t>カクニン</t>
    </rPh>
    <rPh sb="13" eb="15">
      <t>ヒツヨウ</t>
    </rPh>
    <rPh sb="16" eb="18">
      <t>シリョウ</t>
    </rPh>
    <phoneticPr fontId="2"/>
  </si>
  <si>
    <t>２　使用電力を再生可能エネルギーで調達するために必要な設備等の設置事業</t>
  </si>
  <si>
    <t>（１）再生可能エネルギーへの転換に関する計画</t>
    <phoneticPr fontId="2"/>
  </si>
  <si>
    <t>参画団体名称</t>
    <rPh sb="0" eb="2">
      <t>サンカク</t>
    </rPh>
    <rPh sb="2" eb="4">
      <t>ダンタイ</t>
    </rPh>
    <rPh sb="4" eb="6">
      <t>メイショウ</t>
    </rPh>
    <phoneticPr fontId="2"/>
  </si>
  <si>
    <t>参画年月日</t>
    <rPh sb="0" eb="2">
      <t>サンカク</t>
    </rPh>
    <rPh sb="2" eb="5">
      <t>ネンガッピ</t>
    </rPh>
    <phoneticPr fontId="2"/>
  </si>
  <si>
    <t>団体からの参画承認通知等の添付の有無</t>
    <rPh sb="0" eb="2">
      <t>ダンタイ</t>
    </rPh>
    <rPh sb="5" eb="7">
      <t>サンカク</t>
    </rPh>
    <rPh sb="7" eb="9">
      <t>ショウニン</t>
    </rPh>
    <rPh sb="9" eb="11">
      <t>ツウチ</t>
    </rPh>
    <rPh sb="11" eb="12">
      <t>トウ</t>
    </rPh>
    <rPh sb="13" eb="15">
      <t>テンプ</t>
    </rPh>
    <rPh sb="16" eb="18">
      <t>ウム</t>
    </rPh>
    <phoneticPr fontId="2"/>
  </si>
  <si>
    <t>添付が無い場合の理由</t>
    <rPh sb="0" eb="2">
      <t>テンプ</t>
    </rPh>
    <rPh sb="3" eb="4">
      <t>ナ</t>
    </rPh>
    <rPh sb="5" eb="7">
      <t>バアイ</t>
    </rPh>
    <rPh sb="8" eb="10">
      <t>リユウ</t>
    </rPh>
    <phoneticPr fontId="2"/>
  </si>
  <si>
    <t>対象となる事業活動の範囲</t>
    <rPh sb="0" eb="2">
      <t>タイショウ</t>
    </rPh>
    <rPh sb="5" eb="7">
      <t>ジギョウ</t>
    </rPh>
    <rPh sb="7" eb="9">
      <t>カツドウ</t>
    </rPh>
    <rPh sb="10" eb="12">
      <t>ハンイ</t>
    </rPh>
    <phoneticPr fontId="2"/>
  </si>
  <si>
    <t>①イニシアティブへの参画</t>
  </si>
  <si>
    <t>②コミットメントの内容</t>
    <rPh sb="9" eb="11">
      <t>ナイヨウ</t>
    </rPh>
    <phoneticPr fontId="2"/>
  </si>
  <si>
    <t>・　全消費電力量、再エネ電力割合（直近３ヶ月）</t>
    <rPh sb="2" eb="5">
      <t>ゼンショウヒ</t>
    </rPh>
    <rPh sb="5" eb="8">
      <t>デンリョクリョウ</t>
    </rPh>
    <rPh sb="9" eb="10">
      <t>サイ</t>
    </rPh>
    <rPh sb="12" eb="14">
      <t>デンリョク</t>
    </rPh>
    <rPh sb="14" eb="16">
      <t>ワリアイ</t>
    </rPh>
    <rPh sb="17" eb="19">
      <t>チョッキン</t>
    </rPh>
    <rPh sb="21" eb="22">
      <t>ゲツ</t>
    </rPh>
    <phoneticPr fontId="2"/>
  </si>
  <si>
    <t>年度</t>
    <rPh sb="0" eb="2">
      <t>ネンド</t>
    </rPh>
    <phoneticPr fontId="2"/>
  </si>
  <si>
    <t>kWh</t>
    <phoneticPr fontId="2"/>
  </si>
  <si>
    <t>全消費電力量（A）</t>
    <rPh sb="0" eb="3">
      <t>ゼンショウヒ</t>
    </rPh>
    <rPh sb="3" eb="6">
      <t>デンリョクリョウ</t>
    </rPh>
    <phoneticPr fontId="2"/>
  </si>
  <si>
    <t>（Aのうちの）再エネ電力</t>
    <rPh sb="7" eb="8">
      <t>サイ</t>
    </rPh>
    <rPh sb="10" eb="12">
      <t>デンリョク</t>
    </rPh>
    <phoneticPr fontId="2"/>
  </si>
  <si>
    <t>・　達成目標</t>
    <rPh sb="2" eb="6">
      <t>タッセイモクヒョウ</t>
    </rPh>
    <phoneticPr fontId="2"/>
  </si>
  <si>
    <t>中間年度１</t>
    <rPh sb="0" eb="2">
      <t>チュウカン</t>
    </rPh>
    <rPh sb="2" eb="4">
      <t>ネンド</t>
    </rPh>
    <phoneticPr fontId="2"/>
  </si>
  <si>
    <t>中間年度２</t>
    <rPh sb="0" eb="4">
      <t>チュウカンネンド</t>
    </rPh>
    <phoneticPr fontId="2"/>
  </si>
  <si>
    <t>達成年度</t>
    <rPh sb="0" eb="2">
      <t>タッセイ</t>
    </rPh>
    <rPh sb="2" eb="4">
      <t>ネンド</t>
    </rPh>
    <phoneticPr fontId="2"/>
  </si>
  <si>
    <t>再エネ率</t>
    <rPh sb="0" eb="1">
      <t>サイ</t>
    </rPh>
    <rPh sb="3" eb="4">
      <t>リツ</t>
    </rPh>
    <phoneticPr fontId="2"/>
  </si>
  <si>
    <t>全電力量</t>
    <rPh sb="0" eb="4">
      <t>ゼンデンリョクリョウ</t>
    </rPh>
    <phoneticPr fontId="2"/>
  </si>
  <si>
    <t>％</t>
    <phoneticPr fontId="2"/>
  </si>
  <si>
    <t>うち再エネ電力</t>
    <rPh sb="2" eb="3">
      <t>サイ</t>
    </rPh>
    <rPh sb="5" eb="7">
      <t>デンリョク</t>
    </rPh>
    <phoneticPr fontId="2"/>
  </si>
  <si>
    <t>・再エネ調達方法、計画</t>
    <rPh sb="1" eb="2">
      <t>サイ</t>
    </rPh>
    <rPh sb="4" eb="6">
      <t>チョウタツ</t>
    </rPh>
    <rPh sb="6" eb="8">
      <t>ホウホウ</t>
    </rPh>
    <rPh sb="9" eb="11">
      <t>ケイカク</t>
    </rPh>
    <phoneticPr fontId="2"/>
  </si>
  <si>
    <t>※達成目標のうち、再エネの具体的な調達方法（再エネ発電、再エネ由来電力の購入、再エネ電力証書の購入等）と調達計画、取組等を記載すること。</t>
    <rPh sb="1" eb="5">
      <t>タッセイモクヒョウ</t>
    </rPh>
    <rPh sb="9" eb="10">
      <t>サイ</t>
    </rPh>
    <rPh sb="13" eb="16">
      <t>グタイテキ</t>
    </rPh>
    <rPh sb="17" eb="21">
      <t>チョウタツホウホウ</t>
    </rPh>
    <rPh sb="22" eb="23">
      <t>サイ</t>
    </rPh>
    <rPh sb="25" eb="27">
      <t>ハツデン</t>
    </rPh>
    <rPh sb="28" eb="29">
      <t>サイ</t>
    </rPh>
    <rPh sb="31" eb="33">
      <t>ユライ</t>
    </rPh>
    <rPh sb="33" eb="35">
      <t>デンリョク</t>
    </rPh>
    <rPh sb="36" eb="38">
      <t>コウニュウ</t>
    </rPh>
    <rPh sb="39" eb="40">
      <t>サイ</t>
    </rPh>
    <rPh sb="42" eb="44">
      <t>デンリョク</t>
    </rPh>
    <rPh sb="44" eb="46">
      <t>ショウショ</t>
    </rPh>
    <rPh sb="47" eb="50">
      <t>コウニュウトウ</t>
    </rPh>
    <rPh sb="52" eb="54">
      <t>チョウタツ</t>
    </rPh>
    <rPh sb="54" eb="56">
      <t>ケイカク</t>
    </rPh>
    <rPh sb="57" eb="59">
      <t>トリクミ</t>
    </rPh>
    <rPh sb="59" eb="60">
      <t>トウ</t>
    </rPh>
    <rPh sb="61" eb="63">
      <t>キサイ</t>
    </rPh>
    <phoneticPr fontId="2"/>
  </si>
  <si>
    <t>③その他</t>
    <rPh sb="3" eb="4">
      <t>ホカ</t>
    </rPh>
    <phoneticPr fontId="2"/>
  </si>
  <si>
    <t>・　再エネの導入促進に向けた取組</t>
    <rPh sb="2" eb="3">
      <t>サイ</t>
    </rPh>
    <rPh sb="6" eb="8">
      <t>ドウニュウ</t>
    </rPh>
    <rPh sb="8" eb="10">
      <t>ソクシン</t>
    </rPh>
    <rPh sb="11" eb="12">
      <t>ム</t>
    </rPh>
    <rPh sb="14" eb="16">
      <t>トリクミ</t>
    </rPh>
    <phoneticPr fontId="2"/>
  </si>
  <si>
    <t>スコープ　　</t>
    <phoneticPr fontId="2"/>
  </si>
  <si>
    <t>・</t>
    <phoneticPr fontId="2"/>
  </si>
  <si>
    <t>※概念図は別添のとおり</t>
    <rPh sb="1" eb="4">
      <t>ガイネンズ</t>
    </rPh>
    <rPh sb="5" eb="7">
      <t>ベッテン</t>
    </rPh>
    <phoneticPr fontId="2"/>
  </si>
  <si>
    <t>有</t>
    <rPh sb="0" eb="1">
      <t>アリ</t>
    </rPh>
    <phoneticPr fontId="2"/>
  </si>
  <si>
    <t>無</t>
    <rPh sb="0" eb="1">
      <t>ナシ</t>
    </rPh>
    <phoneticPr fontId="2"/>
  </si>
  <si>
    <t>３　SBTの達成に必要な設備等の設置事業</t>
    <rPh sb="6" eb="8">
      <t>タッセイ</t>
    </rPh>
    <rPh sb="9" eb="11">
      <t>ヒツヨウ</t>
    </rPh>
    <rPh sb="12" eb="14">
      <t>セツビ</t>
    </rPh>
    <rPh sb="14" eb="15">
      <t>トウ</t>
    </rPh>
    <rPh sb="16" eb="18">
      <t>セッチ</t>
    </rPh>
    <rPh sb="18" eb="20">
      <t>ジギョウ</t>
    </rPh>
    <phoneticPr fontId="2"/>
  </si>
  <si>
    <t>（１）再生可能エネルギーの導入に関する計画</t>
    <rPh sb="13" eb="15">
      <t>ドウニュウ</t>
    </rPh>
    <rPh sb="16" eb="17">
      <t>カン</t>
    </rPh>
    <rPh sb="19" eb="21">
      <t>ケイカク</t>
    </rPh>
    <phoneticPr fontId="2"/>
  </si>
  <si>
    <t>②コミットメントの内容</t>
    <rPh sb="9" eb="11">
      <t>ナイヨウ</t>
    </rPh>
    <phoneticPr fontId="2"/>
  </si>
  <si>
    <t>基準年</t>
    <rPh sb="0" eb="3">
      <t>キジュンネン</t>
    </rPh>
    <phoneticPr fontId="2"/>
  </si>
  <si>
    <t>スコープ１</t>
    <phoneticPr fontId="2"/>
  </si>
  <si>
    <t>基準年排出量</t>
    <rPh sb="0" eb="3">
      <t>キジュンネン</t>
    </rPh>
    <rPh sb="3" eb="6">
      <t>ハイシュツリョウ</t>
    </rPh>
    <phoneticPr fontId="2"/>
  </si>
  <si>
    <t>目標年排出量</t>
    <rPh sb="0" eb="3">
      <t>モクヒョウネン</t>
    </rPh>
    <rPh sb="3" eb="6">
      <t>ハイシュツリョウ</t>
    </rPh>
    <phoneticPr fontId="2"/>
  </si>
  <si>
    <t>取組内容</t>
    <rPh sb="0" eb="2">
      <t>トリクミ</t>
    </rPh>
    <rPh sb="2" eb="4">
      <t>ナイヨウ</t>
    </rPh>
    <phoneticPr fontId="2"/>
  </si>
  <si>
    <t>スコープ２</t>
    <phoneticPr fontId="2"/>
  </si>
  <si>
    <t>年</t>
    <rPh sb="0" eb="1">
      <t>ネン</t>
    </rPh>
    <phoneticPr fontId="2"/>
  </si>
  <si>
    <t>目標年</t>
    <phoneticPr fontId="2"/>
  </si>
  <si>
    <t>t-CO2</t>
    <phoneticPr fontId="2"/>
  </si>
  <si>
    <t>t-CO2（削減率</t>
    <rPh sb="6" eb="9">
      <t>サクゲンリツ</t>
    </rPh>
    <phoneticPr fontId="2"/>
  </si>
  <si>
    <t>％）</t>
    <phoneticPr fontId="2"/>
  </si>
  <si>
    <t>スコープ３</t>
    <phoneticPr fontId="2"/>
  </si>
  <si>
    <t>・　再エネの導入促進に向けた取組</t>
    <rPh sb="2" eb="3">
      <t>サイ</t>
    </rPh>
    <rPh sb="6" eb="10">
      <t>ドウニュウソクシン</t>
    </rPh>
    <rPh sb="11" eb="12">
      <t>ム</t>
    </rPh>
    <rPh sb="14" eb="16">
      <t>トリクミ</t>
    </rPh>
    <phoneticPr fontId="2"/>
  </si>
  <si>
    <t>自己所有</t>
    <rPh sb="0" eb="4">
      <t>ジコショユウ</t>
    </rPh>
    <phoneticPr fontId="2"/>
  </si>
  <si>
    <t>PPAモデル（オンサイト）</t>
    <phoneticPr fontId="2"/>
  </si>
  <si>
    <t>PPAモデル（オフサイト）</t>
    <phoneticPr fontId="2"/>
  </si>
  <si>
    <t>ファイナンスリース</t>
    <phoneticPr fontId="2"/>
  </si>
  <si>
    <t>需要家名（※１）</t>
    <rPh sb="0" eb="3">
      <t>ジュヨウカ</t>
    </rPh>
    <rPh sb="3" eb="4">
      <t>メイ</t>
    </rPh>
    <phoneticPr fontId="2"/>
  </si>
  <si>
    <t>利用施設の想定電力売電量（月毎の売電量及び年間売電量）※１</t>
    <rPh sb="0" eb="2">
      <t>リヨウ</t>
    </rPh>
    <rPh sb="2" eb="4">
      <t>シセツ</t>
    </rPh>
    <rPh sb="5" eb="7">
      <t>ソウテイ</t>
    </rPh>
    <rPh sb="7" eb="9">
      <t>デンリョク</t>
    </rPh>
    <rPh sb="9" eb="12">
      <t>バイデンリョウ</t>
    </rPh>
    <rPh sb="13" eb="15">
      <t>ツキゴト</t>
    </rPh>
    <rPh sb="16" eb="19">
      <t>バイデンリョウ</t>
    </rPh>
    <rPh sb="19" eb="20">
      <t>オヨ</t>
    </rPh>
    <rPh sb="21" eb="23">
      <t>ネンカン</t>
    </rPh>
    <rPh sb="23" eb="26">
      <t>バイデンリョウ</t>
    </rPh>
    <phoneticPr fontId="2"/>
  </si>
  <si>
    <t>想定電力売電量　合計※１</t>
    <rPh sb="0" eb="2">
      <t>ソウテイ</t>
    </rPh>
    <rPh sb="2" eb="4">
      <t>デンリョク</t>
    </rPh>
    <rPh sb="4" eb="7">
      <t>バイデンリョウ</t>
    </rPh>
    <rPh sb="8" eb="10">
      <t>ゴウケイ</t>
    </rPh>
    <phoneticPr fontId="2"/>
  </si>
  <si>
    <t>※１　売電を行う場合のみ記入してください。</t>
    <rPh sb="3" eb="5">
      <t>バイデン</t>
    </rPh>
    <rPh sb="6" eb="7">
      <t>オコナ</t>
    </rPh>
    <rPh sb="8" eb="10">
      <t>バアイ</t>
    </rPh>
    <rPh sb="12" eb="14">
      <t>キニュウ</t>
    </rPh>
    <phoneticPr fontId="2"/>
  </si>
  <si>
    <t>需要先概要※１</t>
    <rPh sb="0" eb="3">
      <t>ジュヨウサキ</t>
    </rPh>
    <rPh sb="3" eb="5">
      <t>ガイヨウ</t>
    </rPh>
    <phoneticPr fontId="2"/>
  </si>
  <si>
    <t>利用施設の契約容量・契約電力会社</t>
    <rPh sb="0" eb="2">
      <t>リヨウ</t>
    </rPh>
    <rPh sb="2" eb="4">
      <t>シセツ</t>
    </rPh>
    <rPh sb="5" eb="7">
      <t>ケイヤク</t>
    </rPh>
    <rPh sb="7" eb="9">
      <t>ヨウリョウ</t>
    </rPh>
    <rPh sb="10" eb="12">
      <t>ケイヤク</t>
    </rPh>
    <rPh sb="12" eb="14">
      <t>デンリョク</t>
    </rPh>
    <rPh sb="14" eb="16">
      <t>カイシャ</t>
    </rPh>
    <phoneticPr fontId="2"/>
  </si>
  <si>
    <t>契約期間（予定）</t>
    <rPh sb="0" eb="2">
      <t>ケイヤク</t>
    </rPh>
    <rPh sb="2" eb="4">
      <t>キカン</t>
    </rPh>
    <rPh sb="5" eb="7">
      <t>ヨテイ</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</si>
  <si>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</si>
  <si>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譲渡する場合の時期（予定）</t>
    <rPh sb="0" eb="2">
      <t>ジョウト</t>
    </rPh>
    <rPh sb="4" eb="6">
      <t>バアイ</t>
    </rPh>
    <rPh sb="7" eb="9">
      <t>ジキ</t>
    </rPh>
    <rPh sb="10" eb="12">
      <t>ヨテイ</t>
    </rPh>
    <phoneticPr fontId="2"/>
  </si>
  <si>
    <t>月</t>
    <rPh sb="0" eb="1">
      <t>ガツ</t>
    </rPh>
    <phoneticPr fontId="2"/>
  </si>
  <si>
    <t>日から</t>
    <rPh sb="0" eb="1">
      <t>ニチ</t>
    </rPh>
    <phoneticPr fontId="2"/>
  </si>
  <si>
    <t>日まで</t>
    <rPh sb="0" eb="1">
      <t>ニチ</t>
    </rPh>
    <phoneticPr fontId="2"/>
  </si>
  <si>
    <t>か月間）</t>
    <rPh sb="1" eb="2">
      <t>ゲツ</t>
    </rPh>
    <rPh sb="2" eb="3">
      <t>カン</t>
    </rPh>
    <phoneticPr fontId="2"/>
  </si>
  <si>
    <t>（</t>
    <phoneticPr fontId="2"/>
  </si>
  <si>
    <t>※導入方法が「自己所有」以外の場合は記入してください。</t>
    <rPh sb="1" eb="3">
      <t>ドウニュウ</t>
    </rPh>
    <rPh sb="3" eb="5">
      <t>ホウホウ</t>
    </rPh>
    <rPh sb="7" eb="11">
      <t>ジコショユウ</t>
    </rPh>
    <rPh sb="12" eb="14">
      <t>イガイ</t>
    </rPh>
    <rPh sb="15" eb="17">
      <t>バアイ</t>
    </rPh>
    <rPh sb="18" eb="20">
      <t>キニュウ</t>
    </rPh>
    <phoneticPr fontId="2"/>
  </si>
  <si>
    <t>＜PPA・ファイナンスリースの契約内容＞※</t>
    <rPh sb="15" eb="17">
      <t>ケイヤク</t>
    </rPh>
    <rPh sb="17" eb="19">
      <t>ナイヨウ</t>
    </rPh>
    <phoneticPr fontId="2"/>
  </si>
  <si>
    <t>※以下は「有」の場合のみ入力してください。</t>
    <rPh sb="1" eb="3">
      <t>イカ</t>
    </rPh>
    <rPh sb="5" eb="6">
      <t>アリ</t>
    </rPh>
    <rPh sb="8" eb="10">
      <t>バアイ</t>
    </rPh>
    <rPh sb="12" eb="14">
      <t>ニュウリョク</t>
    </rPh>
    <phoneticPr fontId="2"/>
  </si>
  <si>
    <t>型式（メーカー）</t>
    <rPh sb="0" eb="2">
      <t>カタシキ</t>
    </rPh>
    <phoneticPr fontId="2"/>
  </si>
  <si>
    <t>EV等（EV、PHEV）の導入の有無</t>
    <rPh sb="2" eb="3">
      <t>トウ</t>
    </rPh>
    <rPh sb="13" eb="15">
      <t>ドウニュウ</t>
    </rPh>
    <rPh sb="16" eb="18">
      <t>ウム</t>
    </rPh>
    <phoneticPr fontId="2"/>
  </si>
  <si>
    <t>V2H充放電設備</t>
    <rPh sb="3" eb="6">
      <t>ジュウホウデン</t>
    </rPh>
    <rPh sb="6" eb="8">
      <t>セツビ</t>
    </rPh>
    <phoneticPr fontId="2"/>
  </si>
  <si>
    <t>充放電量の確認</t>
    <rPh sb="0" eb="4">
      <t>ジュウホウデンリョウ</t>
    </rPh>
    <rPh sb="5" eb="7">
      <t>カクニン</t>
    </rPh>
    <phoneticPr fontId="2"/>
  </si>
  <si>
    <t>車両燃料消費削減量</t>
    <rPh sb="0" eb="2">
      <t>シャリョウ</t>
    </rPh>
    <rPh sb="2" eb="4">
      <t>ネンリョウ</t>
    </rPh>
    <rPh sb="4" eb="6">
      <t>ショウヒ</t>
    </rPh>
    <rPh sb="6" eb="9">
      <t>サクゲンリョウ</t>
    </rPh>
    <phoneticPr fontId="2"/>
  </si>
  <si>
    <t>※EV等を導入する場合のみ記入してください。</t>
    <rPh sb="3" eb="4">
      <t>トウ</t>
    </rPh>
    <rPh sb="5" eb="7">
      <t>ドウニュウ</t>
    </rPh>
    <rPh sb="9" eb="11">
      <t>バアイ</t>
    </rPh>
    <rPh sb="13" eb="15">
      <t>キニュウ</t>
    </rPh>
    <phoneticPr fontId="2"/>
  </si>
  <si>
    <t>リットル／年</t>
    <rPh sb="5" eb="6">
      <t>ネン</t>
    </rPh>
    <phoneticPr fontId="2"/>
  </si>
  <si>
    <t>※車両燃料消費削減量の算定根拠を添付してください。</t>
    <rPh sb="1" eb="3">
      <t>シャリョウ</t>
    </rPh>
    <rPh sb="3" eb="5">
      <t>ネンリョウ</t>
    </rPh>
    <rPh sb="5" eb="7">
      <t>ショウヒ</t>
    </rPh>
    <rPh sb="7" eb="10">
      <t>サクゲンリョウ</t>
    </rPh>
    <rPh sb="11" eb="13">
      <t>サンテイ</t>
    </rPh>
    <rPh sb="13" eb="15">
      <t>コンキョ</t>
    </rPh>
    <rPh sb="16" eb="18">
      <t>テンプ</t>
    </rPh>
    <phoneticPr fontId="2"/>
  </si>
  <si>
    <t>別添「事業の実施体制」のとおり</t>
    <rPh sb="0" eb="2">
      <t>ベッテン</t>
    </rPh>
    <rPh sb="3" eb="5">
      <t>ジギョウ</t>
    </rPh>
    <rPh sb="6" eb="8">
      <t>ジッシ</t>
    </rPh>
    <rPh sb="8" eb="10">
      <t>タイセイ</t>
    </rPh>
    <phoneticPr fontId="2"/>
  </si>
  <si>
    <t>※申請代表者、主担当者、副担当者の所属部署が簡潔に記載された申請事業の実施体制を任意様式により作成し、添付すること。</t>
    <rPh sb="2" eb="4">
      <t>シンセイ</t>
    </rPh>
    <rPh sb="4" eb="7">
      <t>ダイヒョウシャ</t>
    </rPh>
    <rPh sb="8" eb="9">
      <t>シュ</t>
    </rPh>
    <rPh sb="9" eb="12">
      <t>タントウシャ</t>
    </rPh>
    <rPh sb="13" eb="14">
      <t>フク</t>
    </rPh>
    <rPh sb="14" eb="17">
      <t>タントウシャ</t>
    </rPh>
    <rPh sb="18" eb="20">
      <t>ショゾク</t>
    </rPh>
    <rPh sb="20" eb="22">
      <t>ブショ</t>
    </rPh>
    <rPh sb="22" eb="24">
      <t>カンケツ</t>
    </rPh>
    <rPh sb="26" eb="28">
      <t>キサイ</t>
    </rPh>
    <rPh sb="31" eb="33">
      <t>シンセイ</t>
    </rPh>
    <rPh sb="33" eb="35">
      <t>ジギョウ</t>
    </rPh>
    <rPh sb="36" eb="38">
      <t>ジッシ</t>
    </rPh>
    <rPh sb="40" eb="44">
      <t>ニンイヨウシキ</t>
    </rPh>
    <rPh sb="47" eb="49">
      <t>サクセイ</t>
    </rPh>
    <rPh sb="51" eb="53">
      <t>テンプ</t>
    </rPh>
    <rPh sb="52" eb="54">
      <t>テンプ</t>
    </rPh>
    <phoneticPr fontId="2"/>
  </si>
  <si>
    <t>ロ　導入方法</t>
    <rPh sb="2" eb="4">
      <t>ドウニュウ</t>
    </rPh>
    <rPh sb="4" eb="6">
      <t>ホウホウ</t>
    </rPh>
    <phoneticPr fontId="2"/>
  </si>
  <si>
    <t>２　補助事業の区分（以下（１）又は（２）のいずれかを記載してください）</t>
    <rPh sb="2" eb="4">
      <t>ホジョ</t>
    </rPh>
    <rPh sb="4" eb="6">
      <t>ジギョウ</t>
    </rPh>
    <rPh sb="7" eb="9">
      <t>クブン</t>
    </rPh>
    <rPh sb="10" eb="12">
      <t>イカ</t>
    </rPh>
    <rPh sb="15" eb="16">
      <t>マタ</t>
    </rPh>
    <rPh sb="26" eb="28">
      <t>キサイ</t>
    </rPh>
    <phoneticPr fontId="2"/>
  </si>
  <si>
    <t>イ</t>
    <phoneticPr fontId="2"/>
  </si>
  <si>
    <t>申請枠の別（①から⑤の重複可）</t>
    <rPh sb="0" eb="3">
      <t>シンセイワク</t>
    </rPh>
    <rPh sb="4" eb="5">
      <t>ベツ</t>
    </rPh>
    <rPh sb="11" eb="13">
      <t>チョウフク</t>
    </rPh>
    <rPh sb="13" eb="14">
      <t>カ</t>
    </rPh>
    <phoneticPr fontId="2"/>
  </si>
  <si>
    <t>ロ　断熱改修等枠との併用</t>
    <phoneticPr fontId="2"/>
  </si>
  <si>
    <t>イ　交付申請枠（重複不可）</t>
    <rPh sb="2" eb="7">
      <t>コウフシンセイワク</t>
    </rPh>
    <rPh sb="8" eb="10">
      <t>チョウフク</t>
    </rPh>
    <rPh sb="10" eb="12">
      <t>フカ</t>
    </rPh>
    <phoneticPr fontId="2"/>
  </si>
  <si>
    <t>５　高効率設備</t>
    <rPh sb="2" eb="5">
      <t>コウコウリツ</t>
    </rPh>
    <rPh sb="5" eb="7">
      <t>セツビ</t>
    </rPh>
    <phoneticPr fontId="2"/>
  </si>
  <si>
    <t>（１）主たる補助対象設備（該当する箇所に〇印を付してください）</t>
    <rPh sb="3" eb="4">
      <t>シュ</t>
    </rPh>
    <rPh sb="6" eb="10">
      <t>ホジョタイショウ</t>
    </rPh>
    <rPh sb="10" eb="12">
      <t>セツビ</t>
    </rPh>
    <rPh sb="13" eb="15">
      <t>ガイトウ</t>
    </rPh>
    <rPh sb="17" eb="19">
      <t>カショ</t>
    </rPh>
    <rPh sb="21" eb="22">
      <t>シルシ</t>
    </rPh>
    <rPh sb="23" eb="24">
      <t>フ</t>
    </rPh>
    <phoneticPr fontId="2"/>
  </si>
  <si>
    <t>ボイラ</t>
    <phoneticPr fontId="2"/>
  </si>
  <si>
    <t>⑦</t>
    <phoneticPr fontId="2"/>
  </si>
  <si>
    <t>⑩</t>
    <phoneticPr fontId="2"/>
  </si>
  <si>
    <t>ヒートポンプ</t>
    <phoneticPr fontId="2"/>
  </si>
  <si>
    <t>LED照明</t>
    <rPh sb="3" eb="5">
      <t>ショウメイ</t>
    </rPh>
    <phoneticPr fontId="2"/>
  </si>
  <si>
    <t>その他（</t>
    <rPh sb="2" eb="3">
      <t>ホカ</t>
    </rPh>
    <phoneticPr fontId="2"/>
  </si>
  <si>
    <t>⑧</t>
    <phoneticPr fontId="2"/>
  </si>
  <si>
    <t>空調機</t>
    <rPh sb="0" eb="3">
      <t>クウチョウキ</t>
    </rPh>
    <phoneticPr fontId="2"/>
  </si>
  <si>
    <t>給湯器</t>
    <rPh sb="0" eb="3">
      <t>キュウトウキ</t>
    </rPh>
    <phoneticPr fontId="2"/>
  </si>
  <si>
    <t>コンプレッサー</t>
    <phoneticPr fontId="2"/>
  </si>
  <si>
    <t>⑨</t>
    <phoneticPr fontId="2"/>
  </si>
  <si>
    <t>冷凍冷蔵庫</t>
    <rPh sb="0" eb="5">
      <t>レイトウレイゾウコ</t>
    </rPh>
    <phoneticPr fontId="2"/>
  </si>
  <si>
    <t>変圧器</t>
    <rPh sb="0" eb="3">
      <t>ヘンアツキ</t>
    </rPh>
    <phoneticPr fontId="2"/>
  </si>
  <si>
    <t>射出成形機</t>
    <rPh sb="0" eb="2">
      <t>シャシュツ</t>
    </rPh>
    <rPh sb="2" eb="4">
      <t>セイケイ</t>
    </rPh>
    <rPh sb="4" eb="5">
      <t>キ</t>
    </rPh>
    <phoneticPr fontId="2"/>
  </si>
  <si>
    <t>）</t>
    <phoneticPr fontId="2"/>
  </si>
  <si>
    <t>（２）上記②の対象設備と併せて実施する断熱改修等</t>
    <rPh sb="3" eb="5">
      <t>ジョウキ</t>
    </rPh>
    <rPh sb="7" eb="9">
      <t>タイショウ</t>
    </rPh>
    <rPh sb="9" eb="11">
      <t>セツビ</t>
    </rPh>
    <rPh sb="12" eb="13">
      <t>アワ</t>
    </rPh>
    <rPh sb="15" eb="17">
      <t>ジッシ</t>
    </rPh>
    <rPh sb="19" eb="21">
      <t>ダンネツ</t>
    </rPh>
    <rPh sb="21" eb="23">
      <t>カイシュウ</t>
    </rPh>
    <rPh sb="23" eb="24">
      <t>トウ</t>
    </rPh>
    <phoneticPr fontId="2"/>
  </si>
  <si>
    <t>躯体（外皮）の断熱改修工事</t>
    <rPh sb="0" eb="2">
      <t>クタイ</t>
    </rPh>
    <rPh sb="3" eb="5">
      <t>ガイヒ</t>
    </rPh>
    <rPh sb="7" eb="9">
      <t>ダンネツ</t>
    </rPh>
    <rPh sb="9" eb="13">
      <t>カイシュウコウジ</t>
    </rPh>
    <phoneticPr fontId="2"/>
  </si>
  <si>
    <t>複層ガラス等への更新・追加工事</t>
    <rPh sb="0" eb="2">
      <t>フクソウ</t>
    </rPh>
    <rPh sb="5" eb="6">
      <t>トウ</t>
    </rPh>
    <rPh sb="8" eb="10">
      <t>コウシン</t>
    </rPh>
    <rPh sb="11" eb="13">
      <t>ツイカ</t>
    </rPh>
    <rPh sb="13" eb="15">
      <t>コウジ</t>
    </rPh>
    <phoneticPr fontId="2"/>
  </si>
  <si>
    <t>遮熱シートの導入工事</t>
    <rPh sb="0" eb="2">
      <t>シャネツ</t>
    </rPh>
    <rPh sb="6" eb="8">
      <t>ドウニュウ</t>
    </rPh>
    <rPh sb="8" eb="10">
      <t>コウジ</t>
    </rPh>
    <phoneticPr fontId="2"/>
  </si>
  <si>
    <t>フリークーリング</t>
    <phoneticPr fontId="2"/>
  </si>
  <si>
    <t>全熱交換器</t>
    <rPh sb="0" eb="2">
      <t>ゼンネツ</t>
    </rPh>
    <phoneticPr fontId="2"/>
  </si>
  <si>
    <t>（３）省エネルギー効果等について</t>
    <rPh sb="3" eb="4">
      <t>ショウ</t>
    </rPh>
    <rPh sb="9" eb="11">
      <t>コウカ</t>
    </rPh>
    <rPh sb="11" eb="12">
      <t>トウ</t>
    </rPh>
    <phoneticPr fontId="2"/>
  </si>
  <si>
    <t>別紙「二酸化炭素排出量簡易換算シート」及び「省エネルギー効果の根拠」のとおり</t>
    <rPh sb="0" eb="2">
      <t>ベッシ</t>
    </rPh>
    <rPh sb="3" eb="6">
      <t>ニサンカ</t>
    </rPh>
    <rPh sb="6" eb="8">
      <t>タンソ</t>
    </rPh>
    <rPh sb="8" eb="10">
      <t>ハイシュツ</t>
    </rPh>
    <rPh sb="10" eb="11">
      <t>リョウ</t>
    </rPh>
    <rPh sb="11" eb="13">
      <t>カンイ</t>
    </rPh>
    <rPh sb="13" eb="15">
      <t>カンサン</t>
    </rPh>
    <rPh sb="19" eb="20">
      <t>オヨ</t>
    </rPh>
    <rPh sb="22" eb="23">
      <t>ショウ</t>
    </rPh>
    <rPh sb="28" eb="30">
      <t>コウカ</t>
    </rPh>
    <rPh sb="31" eb="33">
      <t>コンキョ</t>
    </rPh>
    <phoneticPr fontId="2"/>
  </si>
  <si>
    <t>※省エネルギー効果や投資回収年数の根拠を、計算に用いた定数や式等を具体的に示して、詳しく記載すること。</t>
    <rPh sb="1" eb="2">
      <t>ショウ</t>
    </rPh>
    <rPh sb="7" eb="9">
      <t>コウカ</t>
    </rPh>
    <rPh sb="10" eb="14">
      <t>トウシカイシュウ</t>
    </rPh>
    <rPh sb="14" eb="16">
      <t>ネンスウ</t>
    </rPh>
    <rPh sb="17" eb="19">
      <t>コンキョ</t>
    </rPh>
    <rPh sb="21" eb="23">
      <t>ケイサン</t>
    </rPh>
    <rPh sb="24" eb="25">
      <t>モチ</t>
    </rPh>
    <rPh sb="27" eb="29">
      <t>テイスウ</t>
    </rPh>
    <rPh sb="30" eb="31">
      <t>シキ</t>
    </rPh>
    <rPh sb="31" eb="32">
      <t>トウ</t>
    </rPh>
    <rPh sb="33" eb="36">
      <t>グタイテキ</t>
    </rPh>
    <rPh sb="37" eb="38">
      <t>シメ</t>
    </rPh>
    <rPh sb="41" eb="42">
      <t>クワ</t>
    </rPh>
    <rPh sb="44" eb="46">
      <t>キサイ</t>
    </rPh>
    <phoneticPr fontId="2"/>
  </si>
  <si>
    <t>※原則として、一般社団法人環境共創イニシアチブ（SII）様の作成した手引きを使用し、計算根拠を明確にすること。なお、手引きを使用する際の不明点等は、宮城県環境政策課に問い合わせること。</t>
    <rPh sb="1" eb="3">
      <t>ゲンソク</t>
    </rPh>
    <rPh sb="7" eb="13">
      <t>イッパンシャダンホウジン</t>
    </rPh>
    <rPh sb="13" eb="15">
      <t>カンキョウ</t>
    </rPh>
    <rPh sb="15" eb="17">
      <t>キョウソウ</t>
    </rPh>
    <rPh sb="28" eb="29">
      <t>サマ</t>
    </rPh>
    <rPh sb="30" eb="32">
      <t>サクセイ</t>
    </rPh>
    <rPh sb="34" eb="36">
      <t>テビ</t>
    </rPh>
    <rPh sb="38" eb="40">
      <t>シヨウ</t>
    </rPh>
    <rPh sb="42" eb="46">
      <t>ケイサンコンキョ</t>
    </rPh>
    <rPh sb="47" eb="49">
      <t>メイカク</t>
    </rPh>
    <rPh sb="58" eb="60">
      <t>テビ</t>
    </rPh>
    <rPh sb="62" eb="64">
      <t>シヨウ</t>
    </rPh>
    <rPh sb="66" eb="67">
      <t>サイ</t>
    </rPh>
    <rPh sb="68" eb="72">
      <t>フメイテントウ</t>
    </rPh>
    <rPh sb="74" eb="82">
      <t>ミヤギケンカンキョウセイサクカ</t>
    </rPh>
    <rPh sb="83" eb="84">
      <t>ト</t>
    </rPh>
    <rPh sb="85" eb="86">
      <t>ア</t>
    </rPh>
    <phoneticPr fontId="2"/>
  </si>
  <si>
    <t>（２）設備設置工事の概要【高効率設備導入事業は記載不要】</t>
    <rPh sb="3" eb="5">
      <t>セツビ</t>
    </rPh>
    <rPh sb="5" eb="7">
      <t>セッチ</t>
    </rPh>
    <rPh sb="7" eb="9">
      <t>コウジ</t>
    </rPh>
    <rPh sb="10" eb="12">
      <t>ガイヨウ</t>
    </rPh>
    <rPh sb="13" eb="16">
      <t>コウコウリツ</t>
    </rPh>
    <rPh sb="16" eb="18">
      <t>セツビ</t>
    </rPh>
    <rPh sb="18" eb="20">
      <t>ドウニュウ</t>
    </rPh>
    <rPh sb="20" eb="22">
      <t>ジギョウ</t>
    </rPh>
    <rPh sb="23" eb="25">
      <t>キサイ</t>
    </rPh>
    <rPh sb="25" eb="27">
      <t>フヨウ</t>
    </rPh>
    <phoneticPr fontId="2"/>
  </si>
  <si>
    <t>イ　電力系統連系の準備状況（電力会社との連系協議）について【高効率設備導入事業は記載不要】</t>
    <rPh sb="2" eb="4">
      <t>デンリョク</t>
    </rPh>
    <rPh sb="4" eb="6">
      <t>ケイトウ</t>
    </rPh>
    <rPh sb="6" eb="8">
      <t>レンケイ</t>
    </rPh>
    <rPh sb="9" eb="11">
      <t>ジュンビ</t>
    </rPh>
    <rPh sb="11" eb="13">
      <t>ジョウキョウ</t>
    </rPh>
    <rPh sb="14" eb="16">
      <t>デンリョク</t>
    </rPh>
    <rPh sb="16" eb="18">
      <t>カイシャ</t>
    </rPh>
    <rPh sb="20" eb="22">
      <t>レンケイ</t>
    </rPh>
    <rPh sb="22" eb="24">
      <t>キョウギ</t>
    </rPh>
    <phoneticPr fontId="2"/>
  </si>
  <si>
    <t>ニ　周辺環境への影響の有無の確認【高効率設備導入事業は記載不要】</t>
    <rPh sb="2" eb="4">
      <t>シュウヘン</t>
    </rPh>
    <rPh sb="4" eb="6">
      <t>カンキョウ</t>
    </rPh>
    <rPh sb="8" eb="10">
      <t>エイキョウ</t>
    </rPh>
    <rPh sb="11" eb="13">
      <t>ウム</t>
    </rPh>
    <rPh sb="14" eb="16">
      <t>カクニン</t>
    </rPh>
    <phoneticPr fontId="2"/>
  </si>
  <si>
    <t>ホ　地域住民への説明【高効率設備導入事業は記載不要】</t>
    <rPh sb="2" eb="4">
      <t>チイキ</t>
    </rPh>
    <rPh sb="4" eb="6">
      <t>ジュウミン</t>
    </rPh>
    <rPh sb="8" eb="10">
      <t>セツメイ</t>
    </rPh>
    <phoneticPr fontId="2"/>
  </si>
  <si>
    <t>（６）再生可能エネルギー等設備の導入意図【高効率設備導入事業は記載不要】</t>
    <rPh sb="3" eb="5">
      <t>サイセイ</t>
    </rPh>
    <rPh sb="5" eb="7">
      <t>カノウ</t>
    </rPh>
    <rPh sb="12" eb="13">
      <t>トウ</t>
    </rPh>
    <rPh sb="13" eb="15">
      <t>セツビ</t>
    </rPh>
    <rPh sb="16" eb="18">
      <t>ドウニュウ</t>
    </rPh>
    <rPh sb="18" eb="20">
      <t>イト</t>
    </rPh>
    <phoneticPr fontId="2"/>
  </si>
  <si>
    <t>申請者名：</t>
    <rPh sb="0" eb="3">
      <t>シンセイシャ</t>
    </rPh>
    <rPh sb="3" eb="4">
      <t>メイ</t>
    </rPh>
    <phoneticPr fontId="2"/>
  </si>
  <si>
    <t>チェック欄</t>
    <rPh sb="4" eb="5">
      <t>ラン</t>
    </rPh>
    <phoneticPr fontId="2"/>
  </si>
  <si>
    <t>提出書類</t>
    <rPh sb="0" eb="2">
      <t>テイシュツ</t>
    </rPh>
    <rPh sb="2" eb="4">
      <t>ショルイ</t>
    </rPh>
    <phoneticPr fontId="2"/>
  </si>
  <si>
    <t>補足</t>
    <rPh sb="0" eb="2">
      <t>ホソク</t>
    </rPh>
    <phoneticPr fontId="2"/>
  </si>
  <si>
    <t>―</t>
    <phoneticPr fontId="2"/>
  </si>
  <si>
    <t>EVの導入台数</t>
  </si>
  <si>
    <t>太陽発電モジュール公称最大出力合計</t>
  </si>
  <si>
    <t>パワーコンディショナ定格出力合計</t>
    <phoneticPr fontId="2"/>
  </si>
  <si>
    <t>ａ</t>
    <phoneticPr fontId="2"/>
  </si>
  <si>
    <t>ｂ</t>
    <phoneticPr fontId="2"/>
  </si>
  <si>
    <t>メーカー名</t>
    <rPh sb="4" eb="5">
      <t>メイ</t>
    </rPh>
    <phoneticPr fontId="2"/>
  </si>
  <si>
    <t>型式名</t>
    <rPh sb="0" eb="2">
      <t>カタシキ</t>
    </rPh>
    <rPh sb="2" eb="3">
      <t>メイ</t>
    </rPh>
    <phoneticPr fontId="2"/>
  </si>
  <si>
    <t>PHEVの導入台数</t>
    <rPh sb="5" eb="7">
      <t>ドウニュウ</t>
    </rPh>
    <rPh sb="7" eb="9">
      <t>ダイスウ</t>
    </rPh>
    <phoneticPr fontId="2"/>
  </si>
  <si>
    <t>※以下は「有」の場合のみ入力してください。</t>
    <phoneticPr fontId="2"/>
  </si>
  <si>
    <t>※メーカー名及び型式名は、複数台導入の場合全て記入してください。</t>
    <rPh sb="5" eb="6">
      <t>メイ</t>
    </rPh>
    <rPh sb="6" eb="7">
      <t>オヨ</t>
    </rPh>
    <rPh sb="8" eb="10">
      <t>カタシキ</t>
    </rPh>
    <rPh sb="10" eb="11">
      <t>メイ</t>
    </rPh>
    <rPh sb="13" eb="15">
      <t>フクスウ</t>
    </rPh>
    <rPh sb="15" eb="16">
      <t>ダイ</t>
    </rPh>
    <rPh sb="16" eb="18">
      <t>ドウニュウ</t>
    </rPh>
    <rPh sb="19" eb="21">
      <t>バアイ</t>
    </rPh>
    <rPh sb="21" eb="22">
      <t>スベ</t>
    </rPh>
    <rPh sb="23" eb="25">
      <t>キニュウ</t>
    </rPh>
    <phoneticPr fontId="2"/>
  </si>
  <si>
    <t>申請枠　：</t>
    <rPh sb="0" eb="2">
      <t>シンセイ</t>
    </rPh>
    <rPh sb="2" eb="3">
      <t>ワク</t>
    </rPh>
    <phoneticPr fontId="2"/>
  </si>
  <si>
    <t>提出日　：</t>
    <rPh sb="0" eb="2">
      <t>テイシュツ</t>
    </rPh>
    <rPh sb="2" eb="3">
      <t>ビ</t>
    </rPh>
    <phoneticPr fontId="2"/>
  </si>
  <si>
    <t>No.</t>
    <phoneticPr fontId="2"/>
  </si>
  <si>
    <t>実施計画書</t>
    <rPh sb="0" eb="2">
      <t>ジッシ</t>
    </rPh>
    <rPh sb="2" eb="5">
      <t>ケイカクショ</t>
    </rPh>
    <phoneticPr fontId="2"/>
  </si>
  <si>
    <t>収支予算書</t>
    <rPh sb="0" eb="2">
      <t>シュウシ</t>
    </rPh>
    <rPh sb="2" eb="5">
      <t>ヨサンショ</t>
    </rPh>
    <phoneticPr fontId="2"/>
  </si>
  <si>
    <t>二酸化炭素排出量簡易換算シート</t>
    <rPh sb="0" eb="3">
      <t>ニサンカ</t>
    </rPh>
    <rPh sb="3" eb="5">
      <t>タンソ</t>
    </rPh>
    <rPh sb="5" eb="8">
      <t>ハイシュツリョウ</t>
    </rPh>
    <rPh sb="8" eb="10">
      <t>カンイ</t>
    </rPh>
    <rPh sb="10" eb="12">
      <t>カンサン</t>
    </rPh>
    <phoneticPr fontId="2"/>
  </si>
  <si>
    <t>機器構成図</t>
    <rPh sb="0" eb="2">
      <t>キキ</t>
    </rPh>
    <rPh sb="2" eb="5">
      <t>コウセイズ</t>
    </rPh>
    <phoneticPr fontId="2"/>
  </si>
  <si>
    <t>単線結線図</t>
    <rPh sb="0" eb="2">
      <t>タンセン</t>
    </rPh>
    <rPh sb="2" eb="5">
      <t>ケッセンズ</t>
    </rPh>
    <phoneticPr fontId="2"/>
  </si>
  <si>
    <t>補助対象設備の仕様書類</t>
    <rPh sb="0" eb="2">
      <t>ホジョ</t>
    </rPh>
    <rPh sb="2" eb="4">
      <t>タイショウ</t>
    </rPh>
    <rPh sb="4" eb="6">
      <t>セツビ</t>
    </rPh>
    <rPh sb="7" eb="9">
      <t>シヨウ</t>
    </rPh>
    <rPh sb="9" eb="11">
      <t>ショルイ</t>
    </rPh>
    <phoneticPr fontId="2"/>
  </si>
  <si>
    <t>参考図面</t>
    <rPh sb="0" eb="2">
      <t>サンコウ</t>
    </rPh>
    <rPh sb="2" eb="4">
      <t>ズメン</t>
    </rPh>
    <phoneticPr fontId="2"/>
  </si>
  <si>
    <t>想定発電量の算出根拠</t>
    <rPh sb="0" eb="2">
      <t>ソウテイ</t>
    </rPh>
    <rPh sb="2" eb="5">
      <t>ハツデンリョウ</t>
    </rPh>
    <rPh sb="6" eb="8">
      <t>サンシュツ</t>
    </rPh>
    <rPh sb="8" eb="10">
      <t>コンキョ</t>
    </rPh>
    <phoneticPr fontId="2"/>
  </si>
  <si>
    <t>事業に関する参考見積書</t>
    <rPh sb="0" eb="2">
      <t>ジギョウ</t>
    </rPh>
    <rPh sb="3" eb="4">
      <t>カン</t>
    </rPh>
    <rPh sb="6" eb="8">
      <t>サンコウ</t>
    </rPh>
    <rPh sb="8" eb="11">
      <t>ミツモリショ</t>
    </rPh>
    <phoneticPr fontId="2"/>
  </si>
  <si>
    <t>導入設備の耐用年数期間中、設備の稼働が可能であることを確認できる書類</t>
    <rPh sb="0" eb="2">
      <t>ドウニュウ</t>
    </rPh>
    <rPh sb="2" eb="4">
      <t>セツビ</t>
    </rPh>
    <rPh sb="5" eb="7">
      <t>タイヨウ</t>
    </rPh>
    <rPh sb="7" eb="9">
      <t>ネンスウ</t>
    </rPh>
    <rPh sb="9" eb="12">
      <t>キカンチュウ</t>
    </rPh>
    <rPh sb="13" eb="15">
      <t>セツビ</t>
    </rPh>
    <rPh sb="16" eb="18">
      <t>カドウ</t>
    </rPh>
    <rPh sb="19" eb="21">
      <t>カノウ</t>
    </rPh>
    <rPh sb="27" eb="29">
      <t>カクニン</t>
    </rPh>
    <rPh sb="32" eb="34">
      <t>ショルイ</t>
    </rPh>
    <phoneticPr fontId="2"/>
  </si>
  <si>
    <t>知事が別に定める経営診断ツールによる診断結果</t>
    <rPh sb="0" eb="2">
      <t>チジ</t>
    </rPh>
    <rPh sb="3" eb="4">
      <t>ベツ</t>
    </rPh>
    <rPh sb="5" eb="6">
      <t>サダ</t>
    </rPh>
    <rPh sb="8" eb="10">
      <t>ケイエイ</t>
    </rPh>
    <rPh sb="10" eb="12">
      <t>シンダン</t>
    </rPh>
    <rPh sb="18" eb="20">
      <t>シンダン</t>
    </rPh>
    <rPh sb="20" eb="22">
      <t>ケッカ</t>
    </rPh>
    <phoneticPr fontId="2"/>
  </si>
  <si>
    <t>事業実施場所の位置図及び現地写真</t>
    <rPh sb="0" eb="2">
      <t>ジギョウ</t>
    </rPh>
    <rPh sb="2" eb="4">
      <t>ジッシ</t>
    </rPh>
    <rPh sb="4" eb="6">
      <t>バショ</t>
    </rPh>
    <rPh sb="7" eb="10">
      <t>イチズ</t>
    </rPh>
    <rPh sb="10" eb="11">
      <t>オヨ</t>
    </rPh>
    <rPh sb="12" eb="14">
      <t>ゲンチ</t>
    </rPh>
    <rPh sb="14" eb="16">
      <t>シャシン</t>
    </rPh>
    <phoneticPr fontId="2"/>
  </si>
  <si>
    <t>系統連系申込書等の写し</t>
    <rPh sb="0" eb="2">
      <t>ケイトウ</t>
    </rPh>
    <rPh sb="2" eb="4">
      <t>レンケイ</t>
    </rPh>
    <rPh sb="4" eb="7">
      <t>モウシコミショ</t>
    </rPh>
    <rPh sb="7" eb="8">
      <t>トウ</t>
    </rPh>
    <rPh sb="9" eb="10">
      <t>ウツ</t>
    </rPh>
    <phoneticPr fontId="2"/>
  </si>
  <si>
    <t>発電量の５割以上を売電しない旨の念書</t>
    <rPh sb="0" eb="3">
      <t>ハツデンリョウ</t>
    </rPh>
    <rPh sb="5" eb="6">
      <t>ワリ</t>
    </rPh>
    <rPh sb="6" eb="8">
      <t>イジョウ</t>
    </rPh>
    <rPh sb="9" eb="11">
      <t>バイデン</t>
    </rPh>
    <rPh sb="14" eb="15">
      <t>ムネ</t>
    </rPh>
    <rPh sb="16" eb="18">
      <t>ネンショ</t>
    </rPh>
    <phoneticPr fontId="2"/>
  </si>
  <si>
    <t>関係法令手続状況報告書</t>
    <rPh sb="0" eb="2">
      <t>カンケイ</t>
    </rPh>
    <rPh sb="2" eb="4">
      <t>ホウレイ</t>
    </rPh>
    <rPh sb="4" eb="6">
      <t>テツヅ</t>
    </rPh>
    <rPh sb="6" eb="8">
      <t>ジョウキョウ</t>
    </rPh>
    <rPh sb="8" eb="11">
      <t>ホウコクショ</t>
    </rPh>
    <phoneticPr fontId="2"/>
  </si>
  <si>
    <t>暴力団排除に関する誓約書</t>
    <rPh sb="0" eb="3">
      <t>ボウリョクダン</t>
    </rPh>
    <rPh sb="3" eb="5">
      <t>ハイジョ</t>
    </rPh>
    <rPh sb="6" eb="7">
      <t>カン</t>
    </rPh>
    <rPh sb="9" eb="12">
      <t>セイヤクショ</t>
    </rPh>
    <phoneticPr fontId="2"/>
  </si>
  <si>
    <t>自認書</t>
    <rPh sb="0" eb="2">
      <t>ジニン</t>
    </rPh>
    <rPh sb="2" eb="3">
      <t>ショ</t>
    </rPh>
    <phoneticPr fontId="2"/>
  </si>
  <si>
    <t>県税納税証明書</t>
    <rPh sb="0" eb="2">
      <t>ケンゼイ</t>
    </rPh>
    <rPh sb="2" eb="4">
      <t>ノウゼイ</t>
    </rPh>
    <rPh sb="4" eb="7">
      <t>ショウメイショ</t>
    </rPh>
    <phoneticPr fontId="2"/>
  </si>
  <si>
    <t>法人にあっては法人の登記簿謄本又は現在事項全部証明書、個人事業者にあっては住民票の写し（発行から３ヶ月以内のもの。）及び青色申告に係る納税地が県内の住所地、居所地又は事業場等の所在地であることを証する書面（事業所得に係る納税通知書等。写し可）</t>
    <rPh sb="0" eb="2">
      <t>ホウジン</t>
    </rPh>
    <rPh sb="7" eb="9">
      <t>ホウジン</t>
    </rPh>
    <rPh sb="10" eb="13">
      <t>トウキボ</t>
    </rPh>
    <rPh sb="13" eb="15">
      <t>トウホン</t>
    </rPh>
    <rPh sb="15" eb="16">
      <t>マタ</t>
    </rPh>
    <rPh sb="17" eb="19">
      <t>ゲンザイ</t>
    </rPh>
    <rPh sb="19" eb="21">
      <t>ジコウ</t>
    </rPh>
    <rPh sb="21" eb="23">
      <t>ゼンブ</t>
    </rPh>
    <rPh sb="23" eb="26">
      <t>ショウメイショ</t>
    </rPh>
    <phoneticPr fontId="2"/>
  </si>
  <si>
    <t>直近１年間の財務諸表（ただし、直近１年間の決算が赤字の場合は、直近３年間の財務諸表。個人事業主の場合は確定申告書の写し）（別表２の事業区分欄（２）の実施区分欄（イ）に掲げる設備等の場合又は新規設立法人の場合は除く。）</t>
    <phoneticPr fontId="2"/>
  </si>
  <si>
    <t>法人にあっては会社概要（会社案内のパンフレット等）。個人事業者にあっては営む事業の概要</t>
    <phoneticPr fontId="2"/>
  </si>
  <si>
    <t>設備設置承諾書</t>
    <phoneticPr fontId="2"/>
  </si>
  <si>
    <t>PPA、ファイナンス・リースに関する契約書の案</t>
    <phoneticPr fontId="2"/>
  </si>
  <si>
    <t>その他知事が特に必要と認めるもの</t>
    <phoneticPr fontId="2"/>
  </si>
  <si>
    <t>対象施設が、建築物エネルギー消費性能の向上に関する法律第30条に規定する「外皮性能基準」に適合していることを証明するもの。</t>
    <phoneticPr fontId="2"/>
  </si>
  <si>
    <t>登記事項証明書（新築の場合は建築確認済証等）</t>
    <phoneticPr fontId="2"/>
  </si>
  <si>
    <t>その他知事が必要と認めるもの。</t>
    <phoneticPr fontId="2"/>
  </si>
  <si>
    <t>ＲＥ１００又は再エネ１００宣言ReActionに参加していることを証明するもの</t>
    <phoneticPr fontId="2"/>
  </si>
  <si>
    <t>参加を申し込んでいる場合は、その事実を証明するもの。</t>
    <phoneticPr fontId="2"/>
  </si>
  <si>
    <t>スコープ１、２及び３（該当する場合）の設定⽬標が分かる資料</t>
    <phoneticPr fontId="2"/>
  </si>
  <si>
    <t>初度登録日を確認できる書類（車検証の写し等）</t>
    <phoneticPr fontId="2"/>
  </si>
  <si>
    <t>特別加算として中古のBEVまたは中古のPHEVを導入する事業</t>
    <phoneticPr fontId="2"/>
  </si>
  <si>
    <t>ＳＢＴの達成に必要な設備等を設置する事業</t>
    <phoneticPr fontId="2"/>
  </si>
  <si>
    <t>ＲＥ１００等の達成に必要な設備等を設置する事業</t>
    <phoneticPr fontId="2"/>
  </si>
  <si>
    <t>ＺＥＢの実現に必要な設備等を設置する事業</t>
    <phoneticPr fontId="2"/>
  </si>
  <si>
    <t>ＰＰＡまたはリースの場合、ＰＰＡまたはリース料金から補助金額相当分（ＰＰＡ事業者であって、県内に本社を有する企業の場合は、控除額を交付金額相当分の５分の４とすることができる）が控除されていることを証明できる内容とすること。なお、ＰＰＡとファイナンス・リースの両方に該当する場合（ファイナンス・リースした設備をＰＰＡに活用する場合等）は、ＰＰＡの契約書およびファイナンス・リースの契約書の両方を提出すること。</t>
    <phoneticPr fontId="2"/>
  </si>
  <si>
    <t>Excel様式</t>
    <rPh sb="5" eb="7">
      <t>ヨウシキ</t>
    </rPh>
    <phoneticPr fontId="2"/>
  </si>
  <si>
    <t>構成機器と容量等</t>
    <rPh sb="0" eb="2">
      <t>コウセイ</t>
    </rPh>
    <rPh sb="2" eb="4">
      <t>キキ</t>
    </rPh>
    <rPh sb="5" eb="7">
      <t>ヨウリョウ</t>
    </rPh>
    <rPh sb="7" eb="8">
      <t>トウ</t>
    </rPh>
    <phoneticPr fontId="2"/>
  </si>
  <si>
    <t>太陽光発電設備の場合はモジュールの配置図</t>
    <rPh sb="0" eb="3">
      <t>タイヨウコウ</t>
    </rPh>
    <rPh sb="3" eb="5">
      <t>ハツデン</t>
    </rPh>
    <rPh sb="5" eb="7">
      <t>セツビ</t>
    </rPh>
    <rPh sb="8" eb="10">
      <t>バアイ</t>
    </rPh>
    <rPh sb="17" eb="20">
      <t>ハイチズ</t>
    </rPh>
    <phoneticPr fontId="2"/>
  </si>
  <si>
    <t>メーカー等による発電シミュレーション等</t>
    <rPh sb="4" eb="5">
      <t>トウ</t>
    </rPh>
    <rPh sb="8" eb="10">
      <t>ハツデン</t>
    </rPh>
    <rPh sb="18" eb="19">
      <t>トウ</t>
    </rPh>
    <phoneticPr fontId="2"/>
  </si>
  <si>
    <t>施設利用許可書、賃貸借契約書等の写し</t>
    <rPh sb="0" eb="2">
      <t>シセツ</t>
    </rPh>
    <rPh sb="2" eb="4">
      <t>リヨウ</t>
    </rPh>
    <rPh sb="4" eb="6">
      <t>キョカ</t>
    </rPh>
    <rPh sb="6" eb="7">
      <t>ショ</t>
    </rPh>
    <rPh sb="8" eb="11">
      <t>チンタイシャク</t>
    </rPh>
    <rPh sb="11" eb="14">
      <t>ケイヤクショ</t>
    </rPh>
    <rPh sb="14" eb="15">
      <t>トウ</t>
    </rPh>
    <rPh sb="16" eb="17">
      <t>ウツ</t>
    </rPh>
    <phoneticPr fontId="2"/>
  </si>
  <si>
    <t>新規設立法人の場合は不要</t>
    <rPh sb="0" eb="2">
      <t>シンキ</t>
    </rPh>
    <rPh sb="2" eb="4">
      <t>セツリツ</t>
    </rPh>
    <rPh sb="4" eb="6">
      <t>ホウジン</t>
    </rPh>
    <rPh sb="7" eb="9">
      <t>バアイ</t>
    </rPh>
    <rPh sb="10" eb="12">
      <t>フヨウ</t>
    </rPh>
    <phoneticPr fontId="2"/>
  </si>
  <si>
    <t>発電設備の場合のみ。電力会社へ提出予定のもの等。</t>
    <rPh sb="0" eb="2">
      <t>ハツデン</t>
    </rPh>
    <rPh sb="2" eb="4">
      <t>セツビ</t>
    </rPh>
    <rPh sb="5" eb="7">
      <t>バアイ</t>
    </rPh>
    <rPh sb="10" eb="12">
      <t>デンリョク</t>
    </rPh>
    <rPh sb="12" eb="14">
      <t>カイシャ</t>
    </rPh>
    <rPh sb="15" eb="17">
      <t>テイシュツ</t>
    </rPh>
    <rPh sb="17" eb="19">
      <t>ヨテイ</t>
    </rPh>
    <rPh sb="22" eb="23">
      <t>トウ</t>
    </rPh>
    <phoneticPr fontId="2"/>
  </si>
  <si>
    <t>該当する場合のみ</t>
    <rPh sb="0" eb="2">
      <t>ガイトウ</t>
    </rPh>
    <rPh sb="4" eb="6">
      <t>バアイ</t>
    </rPh>
    <phoneticPr fontId="2"/>
  </si>
  <si>
    <t>発行から３ヶ月以内のもので、全ての県税に未納がないことを証明するもの</t>
    <rPh sb="0" eb="2">
      <t>ハッコウ</t>
    </rPh>
    <rPh sb="6" eb="7">
      <t>ゲツ</t>
    </rPh>
    <rPh sb="7" eb="9">
      <t>イナイ</t>
    </rPh>
    <rPh sb="14" eb="15">
      <t>スベ</t>
    </rPh>
    <rPh sb="17" eb="19">
      <t>ケンゼイ</t>
    </rPh>
    <rPh sb="20" eb="22">
      <t>ミノウ</t>
    </rPh>
    <rPh sb="28" eb="30">
      <t>ショウメイ</t>
    </rPh>
    <phoneticPr fontId="2"/>
  </si>
  <si>
    <t>見積書のすべての項目について、収支予算書（別紙１）の区分毎に作成する支出明細の項目番号（設備費１、工事費１、等）又は補助対象外の経費である旨を明記すること。</t>
    <phoneticPr fontId="2"/>
  </si>
  <si>
    <t>３　補助金交付申請額</t>
    <rPh sb="2" eb="5">
      <t>ホジョキン</t>
    </rPh>
    <rPh sb="5" eb="7">
      <t>コウフ</t>
    </rPh>
    <rPh sb="7" eb="10">
      <t>シンセイガク</t>
    </rPh>
    <phoneticPr fontId="2"/>
  </si>
  <si>
    <t>総事業費（税込）</t>
    <rPh sb="0" eb="1">
      <t>ソウ</t>
    </rPh>
    <rPh sb="1" eb="4">
      <t>ジギョウヒ</t>
    </rPh>
    <rPh sb="5" eb="7">
      <t>ゼイコ</t>
    </rPh>
    <phoneticPr fontId="2"/>
  </si>
  <si>
    <t>申請者名称（社名）</t>
    <rPh sb="0" eb="3">
      <t>シンセイシャ</t>
    </rPh>
    <rPh sb="3" eb="5">
      <t>メイショウ</t>
    </rPh>
    <rPh sb="6" eb="8">
      <t>シャメイシャメイ</t>
    </rPh>
    <phoneticPr fontId="2"/>
  </si>
  <si>
    <t>←会計処理を行う主体を記入すること</t>
    <rPh sb="1" eb="3">
      <t>カイケイ</t>
    </rPh>
    <rPh sb="3" eb="5">
      <t>ショリ</t>
    </rPh>
    <rPh sb="6" eb="7">
      <t>オコナ</t>
    </rPh>
    <rPh sb="8" eb="10">
      <t>シュタイ</t>
    </rPh>
    <rPh sb="11" eb="13">
      <t>キニュウ</t>
    </rPh>
    <phoneticPr fontId="2"/>
  </si>
  <si>
    <t>※補助事業の会計処理を行う主体の情報を記入すること。</t>
    <rPh sb="1" eb="3">
      <t>ホジョ</t>
    </rPh>
    <rPh sb="3" eb="5">
      <t>ジギョウ</t>
    </rPh>
    <rPh sb="6" eb="8">
      <t>カイケイ</t>
    </rPh>
    <rPh sb="8" eb="10">
      <t>ショリ</t>
    </rPh>
    <rPh sb="11" eb="12">
      <t>オコナ</t>
    </rPh>
    <rPh sb="13" eb="15">
      <t>シュタイ</t>
    </rPh>
    <rPh sb="16" eb="18">
      <t>ジョウホウ</t>
    </rPh>
    <rPh sb="19" eb="21">
      <t>キニュウ</t>
    </rPh>
    <phoneticPr fontId="2"/>
  </si>
  <si>
    <t>＜通知送付先＞</t>
    <rPh sb="1" eb="3">
      <t>ツウチ</t>
    </rPh>
    <rPh sb="2" eb="3">
      <t>コウツウ</t>
    </rPh>
    <rPh sb="3" eb="5">
      <t>ソウフ</t>
    </rPh>
    <rPh sb="5" eb="6">
      <t>サキ</t>
    </rPh>
    <phoneticPr fontId="2"/>
  </si>
  <si>
    <t>（２）業種及び規模（主たる業種を日本標準産業分類の中分類で記入すること。）</t>
    <rPh sb="3" eb="5">
      <t>ギョウシュ</t>
    </rPh>
    <rPh sb="5" eb="6">
      <t>オヨ</t>
    </rPh>
    <rPh sb="7" eb="9">
      <t>キボ</t>
    </rPh>
    <rPh sb="10" eb="11">
      <t>シュ</t>
    </rPh>
    <rPh sb="13" eb="15">
      <t>ギョウシュ</t>
    </rPh>
    <rPh sb="16" eb="18">
      <t>ニホン</t>
    </rPh>
    <rPh sb="18" eb="20">
      <t>ヒョウジュン</t>
    </rPh>
    <rPh sb="20" eb="22">
      <t>サンギョウ</t>
    </rPh>
    <rPh sb="22" eb="24">
      <t>ブンルイ</t>
    </rPh>
    <rPh sb="25" eb="28">
      <t>チュウブンルイ</t>
    </rPh>
    <rPh sb="29" eb="31">
      <t>キニュウ</t>
    </rPh>
    <phoneticPr fontId="2"/>
  </si>
  <si>
    <t>ヘ　設備導入後の保守計画【高効率設備導入事業は記載不要】</t>
    <rPh sb="2" eb="4">
      <t>セツビ</t>
    </rPh>
    <rPh sb="4" eb="7">
      <t>ドウニュウゴ</t>
    </rPh>
    <rPh sb="8" eb="10">
      <t>ホシュ</t>
    </rPh>
    <rPh sb="10" eb="12">
      <t>ケイカク</t>
    </rPh>
    <phoneticPr fontId="2"/>
  </si>
  <si>
    <t>その他収入
（具体的に記載）</t>
    <rPh sb="7" eb="10">
      <t>グタイテキ</t>
    </rPh>
    <rPh sb="11" eb="13">
      <t>キサイ</t>
    </rPh>
    <phoneticPr fontId="5"/>
  </si>
  <si>
    <t>合計（税抜）</t>
    <rPh sb="3" eb="5">
      <t>ゼイヌキ</t>
    </rPh>
    <phoneticPr fontId="2"/>
  </si>
  <si>
    <t>総計（税込）</t>
    <rPh sb="3" eb="5">
      <t>ゼイコ</t>
    </rPh>
    <phoneticPr fontId="2"/>
  </si>
  <si>
    <t>見積書の写し</t>
    <rPh sb="0" eb="3">
      <t>ミツモリショ</t>
    </rPh>
    <rPh sb="4" eb="5">
      <t>ウツ</t>
    </rPh>
    <phoneticPr fontId="2"/>
  </si>
  <si>
    <t>・新旧設備の能力を比較すること
（「省エネ診断結果を参照」等不可）</t>
    <rPh sb="1" eb="3">
      <t>シンキュウ</t>
    </rPh>
    <rPh sb="3" eb="5">
      <t>セツビ</t>
    </rPh>
    <rPh sb="6" eb="8">
      <t>ノウリョク</t>
    </rPh>
    <rPh sb="9" eb="11">
      <t>ヒカク</t>
    </rPh>
    <rPh sb="18" eb="19">
      <t>ショウ</t>
    </rPh>
    <rPh sb="21" eb="23">
      <t>シンダン</t>
    </rPh>
    <rPh sb="23" eb="25">
      <t>ケッカ</t>
    </rPh>
    <rPh sb="26" eb="28">
      <t>サンショウ</t>
    </rPh>
    <rPh sb="29" eb="30">
      <t>トウ</t>
    </rPh>
    <rPh sb="30" eb="32">
      <t>フカ</t>
    </rPh>
    <phoneticPr fontId="2"/>
  </si>
  <si>
    <t>エネルギー使用量実績の根拠書類</t>
    <rPh sb="5" eb="8">
      <t>シヨウリョウ</t>
    </rPh>
    <rPh sb="8" eb="10">
      <t>ジッセキ</t>
    </rPh>
    <rPh sb="11" eb="15">
      <t>コンキョショルイ</t>
    </rPh>
    <phoneticPr fontId="2"/>
  </si>
  <si>
    <t>直近１年分の電気・ガス等の領収書（使用量記載）の写し</t>
    <rPh sb="0" eb="2">
      <t>チョッキン</t>
    </rPh>
    <rPh sb="3" eb="5">
      <t>ネンブン</t>
    </rPh>
    <rPh sb="6" eb="8">
      <t>デンキ</t>
    </rPh>
    <rPh sb="11" eb="12">
      <t>トウ</t>
    </rPh>
    <rPh sb="13" eb="16">
      <t>リョウシュウショ</t>
    </rPh>
    <rPh sb="17" eb="20">
      <t>シヨウリョウ</t>
    </rPh>
    <rPh sb="20" eb="22">
      <t>キサイ</t>
    </rPh>
    <rPh sb="24" eb="25">
      <t>ウツ</t>
    </rPh>
    <phoneticPr fontId="2"/>
  </si>
  <si>
    <t>自己評価票</t>
    <rPh sb="0" eb="5">
      <t>ジコヒョウカヒョウ</t>
    </rPh>
    <phoneticPr fontId="2"/>
  </si>
  <si>
    <t>・原則２社以上による相見積もり
・見積書のすべての項目について、収支予算書（別紙１）の区分毎に作成する支出明細の項目番号（設備費１、工事費１、等）又は補助対象外の経費である旨を明記すること。</t>
    <rPh sb="1" eb="3">
      <t>ゲンソク</t>
    </rPh>
    <rPh sb="4" eb="5">
      <t>シャ</t>
    </rPh>
    <rPh sb="5" eb="7">
      <t>イジョウ</t>
    </rPh>
    <rPh sb="10" eb="13">
      <t>アイミツ</t>
    </rPh>
    <rPh sb="88" eb="90">
      <t>メイキ</t>
    </rPh>
    <phoneticPr fontId="2"/>
  </si>
  <si>
    <t>設備の配置図、システム図</t>
    <rPh sb="0" eb="2">
      <t>セツビ</t>
    </rPh>
    <rPh sb="3" eb="6">
      <t>ハイチズ</t>
    </rPh>
    <rPh sb="11" eb="12">
      <t>ズ</t>
    </rPh>
    <phoneticPr fontId="2"/>
  </si>
  <si>
    <t>設備の配置等を詳細に記載したもの</t>
    <rPh sb="0" eb="2">
      <t>セツビ</t>
    </rPh>
    <rPh sb="3" eb="5">
      <t>ハイチ</t>
    </rPh>
    <rPh sb="5" eb="6">
      <t>トウ</t>
    </rPh>
    <rPh sb="7" eb="9">
      <t>ショウサイ</t>
    </rPh>
    <rPh sb="10" eb="12">
      <t>キサイ</t>
    </rPh>
    <phoneticPr fontId="2"/>
  </si>
  <si>
    <t>補助対象設備の機能、仕様、機構図等</t>
    <phoneticPr fontId="5"/>
  </si>
  <si>
    <t>・仕様書、カタログ等　
（該当の型番等をマーカーで示す）</t>
    <phoneticPr fontId="5"/>
  </si>
  <si>
    <t>補助対象として申請する設備の名称・型式・台数
を整理した一覧表を作成すること</t>
    <phoneticPr fontId="5"/>
  </si>
  <si>
    <t>ＳＢＴへの参加を申し込んでいる場合は、その事実を証明するもの</t>
    <phoneticPr fontId="5"/>
  </si>
  <si>
    <t>＜脱炭素化枠＞
ＳＢＴ事業</t>
    <rPh sb="1" eb="5">
      <t>ダツタンソカ</t>
    </rPh>
    <rPh sb="5" eb="6">
      <t>ワク</t>
    </rPh>
    <phoneticPr fontId="2"/>
  </si>
  <si>
    <t>スコープ１、２及び３（該当する場合）の設定目標の内容が分かる資料</t>
    <phoneticPr fontId="5"/>
  </si>
  <si>
    <t>省エネルギー診断結果</t>
    <rPh sb="0" eb="1">
      <t>ショウ</t>
    </rPh>
    <rPh sb="6" eb="8">
      <t>シンダン</t>
    </rPh>
    <rPh sb="8" eb="10">
      <t>ケッカ</t>
    </rPh>
    <phoneticPr fontId="5"/>
  </si>
  <si>
    <t>＜診断枠＞</t>
    <rPh sb="1" eb="4">
      <t>シンダンワク</t>
    </rPh>
    <phoneticPr fontId="5"/>
  </si>
  <si>
    <t>＜ＥＭＳ枠＞</t>
    <phoneticPr fontId="5"/>
  </si>
  <si>
    <t>エネマネ事業者における補助対象システム・機器等であることを証明するもの</t>
    <phoneticPr fontId="5"/>
  </si>
  <si>
    <t>エネルギー管理支援サービス契約書案</t>
    <phoneticPr fontId="5"/>
  </si>
  <si>
    <t>「『新商品』特定随意契約制度」における認定商品として認定されたことがある設備、「宮城県グリーン製品認定制度」における認定製品である設備、「みやぎ優れMONO」として認定されたことがある設備であることを証明するもの。</t>
    <phoneticPr fontId="5"/>
  </si>
  <si>
    <t>＜県産ものづくり振興枠＞</t>
    <rPh sb="1" eb="3">
      <t>ケンサン</t>
    </rPh>
    <rPh sb="8" eb="11">
      <t>シンコウワク</t>
    </rPh>
    <phoneticPr fontId="5"/>
  </si>
  <si>
    <t>個別に指示があった場合のみ</t>
    <rPh sb="0" eb="2">
      <t>コベツ</t>
    </rPh>
    <rPh sb="3" eb="5">
      <t>シジ</t>
    </rPh>
    <rPh sb="9" eb="11">
      <t>バアイ</t>
    </rPh>
    <phoneticPr fontId="5"/>
  </si>
  <si>
    <t>Excel様式</t>
    <phoneticPr fontId="5"/>
  </si>
  <si>
    <t>省エネルギー効果の根拠（省エネルギー効果の算出過程）※原則として一般社団法人環境共創イニシアチブ（SII）様の作成した手引きを使用し、計算根拠を明確にしてください。</t>
    <rPh sb="0" eb="1">
      <t>ショウ</t>
    </rPh>
    <rPh sb="6" eb="8">
      <t>コウカ</t>
    </rPh>
    <rPh sb="9" eb="11">
      <t>コンキョ</t>
    </rPh>
    <phoneticPr fontId="2"/>
  </si>
  <si>
    <t>一次消費エネルギー消費量が，要件を満たしていることを証明するもの</t>
    <phoneticPr fontId="5"/>
  </si>
  <si>
    <t>補助対象設備の一覧表</t>
    <rPh sb="7" eb="9">
      <t>イチラン</t>
    </rPh>
    <rPh sb="9" eb="10">
      <t>ヒョウ</t>
    </rPh>
    <phoneticPr fontId="5"/>
  </si>
  <si>
    <t>事業所が賃貸である等申請者の所有物でない場合には、所有者の同意書</t>
    <phoneticPr fontId="2"/>
  </si>
  <si>
    <t>令和７年度みやぎ二酸化炭素排出削減支援事業（再生可能エネルギー等設備導入事業）
提出書類確認チェックシート</t>
    <rPh sb="0" eb="2">
      <t>レイワ</t>
    </rPh>
    <rPh sb="3" eb="5">
      <t>ネンド</t>
    </rPh>
    <rPh sb="8" eb="11">
      <t>ニサンカ</t>
    </rPh>
    <rPh sb="11" eb="13">
      <t>タンソ</t>
    </rPh>
    <rPh sb="13" eb="15">
      <t>ハイシュツ</t>
    </rPh>
    <rPh sb="15" eb="17">
      <t>サクゲン</t>
    </rPh>
    <rPh sb="17" eb="19">
      <t>シエン</t>
    </rPh>
    <rPh sb="19" eb="21">
      <t>ジギョウ</t>
    </rPh>
    <rPh sb="40" eb="42">
      <t>テイシュツ</t>
    </rPh>
    <rPh sb="42" eb="44">
      <t>ショルイ</t>
    </rPh>
    <rPh sb="44" eb="46">
      <t>カクニン</t>
    </rPh>
    <phoneticPr fontId="2"/>
  </si>
  <si>
    <t>令和７年度みやぎ二酸化炭素排出削減支援事業（高効率設備等導入事業）
提出書類確認チェックシート</t>
    <rPh sb="0" eb="2">
      <t>レイワ</t>
    </rPh>
    <rPh sb="3" eb="5">
      <t>ネンド</t>
    </rPh>
    <rPh sb="8" eb="11">
      <t>ニサンカ</t>
    </rPh>
    <rPh sb="11" eb="13">
      <t>タンソ</t>
    </rPh>
    <rPh sb="13" eb="15">
      <t>ハイシュツ</t>
    </rPh>
    <rPh sb="15" eb="17">
      <t>サクゲン</t>
    </rPh>
    <rPh sb="17" eb="19">
      <t>シエン</t>
    </rPh>
    <rPh sb="19" eb="21">
      <t>ジギョウ</t>
    </rPh>
    <rPh sb="34" eb="36">
      <t>テイシュツ</t>
    </rPh>
    <rPh sb="36" eb="38">
      <t>ショルイ</t>
    </rPh>
    <rPh sb="38" eb="40">
      <t>カクニン</t>
    </rPh>
    <phoneticPr fontId="2"/>
  </si>
  <si>
    <t>様式第１号</t>
    <rPh sb="0" eb="2">
      <t>ヨウシキ</t>
    </rPh>
    <rPh sb="2" eb="3">
      <t>ダイ</t>
    </rPh>
    <rPh sb="4" eb="5">
      <t>ゴウ</t>
    </rPh>
    <phoneticPr fontId="2"/>
  </si>
  <si>
    <t>点</t>
    <rPh sb="0" eb="1">
      <t>テン</t>
    </rPh>
    <phoneticPr fontId="2"/>
  </si>
  <si>
    <t>合計</t>
    <rPh sb="0" eb="2">
      <t>ゴウケイ</t>
    </rPh>
    <phoneticPr fontId="2"/>
  </si>
  <si>
    <t>-</t>
    <phoneticPr fontId="2"/>
  </si>
  <si>
    <t>公式web サイトに登録されていることが確認できるもの
契約書等，該当企業と取引していることが客観的にわかるもの</t>
    <rPh sb="0" eb="2">
      <t>コウシキ</t>
    </rPh>
    <rPh sb="20" eb="22">
      <t>カクニン</t>
    </rPh>
    <rPh sb="28" eb="31">
      <t>ケイヤクショ</t>
    </rPh>
    <rPh sb="31" eb="32">
      <t>ナド</t>
    </rPh>
    <rPh sb="33" eb="35">
      <t>ガイトウ</t>
    </rPh>
    <rPh sb="38" eb="40">
      <t>トリヒキ</t>
    </rPh>
    <rPh sb="47" eb="50">
      <t>キャッカンテキ</t>
    </rPh>
    <phoneticPr fontId="2"/>
  </si>
  <si>
    <t>グリーン化の取組例：脱・低炭素化技術の共同開発、省エネ診断に係る助言・支援、生産工程等の脱・低炭素化、グリーン調達　等
https://www.biz-partnership.jp/</t>
    <rPh sb="8" eb="9">
      <t>レイ</t>
    </rPh>
    <phoneticPr fontId="2"/>
  </si>
  <si>
    <t>自社または取引先の企業がグリーンに係るパートナーシップ構築宣言をしている</t>
    <rPh sb="0" eb="2">
      <t>ジシャ</t>
    </rPh>
    <rPh sb="5" eb="7">
      <t>トリヒキ</t>
    </rPh>
    <rPh sb="7" eb="8">
      <t>サキ</t>
    </rPh>
    <rPh sb="9" eb="11">
      <t>キギョウ</t>
    </rPh>
    <rPh sb="17" eb="18">
      <t>カカ</t>
    </rPh>
    <rPh sb="27" eb="29">
      <t>コウチク</t>
    </rPh>
    <rPh sb="29" eb="31">
      <t>センゲン</t>
    </rPh>
    <phoneticPr fontId="2"/>
  </si>
  <si>
    <t>その他</t>
    <rPh sb="2" eb="3">
      <t>タ</t>
    </rPh>
    <phoneticPr fontId="2"/>
  </si>
  <si>
    <t>簡易換算シート，
及び，省エネルギー効果の根拠</t>
    <rPh sb="0" eb="4">
      <t>カンイカンサン</t>
    </rPh>
    <rPh sb="9" eb="10">
      <t>オヨ</t>
    </rPh>
    <phoneticPr fontId="2"/>
  </si>
  <si>
    <t>ＣＯ２削減量を補助対象経費で除したもの</t>
  </si>
  <si>
    <t>費用対効果※が
0.002t・CO2・年/千円以上
0.003t・CO2・年/千円未満</t>
    <rPh sb="0" eb="5">
      <t>ヒヨウタイコウカ</t>
    </rPh>
    <rPh sb="23" eb="25">
      <t>イジョウ</t>
    </rPh>
    <rPh sb="41" eb="43">
      <t>ミマン</t>
    </rPh>
    <phoneticPr fontId="2"/>
  </si>
  <si>
    <r>
      <t>ＣＯ</t>
    </r>
    <r>
      <rPr>
        <vertAlign val="subscript"/>
        <sz val="11"/>
        <color theme="1"/>
        <rFont val="BIZ UDPゴシック"/>
        <family val="3"/>
        <charset val="128"/>
      </rPr>
      <t>２</t>
    </r>
    <r>
      <rPr>
        <sz val="11"/>
        <color theme="1"/>
        <rFont val="BIZ UDPゴシック"/>
        <family val="3"/>
        <charset val="128"/>
      </rPr>
      <t>削減量を補助対象経費で除したもの</t>
    </r>
    <phoneticPr fontId="2"/>
  </si>
  <si>
    <t>費用対効果※が
0.003t・CO2・年/千円_以上</t>
    <rPh sb="0" eb="5">
      <t>ヒヨウタイコウカ</t>
    </rPh>
    <rPh sb="24" eb="26">
      <t>イジョウ</t>
    </rPh>
    <phoneticPr fontId="2"/>
  </si>
  <si>
    <t>費用対効果</t>
    <rPh sb="0" eb="5">
      <t>ヒヨウタイコウカ</t>
    </rPh>
    <phoneticPr fontId="2"/>
  </si>
  <si>
    <t>製品カタログ</t>
    <rPh sb="0" eb="2">
      <t>セイヒン</t>
    </rPh>
    <phoneticPr fontId="2"/>
  </si>
  <si>
    <t>・「『新商品』特定随意契約制度における認定製品として認定されたことがある設備、「宮城県グリーン製品認定制度」における認定製品である設備、「みやぎ優れMONO」として認定されたことがある設備
・「宮城県新エネルギー等環境関連設備開発支援事業」、「宮城県新規参入・新産業創出等支援事業」を活用して開発し、既に製品化されている省エネルギー設備かつ上市している設備</t>
    <rPh sb="3" eb="6">
      <t>シンショウヒン</t>
    </rPh>
    <rPh sb="7" eb="11">
      <t>トクテイズイイ</t>
    </rPh>
    <rPh sb="11" eb="15">
      <t>ケイヤクセイド</t>
    </rPh>
    <rPh sb="19" eb="21">
      <t>ニンテイ</t>
    </rPh>
    <rPh sb="21" eb="23">
      <t>セイヒン</t>
    </rPh>
    <rPh sb="26" eb="28">
      <t>ニンテイ</t>
    </rPh>
    <rPh sb="36" eb="38">
      <t>セツビ</t>
    </rPh>
    <rPh sb="40" eb="43">
      <t>ミヤギケン</t>
    </rPh>
    <rPh sb="47" eb="53">
      <t>セイヒンニンテイセイド</t>
    </rPh>
    <rPh sb="58" eb="62">
      <t>ニンテイセイヒン</t>
    </rPh>
    <rPh sb="65" eb="67">
      <t>セツビ</t>
    </rPh>
    <rPh sb="72" eb="73">
      <t>スグ</t>
    </rPh>
    <rPh sb="82" eb="84">
      <t>ニンテイ</t>
    </rPh>
    <rPh sb="92" eb="94">
      <t>セツビ</t>
    </rPh>
    <rPh sb="97" eb="100">
      <t>ミヤギケン</t>
    </rPh>
    <rPh sb="100" eb="101">
      <t>シン</t>
    </rPh>
    <rPh sb="106" eb="117">
      <t>トウカンキョウカンレンセツビカイハツシエン</t>
    </rPh>
    <rPh sb="117" eb="119">
      <t>ジギョウ</t>
    </rPh>
    <rPh sb="122" eb="125">
      <t>ミヤギケン</t>
    </rPh>
    <rPh sb="125" eb="129">
      <t>シンキサンニュウ</t>
    </rPh>
    <rPh sb="130" eb="133">
      <t>シンサンギョウ</t>
    </rPh>
    <rPh sb="133" eb="136">
      <t>ソウシュツトウ</t>
    </rPh>
    <rPh sb="136" eb="138">
      <t>シエン</t>
    </rPh>
    <rPh sb="138" eb="140">
      <t>ジギョウ</t>
    </rPh>
    <rPh sb="142" eb="144">
      <t>カツヨウ</t>
    </rPh>
    <rPh sb="146" eb="148">
      <t>カイハツ</t>
    </rPh>
    <rPh sb="150" eb="151">
      <t>スデ</t>
    </rPh>
    <rPh sb="152" eb="155">
      <t>セイヒンカ</t>
    </rPh>
    <rPh sb="160" eb="161">
      <t>ショウ</t>
    </rPh>
    <rPh sb="166" eb="168">
      <t>セツビ</t>
    </rPh>
    <rPh sb="170" eb="172">
      <t>ジョウシ</t>
    </rPh>
    <rPh sb="176" eb="178">
      <t>セツビ</t>
    </rPh>
    <phoneticPr fontId="2"/>
  </si>
  <si>
    <t>県産枠の利用</t>
    <rPh sb="0" eb="3">
      <t>ケンサンワク</t>
    </rPh>
    <rPh sb="4" eb="6">
      <t>リヨウ</t>
    </rPh>
    <phoneticPr fontId="2"/>
  </si>
  <si>
    <t>診断書</t>
    <rPh sb="0" eb="3">
      <t>シンダンショ</t>
    </rPh>
    <phoneticPr fontId="2"/>
  </si>
  <si>
    <t xml:space="preserve">
①各民間団体等が独自に実施しているエネルギーに関する診断</t>
    <rPh sb="2" eb="3">
      <t>カク</t>
    </rPh>
    <rPh sb="3" eb="5">
      <t>ミンカン</t>
    </rPh>
    <rPh sb="5" eb="7">
      <t>ダンタイ</t>
    </rPh>
    <rPh sb="7" eb="8">
      <t>ナド</t>
    </rPh>
    <rPh sb="9" eb="11">
      <t>ドクジ</t>
    </rPh>
    <rPh sb="12" eb="14">
      <t>ジッシ</t>
    </rPh>
    <rPh sb="24" eb="25">
      <t>カン</t>
    </rPh>
    <rPh sb="27" eb="29">
      <t>シンダン</t>
    </rPh>
    <phoneticPr fontId="2"/>
  </si>
  <si>
    <t>省エネ診断に類する制度の受診
※R3.4.1～R7.3.31</t>
    <rPh sb="0" eb="1">
      <t>ショウ</t>
    </rPh>
    <rPh sb="3" eb="5">
      <t>シンダン</t>
    </rPh>
    <rPh sb="6" eb="7">
      <t>ルイ</t>
    </rPh>
    <rPh sb="9" eb="11">
      <t>セイド</t>
    </rPh>
    <rPh sb="12" eb="14">
      <t>ジュシン</t>
    </rPh>
    <phoneticPr fontId="2"/>
  </si>
  <si>
    <t>省エネ診断の受診（診断枠の利用）
※R3.4.1～R7.3.31</t>
    <rPh sb="0" eb="1">
      <t>ショウ</t>
    </rPh>
    <rPh sb="3" eb="5">
      <t>シンダン</t>
    </rPh>
    <rPh sb="6" eb="8">
      <t>ジュシン</t>
    </rPh>
    <rPh sb="9" eb="12">
      <t>シンダンワク</t>
    </rPh>
    <rPh sb="13" eb="15">
      <t>リヨウ</t>
    </rPh>
    <phoneticPr fontId="2"/>
  </si>
  <si>
    <t>省エネ診断</t>
    <rPh sb="0" eb="1">
      <t>ショウ</t>
    </rPh>
    <rPh sb="3" eb="5">
      <t>シンダン</t>
    </rPh>
    <phoneticPr fontId="2"/>
  </si>
  <si>
    <t>実施計画書</t>
    <rPh sb="0" eb="5">
      <t>ジッシケイカクショ</t>
    </rPh>
    <phoneticPr fontId="2"/>
  </si>
  <si>
    <t xml:space="preserve">・補助対象事業所及び導入設備におけるエネルギー使用量の可視化及び集計ができるもの。 
・経済産業省のエネルギー使用合理化等事業者支援補助金に係るエネマネ事業者における補助対象設備等。 
・エネマネ事業者との間で，１年以上のエネルギー管理 支援サービス契約が締結されている。 </t>
    <phoneticPr fontId="2"/>
  </si>
  <si>
    <t>EMSの設置</t>
    <rPh sb="4" eb="6">
      <t>セッチ</t>
    </rPh>
    <phoneticPr fontId="2"/>
  </si>
  <si>
    <t>EMS</t>
    <phoneticPr fontId="2"/>
  </si>
  <si>
    <r>
      <t>当補助事業におけるCO</t>
    </r>
    <r>
      <rPr>
        <vertAlign val="subscript"/>
        <sz val="11"/>
        <color theme="1"/>
        <rFont val="BIZ UDPゴシック"/>
        <family val="3"/>
        <charset val="128"/>
      </rPr>
      <t>2</t>
    </r>
    <r>
      <rPr>
        <sz val="11"/>
        <color theme="1"/>
        <rFont val="BIZ UDPゴシック"/>
        <family val="3"/>
        <charset val="128"/>
      </rPr>
      <t>削減量が100t・CO</t>
    </r>
    <r>
      <rPr>
        <vertAlign val="subscript"/>
        <sz val="11"/>
        <color theme="1"/>
        <rFont val="BIZ UDPゴシック"/>
        <family val="3"/>
        <charset val="128"/>
      </rPr>
      <t>2</t>
    </r>
    <r>
      <rPr>
        <sz val="11"/>
        <color theme="1"/>
        <rFont val="BIZ UDPゴシック"/>
        <family val="3"/>
        <charset val="128"/>
      </rPr>
      <t>・年以上</t>
    </r>
    <phoneticPr fontId="2"/>
  </si>
  <si>
    <t>大規模削減枠の利用</t>
    <rPh sb="0" eb="3">
      <t>ダイキボ</t>
    </rPh>
    <rPh sb="3" eb="6">
      <t>サクゲンワク</t>
    </rPh>
    <rPh sb="7" eb="9">
      <t>リヨウ</t>
    </rPh>
    <phoneticPr fontId="2"/>
  </si>
  <si>
    <t>大規模削減</t>
    <phoneticPr fontId="2"/>
  </si>
  <si>
    <t>設備の種別・発電量・外観写真等</t>
    <rPh sb="0" eb="2">
      <t>セツビ</t>
    </rPh>
    <rPh sb="3" eb="5">
      <t>シュベツ</t>
    </rPh>
    <rPh sb="6" eb="9">
      <t>ハツデンリョウ</t>
    </rPh>
    <rPh sb="10" eb="12">
      <t>ガイカン</t>
    </rPh>
    <rPh sb="12" eb="14">
      <t>シャシン</t>
    </rPh>
    <rPh sb="14" eb="15">
      <t>ナド</t>
    </rPh>
    <phoneticPr fontId="2"/>
  </si>
  <si>
    <t>再生可能エネルギー等設備導入事業の補助対象としている設備</t>
    <rPh sb="0" eb="4">
      <t>サイセイカノウ</t>
    </rPh>
    <rPh sb="9" eb="10">
      <t>ナド</t>
    </rPh>
    <rPh sb="10" eb="12">
      <t>セツビ</t>
    </rPh>
    <rPh sb="12" eb="16">
      <t>ドウニュウジギョウ</t>
    </rPh>
    <rPh sb="17" eb="21">
      <t>ホジョタイショウ</t>
    </rPh>
    <rPh sb="26" eb="28">
      <t>セツビ</t>
    </rPh>
    <phoneticPr fontId="2"/>
  </si>
  <si>
    <t>自社で再生可能エネルギー設備の導入を
行っている</t>
    <rPh sb="0" eb="2">
      <t>ジシャ</t>
    </rPh>
    <rPh sb="3" eb="7">
      <t>サイセイカノウ</t>
    </rPh>
    <rPh sb="12" eb="14">
      <t>セツビ</t>
    </rPh>
    <rPh sb="15" eb="17">
      <t>ドウニュウ</t>
    </rPh>
    <rPh sb="19" eb="20">
      <t>オコナ</t>
    </rPh>
    <phoneticPr fontId="2"/>
  </si>
  <si>
    <t>グリーン電力環境価値売買契約書や
グリーン電力証書の写し</t>
    <rPh sb="4" eb="6">
      <t>デンリョク</t>
    </rPh>
    <rPh sb="6" eb="8">
      <t>カンキョウ</t>
    </rPh>
    <rPh sb="8" eb="10">
      <t>カチ</t>
    </rPh>
    <rPh sb="10" eb="12">
      <t>バイバイ</t>
    </rPh>
    <rPh sb="12" eb="15">
      <t>ケイヤクショ</t>
    </rPh>
    <phoneticPr fontId="2"/>
  </si>
  <si>
    <t>-</t>
  </si>
  <si>
    <t>一部でも再生可能エネルギー電気メニューを利用している</t>
    <rPh sb="0" eb="2">
      <t>イチブ</t>
    </rPh>
    <rPh sb="4" eb="8">
      <t>サイセイカノウ</t>
    </rPh>
    <rPh sb="13" eb="15">
      <t>デンキ</t>
    </rPh>
    <rPh sb="20" eb="22">
      <t>リヨウ</t>
    </rPh>
    <phoneticPr fontId="2"/>
  </si>
  <si>
    <t>再エネの取組</t>
  </si>
  <si>
    <t>公式 web サイトの登録企業リストに掲載されていることがわかるもの</t>
    <rPh sb="0" eb="2">
      <t>コウシキ</t>
    </rPh>
    <phoneticPr fontId="2"/>
  </si>
  <si>
    <t>The Climate Groupが運営する「ＲＥ１００」，又は，再エネ100宣言 RE Action協議会が運営する「再エネ100宣言 RE Action」に参加し，遅くとも２０５０年までに使用電力を１００％再エネに転換する目標を対外的に公表していること。</t>
    <phoneticPr fontId="2"/>
  </si>
  <si>
    <t>RE100
再エネ100宣⾔ RE Action</t>
    <phoneticPr fontId="2"/>
  </si>
  <si>
    <t>ＣＤＰ等が運営する「ＳＢＴ」イニシアティブに参加（温室効果ガス削減目標を設定し，認定を取得すること）し，設定した目標等を対外的に公表していること。</t>
    <phoneticPr fontId="2"/>
  </si>
  <si>
    <t>SBT
中小企業版SBT</t>
    <rPh sb="4" eb="8">
      <t>チュウショウキギョウ</t>
    </rPh>
    <rPh sb="8" eb="9">
      <t>バン</t>
    </rPh>
    <phoneticPr fontId="2"/>
  </si>
  <si>
    <t>達成していること，又は，当事業で達成することがわかるもの</t>
    <rPh sb="0" eb="2">
      <t>タッセイ</t>
    </rPh>
    <rPh sb="9" eb="10">
      <t>マタ</t>
    </rPh>
    <rPh sb="12" eb="15">
      <t>トウジギョウ</t>
    </rPh>
    <rPh sb="16" eb="18">
      <t>タッセイ</t>
    </rPh>
    <phoneticPr fontId="2"/>
  </si>
  <si>
    <t>設計一次エネルギー消費量（再生可能エネルギーを除く）が基準一次エネルギー消費量より５０％以上低減し，かつ，設計一次エネルギー消費量（再生可能エネルギーを含む）が基準一次エネルギー消費量より５０％以上７５％未満低減すること。</t>
    <phoneticPr fontId="2"/>
  </si>
  <si>
    <t>ZEB ready</t>
    <phoneticPr fontId="2"/>
  </si>
  <si>
    <t>設計一次エネルギー消費量（再生可能エネルギーを除く）が基準一次エネルギー消費量より５０％以上低減し，かつ，設計一次エネルギー消費量（再生可能エネルギーを含む）が基準一次エネルギー消費量より７５％以上１００％未満低減すること。</t>
    <phoneticPr fontId="2"/>
  </si>
  <si>
    <t>nealy ZEB</t>
    <phoneticPr fontId="2"/>
  </si>
  <si>
    <t>設計一次エネルギー消費量（再生可能エネルギーを除く）が基準一次エネルギー消費量より５０％以上低減し，かつ，設計一次エネルギー消費量（再生可能エネルギーを含む）が基準一次エネルギー消費量より１００％以上低減すること。</t>
    <phoneticPr fontId="2"/>
  </si>
  <si>
    <t>『ZEB』</t>
    <phoneticPr fontId="2"/>
  </si>
  <si>
    <t>脱炭素の取組</t>
    <rPh sb="0" eb="3">
      <t>ダツタンソ</t>
    </rPh>
    <rPh sb="4" eb="6">
      <t>トリクミ</t>
    </rPh>
    <phoneticPr fontId="2"/>
  </si>
  <si>
    <t>断熱等改修枠の利用</t>
    <rPh sb="0" eb="2">
      <t>ダンネツ</t>
    </rPh>
    <rPh sb="2" eb="3">
      <t>ナド</t>
    </rPh>
    <rPh sb="3" eb="5">
      <t>カイシュウ</t>
    </rPh>
    <rPh sb="5" eb="6">
      <t>ワク</t>
    </rPh>
    <rPh sb="7" eb="9">
      <t>リヨウ</t>
    </rPh>
    <phoneticPr fontId="2"/>
  </si>
  <si>
    <t>配点</t>
    <rPh sb="0" eb="2">
      <t>ハイテン</t>
    </rPh>
    <phoneticPr fontId="2"/>
  </si>
  <si>
    <t>添付資料</t>
    <rPh sb="0" eb="4">
      <t>テンプシリョウ</t>
    </rPh>
    <phoneticPr fontId="2"/>
  </si>
  <si>
    <t>該当する項目に〇を記入</t>
    <rPh sb="0" eb="2">
      <t>ガイトウ</t>
    </rPh>
    <rPh sb="4" eb="6">
      <t>コウモク</t>
    </rPh>
    <rPh sb="9" eb="11">
      <t>キニュウ</t>
    </rPh>
    <phoneticPr fontId="2"/>
  </si>
  <si>
    <t>事業名称　　　</t>
    <rPh sb="0" eb="2">
      <t>ジギョウ</t>
    </rPh>
    <rPh sb="2" eb="4">
      <t>メイショウ</t>
    </rPh>
    <phoneticPr fontId="5"/>
  </si>
  <si>
    <t>評価者氏名（評価を行った担当者名）</t>
    <rPh sb="0" eb="3">
      <t>ヒョウカシャ</t>
    </rPh>
    <rPh sb="3" eb="5">
      <t>シメイ</t>
    </rPh>
    <rPh sb="6" eb="8">
      <t>ヒョウカ</t>
    </rPh>
    <rPh sb="9" eb="10">
      <t>オコナ</t>
    </rPh>
    <rPh sb="12" eb="16">
      <t>タントウシャメイ</t>
    </rPh>
    <phoneticPr fontId="5"/>
  </si>
  <si>
    <t>申請者氏名（法人名）</t>
    <rPh sb="0" eb="3">
      <t>シンセイシャ</t>
    </rPh>
    <rPh sb="3" eb="5">
      <t>シメイ</t>
    </rPh>
    <rPh sb="6" eb="9">
      <t>ホウジンメイ</t>
    </rPh>
    <phoneticPr fontId="5"/>
  </si>
  <si>
    <t>自己評価票（高効率）</t>
    <rPh sb="0" eb="2">
      <t>ジコ</t>
    </rPh>
    <rPh sb="2" eb="4">
      <t>ヒョウカ</t>
    </rPh>
    <rPh sb="4" eb="5">
      <t>ヒョウ</t>
    </rPh>
    <rPh sb="6" eb="9">
      <t>コウコウリツ</t>
    </rPh>
    <phoneticPr fontId="55"/>
  </si>
  <si>
    <t>Excel様式
ＰＰＡまたはファイナンス・リースの場合、電力使用者（需要家）分と併せて、ＰＰＡ事業者またはファイナンス・リース事業者分についても提出すること。</t>
    <rPh sb="5" eb="7">
      <t>ヨウシキ</t>
    </rPh>
    <phoneticPr fontId="2"/>
  </si>
  <si>
    <t>Excel様式</t>
    <rPh sb="5" eb="7">
      <t>ヨウシキ</t>
    </rPh>
    <phoneticPr fontId="2"/>
  </si>
  <si>
    <t>様式第１号別添１－３</t>
    <rPh sb="0" eb="2">
      <t>ヨウシキ</t>
    </rPh>
    <rPh sb="2" eb="3">
      <t>ダイ</t>
    </rPh>
    <rPh sb="4" eb="5">
      <t>ゴウ</t>
    </rPh>
    <rPh sb="5" eb="7">
      <t>ベッテン</t>
    </rPh>
    <phoneticPr fontId="2"/>
  </si>
  <si>
    <t>誓 約 書</t>
    <phoneticPr fontId="2"/>
  </si>
  <si>
    <t>私</t>
    <rPh sb="0" eb="1">
      <t>ワタシ</t>
    </rPh>
    <phoneticPr fontId="2"/>
  </si>
  <si>
    <t>当社</t>
    <rPh sb="0" eb="2">
      <t>トウシャ</t>
    </rPh>
    <phoneticPr fontId="2"/>
  </si>
  <si>
    <t xml:space="preserve">　は、下記１及び２のいずれにも該当せず、将来においても該当しないことを誓約します。
　この誓約が虚偽であり、又はこの誓約に反したことにより、当方が不利益を被ることとなっても、異議は一切申し立てません。
　また、貴職において必要と判断した場合に、別紙「役員等名簿」により提出する当方の個人情報を警察に提供することについて同意します。
　　　　　　　　　　　　　　　　　　　　　　　記
１　補助事業者として不適当な者
　(1)　暴力団（暴力団排除条例（平成２２年宮城県条例第６７号）第２条第２号に規定する暴力団をいう。以下同
　　じ。）又は暴力団員等（同条例第２条第４号に規定する暴力団員等をいう。以下同じ。）であるとき。
　(2)　事業者（暴力団排除条例（平成２２年宮城県条例第６７号）第２条第７号に規定する事業者をいう。以下同
　　じ。）の役員等（個人である場合はその者、法人その他の団体である場合は役員（業務を執行する社員、取締
　　役、執行役又はこれらに準ずる者をいい、相談役、顧問その他いかなる名称を有する者であるかを問わず、当
　　該団体に対し業務を執行する社員、取締役、執行役又はこれらに準ずる者と同等以上の支配力を有するものと
　　認められる者を含む。)をいう。以下同じ。）が自己、自社若しくは第三者の不正の利益を図る目的又は第三
　　者に損害を加える目的をもって、暴力団又は暴力団員等を利用するなどしているとき。
　(3)　事業者の役員等が、暴力団又は暴力団員等に対して、資金等を供給し、又は便宜を供与するなど直接的ある
　　いは積極的に暴力団の維持、運営に協力し、若しくは関与しているとき。
　(4)　事業者の役員等が、暴力団又は暴力団員等であることを知りながらこれを不当に利用するなどしているとき。
　(5)　事業者の役員等が、暴力団又は暴力団員等と社会的に非難されるべき関係を有しているとき。
２　補助事業者の相手方として不適当な行為をする者
　(1)　暴力的な要求行為を行う者
　(2)　法的な責任を超えた不当な要求行為を行う者
　(3)　取引に関して脅迫的な言動をし、又は暴力を用いる行為を行う者
　(4)　偽計又は威力を用いて補助事業を担当する県職員等の業務を妨害する行為を行う者
　(5)　その他前各号に準ずる行為を行う者
</t>
    <phoneticPr fontId="2"/>
  </si>
  <si>
    <t>宮城県知事　　　　　　　　　　　　　　殿</t>
    <phoneticPr fontId="2"/>
  </si>
  <si>
    <t>住所（又は所在地）</t>
  </si>
  <si>
    <t>社名及び代表者名　　　　　　　　　　　　　</t>
  </si>
  <si>
    <t>様式第１号別添１－４</t>
    <rPh sb="0" eb="2">
      <t>ヨウシキ</t>
    </rPh>
    <rPh sb="2" eb="3">
      <t>ダイ</t>
    </rPh>
    <rPh sb="4" eb="5">
      <t>ゴウ</t>
    </rPh>
    <rPh sb="5" eb="7">
      <t>ベッテン</t>
    </rPh>
    <phoneticPr fontId="2"/>
  </si>
  <si>
    <t xml:space="preserve">自 認 書 </t>
    <rPh sb="0" eb="1">
      <t>ジ</t>
    </rPh>
    <rPh sb="2" eb="3">
      <t>ニン</t>
    </rPh>
    <rPh sb="4" eb="5">
      <t>ショ</t>
    </rPh>
    <phoneticPr fontId="2"/>
  </si>
  <si>
    <t>　は、補助金の交付申請日の３年前から交付決定日までの間に、下記法令に違反し、これらの法令に基づく処罰又は命令その他不利益処分を受けていないことを自認します。
　　　　　　　　　　　　　　　　　　　　　　　　記
　１　大気汚染防止法（昭和４３年法律第９７号）
　２　騒音規制法（昭和４３年法律第９８号）
　３　廃棄物の処理及び清掃に関する法律（昭和４５年法律第１３７号）
　４　水質汚濁防止法（昭和４５年法律第１３８号）
　５　悪臭防止法（昭和４６年法律第９１号）
　６　振動規制法（昭和５１年法律第６４号） 
　７　資源の有効な利用の促進に関する法律（平成３年法律第４８号）
　８　容器包装に係る分別収集及び再商品化の促進等に関する法律（平成７年法律第１１２号）
　９　特定家庭用機器再商品化法（平成１０年法律第９７号）
　10　ダイオキシン類対策特別措置法（平成１１年法律第１０５号）
　11　建設工事に係る資材の再資源化等に関する法律（平成１２年法律第１０４号）
　12　食品循環資源の再生利用等の促進に関する法律（平成１２年法律第１１６号）
　13　土壌汚染対策法（平成１４年法律第５３号）
　14　使用済自動車の再資源化等に関する法律（平成１４年法律第８７号）
　15　使用済小型電子機器等の再資源化の促進に関する法律（平成２４年法律第５７号）
　16　公害防止条例（昭和４６年宮城県条例第１２号）
　17　廃棄物の処理及び清掃に関する法律施行条例（平成１２年宮城県条例第４４号）
　18　産業廃棄物の処理の適正化等に関する条例（平成１７年宮城県条例第１５１号）
　19　フロン類の使用の合理化及び管理の適正化に関する法律（平成１３年法律第６４号）
　20　プラスチックに係る資源循環の促進等に関する法律（令和３年法律第６０号）
　21　太陽光発電施設の設置等に関する条例（令和４年宮城県条例第３９号）
　22　１から21までに掲げるもののほか、関係法令及び事業所が所在する地方公共団体における
　　　環境保全等に関する条例</t>
    <phoneticPr fontId="2"/>
  </si>
  <si>
    <t>※aとbのいずれか低い方の小数切捨の値</t>
    <rPh sb="9" eb="10">
      <t>ヒク</t>
    </rPh>
    <rPh sb="11" eb="12">
      <t>ホウ</t>
    </rPh>
    <rPh sb="13" eb="15">
      <t>ショウスウ</t>
    </rPh>
    <rPh sb="15" eb="16">
      <t>キ</t>
    </rPh>
    <rPh sb="16" eb="17">
      <t>ス</t>
    </rPh>
    <rPh sb="18" eb="19">
      <t>アタイ</t>
    </rPh>
    <phoneticPr fontId="2"/>
  </si>
  <si>
    <t>「宮城県新規参入・新産業創出等支援事業」又は「宮城県新エネルギー等環境関連設備開発支援事業」を活用して開発し，既に製品化されている設備であり上市していることを証明するもの。</t>
    <phoneticPr fontId="5"/>
  </si>
  <si>
    <t>※１　再エネ等設備導入事業で導入方法が「自己所有」又高効率設備導入事業の場合は記入不要です。</t>
    <rPh sb="3" eb="4">
      <t>サイ</t>
    </rPh>
    <rPh sb="6" eb="7">
      <t>トウ</t>
    </rPh>
    <rPh sb="7" eb="9">
      <t>セツビ</t>
    </rPh>
    <rPh sb="9" eb="11">
      <t>ドウニュウ</t>
    </rPh>
    <rPh sb="11" eb="13">
      <t>ジギョウ</t>
    </rPh>
    <rPh sb="14" eb="16">
      <t>ドウニュウ</t>
    </rPh>
    <rPh sb="16" eb="18">
      <t>ホウホウ</t>
    </rPh>
    <rPh sb="20" eb="24">
      <t>ジコショユウ</t>
    </rPh>
    <rPh sb="25" eb="26">
      <t>マタ</t>
    </rPh>
    <rPh sb="26" eb="29">
      <t>コウコウリツ</t>
    </rPh>
    <rPh sb="29" eb="31">
      <t>セツビ</t>
    </rPh>
    <rPh sb="31" eb="33">
      <t>ドウニュウ</t>
    </rPh>
    <rPh sb="33" eb="35">
      <t>ジギョウ</t>
    </rPh>
    <rPh sb="36" eb="38">
      <t>バアイ</t>
    </rPh>
    <rPh sb="39" eb="41">
      <t>キニュウ</t>
    </rPh>
    <rPh sb="41" eb="43">
      <t>フヨウ</t>
    </rPh>
    <phoneticPr fontId="2"/>
  </si>
  <si>
    <t>・電波障害（現況測定結果、予測結果）※風力発電のみ</t>
    <rPh sb="1" eb="3">
      <t>デンパ</t>
    </rPh>
    <rPh sb="3" eb="5">
      <t>ショウガイ</t>
    </rPh>
    <rPh sb="6" eb="8">
      <t>ゲンキョウ</t>
    </rPh>
    <rPh sb="8" eb="10">
      <t>ソクテイ</t>
    </rPh>
    <rPh sb="10" eb="12">
      <t>ケッカ</t>
    </rPh>
    <rPh sb="13" eb="15">
      <t>ヨソク</t>
    </rPh>
    <rPh sb="15" eb="17">
      <t>ケッカ</t>
    </rPh>
    <rPh sb="19" eb="21">
      <t>フウリョク</t>
    </rPh>
    <rPh sb="21" eb="23">
      <t>ハツデン</t>
    </rPh>
    <phoneticPr fontId="2"/>
  </si>
  <si>
    <t xml:space="preserve">①一般財団法人省エネルギーセンターによる診断 
②中小企業等に対する省エネルギー診断事業　(資源エネルギー庁「地域エネルギー利用最適化取組支援事業」で採択された省エネ支援団体「省エネお助け隊」)による診断
③資源エネルギー庁「地域エネルギー利用最適化取組支援事業」で採択された登録診断機関による省エネクイック診断
④エネルギーの使用の合理化等に関する法律に基づく特定事象者等における、エネルギー管理士が行う診断 </t>
    <phoneticPr fontId="2"/>
  </si>
  <si>
    <t>その他知事が必要と認めるもの</t>
    <phoneticPr fontId="2"/>
  </si>
  <si>
    <t>＜脱炭素化枠＞ＺＥＢの実現に必要な設備等を設置する事業</t>
    <rPh sb="1" eb="5">
      <t>ダツタンソカ</t>
    </rPh>
    <rPh sb="5" eb="6">
      <t>ワク</t>
    </rPh>
    <phoneticPr fontId="2"/>
  </si>
  <si>
    <t>ＰＰＡ、ファイナンス・リース、または申請者と設置場所の所有者が異なる場合に提出すること。なお、設置場所の所有者から承諾を受けたものを提出すること。また、補助事業により導入した設備等について法定耐用年数期間満了まで継続的に使用するために必要な措置等を証明する内容となっていること。</t>
    <rPh sb="47" eb="51">
      <t>セッチバショ</t>
    </rPh>
    <rPh sb="52" eb="55">
      <t>ショユウシャ</t>
    </rPh>
    <phoneticPr fontId="2"/>
  </si>
  <si>
    <t>太陽光以外_売電</t>
    <rPh sb="0" eb="3">
      <t>タイヨウコウ</t>
    </rPh>
    <rPh sb="3" eb="5">
      <t>イガイ</t>
    </rPh>
    <rPh sb="6" eb="8">
      <t>バイデン</t>
    </rPh>
    <phoneticPr fontId="2"/>
  </si>
  <si>
    <t>太陽光以外_自家</t>
    <rPh sb="0" eb="3">
      <t>タイヨウコウ</t>
    </rPh>
    <rPh sb="3" eb="5">
      <t>イガイ</t>
    </rPh>
    <rPh sb="6" eb="8">
      <t>ジカ</t>
    </rPh>
    <phoneticPr fontId="2"/>
  </si>
  <si>
    <t>・V2H</t>
    <phoneticPr fontId="2"/>
  </si>
  <si>
    <t>・PHEV</t>
    <phoneticPr fontId="2"/>
  </si>
  <si>
    <t>・BEV</t>
    <phoneticPr fontId="2"/>
  </si>
  <si>
    <t>・蓄電池</t>
    <rPh sb="1" eb="4">
      <t>チクデンチ</t>
    </rPh>
    <phoneticPr fontId="2"/>
  </si>
  <si>
    <t>・太陽光パネル</t>
    <rPh sb="1" eb="4">
      <t>タイヨウコウ</t>
    </rPh>
    <phoneticPr fontId="2"/>
  </si>
  <si>
    <t>太陽光_一般</t>
    <rPh sb="0" eb="3">
      <t>タイヨウコウ</t>
    </rPh>
    <rPh sb="4" eb="6">
      <t>イッパン</t>
    </rPh>
    <phoneticPr fontId="2"/>
  </si>
  <si>
    <t>SBT</t>
    <phoneticPr fontId="2"/>
  </si>
  <si>
    <t>RE100</t>
    <phoneticPr fontId="2"/>
  </si>
  <si>
    <t>ZEB</t>
    <phoneticPr fontId="2"/>
  </si>
  <si>
    <t>申請額</t>
    <rPh sb="0" eb="3">
      <t>シンセイガク</t>
    </rPh>
    <phoneticPr fontId="2"/>
  </si>
  <si>
    <t>補助率</t>
    <rPh sb="0" eb="3">
      <t>ホジョリツ</t>
    </rPh>
    <phoneticPr fontId="2"/>
  </si>
  <si>
    <t>対象経費</t>
    <rPh sb="0" eb="2">
      <t>タイショウ</t>
    </rPh>
    <rPh sb="2" eb="4">
      <t>ケイヒ</t>
    </rPh>
    <phoneticPr fontId="2"/>
  </si>
  <si>
    <t>申請枠</t>
    <rPh sb="0" eb="2">
      <t>シンセイ</t>
    </rPh>
    <rPh sb="2" eb="3">
      <t>ワク</t>
    </rPh>
    <phoneticPr fontId="2"/>
  </si>
  <si>
    <t>再エネ</t>
    <rPh sb="0" eb="1">
      <t>サイ</t>
    </rPh>
    <phoneticPr fontId="2"/>
  </si>
  <si>
    <t>申請額合計</t>
    <rPh sb="0" eb="3">
      <t>シンセイガク</t>
    </rPh>
    <rPh sb="3" eb="5">
      <t>ゴウケイ</t>
    </rPh>
    <phoneticPr fontId="2"/>
  </si>
  <si>
    <t>断熱改修</t>
    <rPh sb="0" eb="2">
      <t>ダンネツ</t>
    </rPh>
    <rPh sb="2" eb="4">
      <t>カイシュウ</t>
    </rPh>
    <phoneticPr fontId="2"/>
  </si>
  <si>
    <t>脱炭素化枠</t>
    <rPh sb="0" eb="1">
      <t>ダツ</t>
    </rPh>
    <rPh sb="1" eb="4">
      <t>タンソカ</t>
    </rPh>
    <rPh sb="4" eb="5">
      <t>ワク</t>
    </rPh>
    <phoneticPr fontId="2"/>
  </si>
  <si>
    <t>高効率</t>
    <rPh sb="0" eb="3">
      <t>コウコウリツ</t>
    </rPh>
    <phoneticPr fontId="2"/>
  </si>
  <si>
    <r>
      <t>補助金交付申請額計算用シート</t>
    </r>
    <r>
      <rPr>
        <b/>
        <sz val="11"/>
        <color rgb="FFFF0000"/>
        <rFont val="游ゴシック"/>
        <family val="3"/>
        <charset val="128"/>
        <scheme val="minor"/>
      </rPr>
      <t>※ＨＰ公表時には非表示にする。</t>
    </r>
    <rPh sb="0" eb="3">
      <t>ホジョキン</t>
    </rPh>
    <rPh sb="3" eb="5">
      <t>コウフ</t>
    </rPh>
    <rPh sb="5" eb="8">
      <t>シンセイガク</t>
    </rPh>
    <rPh sb="8" eb="10">
      <t>ケイサン</t>
    </rPh>
    <rPh sb="10" eb="11">
      <t>ヨウ</t>
    </rPh>
    <rPh sb="17" eb="19">
      <t>コウヒョウ</t>
    </rPh>
    <rPh sb="19" eb="20">
      <t>ジ</t>
    </rPh>
    <rPh sb="22" eb="25">
      <t>ヒヒョウジ</t>
    </rPh>
    <phoneticPr fontId="2"/>
  </si>
  <si>
    <t>申請有無</t>
    <rPh sb="0" eb="2">
      <t>シンセイ</t>
    </rPh>
    <rPh sb="2" eb="4">
      <t>ウム</t>
    </rPh>
    <phoneticPr fontId="2"/>
  </si>
  <si>
    <t>収支予算書入力用</t>
    <rPh sb="0" eb="2">
      <t>シュウシ</t>
    </rPh>
    <rPh sb="2" eb="5">
      <t>ヨサンショ</t>
    </rPh>
    <rPh sb="5" eb="7">
      <t>ニュウリョク</t>
    </rPh>
    <rPh sb="7" eb="8">
      <t>ヨウ</t>
    </rPh>
    <phoneticPr fontId="2"/>
  </si>
  <si>
    <t>区分</t>
    <rPh sb="0" eb="2">
      <t>クブン</t>
    </rPh>
    <phoneticPr fontId="2"/>
  </si>
  <si>
    <t>高効率内訳</t>
    <rPh sb="0" eb="3">
      <t>コウコウリツ</t>
    </rPh>
    <rPh sb="3" eb="5">
      <t>ウチワケ</t>
    </rPh>
    <phoneticPr fontId="2"/>
  </si>
  <si>
    <t>大規模削減枠</t>
    <rPh sb="0" eb="6">
      <t>ダイキボサクゲンワク</t>
    </rPh>
    <phoneticPr fontId="2"/>
  </si>
  <si>
    <t>EMS枠</t>
    <rPh sb="3" eb="4">
      <t>ワク</t>
    </rPh>
    <phoneticPr fontId="2"/>
  </si>
  <si>
    <t>診断枠</t>
    <rPh sb="0" eb="2">
      <t>シンダン</t>
    </rPh>
    <rPh sb="2" eb="3">
      <t>ワク</t>
    </rPh>
    <phoneticPr fontId="2"/>
  </si>
  <si>
    <t>県産枠</t>
    <rPh sb="0" eb="2">
      <t>ケンサン</t>
    </rPh>
    <rPh sb="2" eb="3">
      <t>ワク</t>
    </rPh>
    <phoneticPr fontId="2"/>
  </si>
  <si>
    <t>一般枠</t>
    <rPh sb="0" eb="2">
      <t>イッパン</t>
    </rPh>
    <rPh sb="2" eb="3">
      <t>ワク</t>
    </rPh>
    <phoneticPr fontId="2"/>
  </si>
  <si>
    <t>断熱改修枠</t>
    <rPh sb="0" eb="2">
      <t>ダンネツ</t>
    </rPh>
    <rPh sb="2" eb="4">
      <t>カイシュウ</t>
    </rPh>
    <rPh sb="4" eb="5">
      <t>ワク</t>
    </rPh>
    <phoneticPr fontId="2"/>
  </si>
  <si>
    <t>脱炭素</t>
    <rPh sb="0" eb="1">
      <t>ダツ</t>
    </rPh>
    <rPh sb="1" eb="3">
      <t>タンソ</t>
    </rPh>
    <phoneticPr fontId="2"/>
  </si>
  <si>
    <t>大規模</t>
    <rPh sb="0" eb="3">
      <t>ダイキボ</t>
    </rPh>
    <phoneticPr fontId="2"/>
  </si>
  <si>
    <t>EMS</t>
    <phoneticPr fontId="2"/>
  </si>
  <si>
    <t>診断</t>
    <rPh sb="0" eb="2">
      <t>シンダン</t>
    </rPh>
    <phoneticPr fontId="2"/>
  </si>
  <si>
    <t>県産</t>
    <rPh sb="0" eb="2">
      <t>ケンサン</t>
    </rPh>
    <phoneticPr fontId="2"/>
  </si>
  <si>
    <t>一般</t>
    <rPh sb="0" eb="2">
      <t>イッパン</t>
    </rPh>
    <phoneticPr fontId="2"/>
  </si>
  <si>
    <t>併用計算用</t>
    <rPh sb="0" eb="2">
      <t>ヘイヨウ</t>
    </rPh>
    <rPh sb="2" eb="5">
      <t>ケイサンヨウ</t>
    </rPh>
    <phoneticPr fontId="2"/>
  </si>
  <si>
    <t>※　熱源（冷凍機、ヒートポンプ、冷却塔等）、ポンプ、空調、照明、給湯、昇降機、創エネ、その他（コンセント等）の計量区分ごとにエネルギー計量ができること。</t>
    <phoneticPr fontId="2"/>
  </si>
  <si>
    <t>※　WEBプログラムのPAL、一次エネルギー消費量計算書、根拠となるデータ等、必要な資料を別紙で添付すること。</t>
    <phoneticPr fontId="2"/>
  </si>
  <si>
    <t>※　既築での設備更新の場合も、更新前の設備の一次エネルギー消費量ではなく、各室用途ごとの基準一次エネルギー消費量を求めること。</t>
    <phoneticPr fontId="2"/>
  </si>
  <si>
    <t>※高効率設備のみ「区分」を選択してください。</t>
    <rPh sb="1" eb="4">
      <t>コウコウリツ</t>
    </rPh>
    <rPh sb="4" eb="6">
      <t>セツビ</t>
    </rPh>
    <rPh sb="9" eb="11">
      <t>クブン</t>
    </rPh>
    <rPh sb="13" eb="15">
      <t>センタク</t>
    </rPh>
    <phoneticPr fontId="2"/>
  </si>
  <si>
    <t>※２　高効率設備等導入事業の場合は記入不要です。</t>
    <rPh sb="3" eb="6">
      <t>コウコウリツ</t>
    </rPh>
    <rPh sb="6" eb="9">
      <t>セツビトウ</t>
    </rPh>
    <rPh sb="9" eb="13">
      <t>ドウニュウジギョウ</t>
    </rPh>
    <rPh sb="14" eb="16">
      <t>バアイ</t>
    </rPh>
    <rPh sb="17" eb="21">
      <t>キニュウフヨウ</t>
    </rPh>
    <phoneticPr fontId="2"/>
  </si>
  <si>
    <t>設置場所の対象面積、地目（※２）</t>
    <rPh sb="10" eb="12">
      <t>チモク</t>
    </rPh>
    <phoneticPr fontId="2"/>
  </si>
  <si>
    <t>都市計画の区画指定状況（※２）</t>
    <phoneticPr fontId="2"/>
  </si>
  <si>
    <t>設備設置用地の確保状況（※２）</t>
    <phoneticPr fontId="2"/>
  </si>
  <si>
    <t>対象地点の土地所有者（※２）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</si>
</sst>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_ "/>
    <numFmt numFmtId="178" formatCode="0;&quot;▲ &quot;0"/>
    <numFmt numFmtId="179" formatCode="#,##0.00_ "/>
    <numFmt numFmtId="180" formatCode="0.00000_ "/>
    <numFmt numFmtId="181" formatCode="#,##0.00;&quot;△ &quot;#,##0.00"/>
    <numFmt numFmtId="182" formatCode="0.00;&quot;△ &quot;0.00"/>
    <numFmt numFmtId="183" formatCode="#,##0.000000_ "/>
    <numFmt numFmtId="184" formatCode="#,##0;&quot;▲ &quot;#,##0"/>
    <numFmt numFmtId="185" formatCode="#,##0.0_ "/>
    <numFmt numFmtId="186" formatCode="0_ "/>
    <numFmt numFmtId="187" formatCode="#,##0.0"/>
    <numFmt numFmtId="188" formatCode="0.000_);[Red]\(0.000\)"/>
  </numFmts>
  <fonts count="6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0"/>
      <color theme="2" tint="-0.499984740745262"/>
      <name val="ＭＳ 明朝"/>
      <family val="1"/>
      <charset val="128"/>
    </font>
    <font>
      <sz val="11"/>
      <color theme="1"/>
      <name val="游ゴシック"/>
      <family val="3"/>
      <charset val="128"/>
      <scheme val="minor"/>
    </font>
    <font>
      <b/>
      <sz val="16"/>
      <color theme="1"/>
      <name val="游ゴシック"/>
      <family val="3"/>
      <charset val="128"/>
      <scheme val="minor"/>
    </font>
    <font>
      <sz val="6"/>
      <name val="ＭＳ Ｐゴシック"/>
      <family val="3"/>
      <charset val="128"/>
    </font>
    <font>
      <sz val="20"/>
      <color theme="1"/>
      <name val="游ゴシック"/>
      <family val="3"/>
      <charset val="128"/>
      <scheme val="minor"/>
    </font>
    <font>
      <b/>
      <sz val="14"/>
      <color theme="1"/>
      <name val="游ゴシック"/>
      <family val="3"/>
      <charset val="128"/>
      <scheme val="minor"/>
    </font>
    <font>
      <sz val="16"/>
      <color theme="1"/>
      <name val="游ゴシック"/>
      <family val="3"/>
      <charset val="128"/>
      <scheme val="minor"/>
    </font>
    <font>
      <sz val="11"/>
      <color indexed="8"/>
      <name val="ＭＳ Ｐゴシック"/>
      <family val="3"/>
      <charset val="128"/>
    </font>
    <font>
      <sz val="12"/>
      <color theme="1"/>
      <name val="游ゴシック"/>
      <family val="3"/>
      <charset val="128"/>
      <scheme val="minor"/>
    </font>
    <font>
      <sz val="12"/>
      <color indexed="8"/>
      <name val="游ゴシック"/>
      <family val="3"/>
      <charset val="128"/>
      <scheme val="minor"/>
    </font>
    <font>
      <vertAlign val="superscript"/>
      <sz val="12"/>
      <color indexed="8"/>
      <name val="ＭＳ Ｐゴシック"/>
      <family val="3"/>
      <charset val="128"/>
    </font>
    <font>
      <sz val="14"/>
      <color theme="1"/>
      <name val="游ゴシック"/>
      <family val="3"/>
      <charset val="128"/>
      <scheme val="minor"/>
    </font>
    <font>
      <sz val="16"/>
      <color theme="1"/>
      <name val="ＭＳ ゴシック"/>
      <family val="3"/>
      <charset val="128"/>
    </font>
    <font>
      <sz val="11"/>
      <color theme="1"/>
      <name val="ＭＳ ゴシック"/>
      <family val="3"/>
      <charset val="128"/>
    </font>
    <font>
      <sz val="14"/>
      <color theme="1"/>
      <name val="ＭＳ ゴシック"/>
      <family val="3"/>
      <charset val="128"/>
    </font>
    <font>
      <vertAlign val="subscript"/>
      <sz val="11"/>
      <color indexed="8"/>
      <name val="ＭＳ ゴシック"/>
      <family val="3"/>
      <charset val="128"/>
    </font>
    <font>
      <sz val="14"/>
      <color theme="1"/>
      <name val="ＭＳ Ｐゴシック"/>
      <family val="3"/>
      <charset val="128"/>
    </font>
    <font>
      <vertAlign val="subscript"/>
      <sz val="11"/>
      <color theme="1"/>
      <name val="ＭＳ ゴシック"/>
      <family val="3"/>
      <charset val="128"/>
    </font>
    <font>
      <b/>
      <sz val="11"/>
      <color theme="1"/>
      <name val="ＭＳ ゴシック"/>
      <family val="3"/>
      <charset val="128"/>
    </font>
    <font>
      <b/>
      <sz val="18"/>
      <color indexed="8"/>
      <name val="游ゴシック"/>
      <family val="3"/>
      <charset val="128"/>
      <scheme val="minor"/>
    </font>
    <font>
      <b/>
      <vertAlign val="subscript"/>
      <sz val="18"/>
      <color indexed="8"/>
      <name val="ＭＳ Ｐゴシック"/>
      <family val="3"/>
      <charset val="128"/>
    </font>
    <font>
      <b/>
      <sz val="18"/>
      <color indexed="8"/>
      <name val="ＭＳ Ｐゴシック"/>
      <family val="3"/>
      <charset val="128"/>
    </font>
    <font>
      <b/>
      <sz val="18"/>
      <color theme="1"/>
      <name val="游ゴシック"/>
      <family val="3"/>
      <charset val="128"/>
      <scheme val="minor"/>
    </font>
    <font>
      <sz val="14"/>
      <color indexed="8"/>
      <name val="游ゴシック"/>
      <family val="3"/>
      <charset val="128"/>
      <scheme val="minor"/>
    </font>
    <font>
      <sz val="11"/>
      <color indexed="8"/>
      <name val="游ゴシック"/>
      <family val="3"/>
      <charset val="128"/>
      <scheme val="minor"/>
    </font>
    <font>
      <vertAlign val="subscript"/>
      <sz val="11"/>
      <color indexed="8"/>
      <name val="ＭＳ Ｐゴシック"/>
      <family val="3"/>
      <charset val="128"/>
    </font>
    <font>
      <vertAlign val="superscript"/>
      <sz val="10"/>
      <color indexed="8"/>
      <name val="ＭＳ 明朝"/>
      <family val="1"/>
      <charset val="128"/>
    </font>
    <font>
      <b/>
      <sz val="11"/>
      <color indexed="8"/>
      <name val="游ゴシック"/>
      <family val="3"/>
      <charset val="128"/>
      <scheme val="minor"/>
    </font>
    <font>
      <b/>
      <vertAlign val="subscript"/>
      <sz val="11"/>
      <color indexed="8"/>
      <name val="ＭＳ Ｐゴシック"/>
      <family val="3"/>
      <charset val="128"/>
    </font>
    <font>
      <sz val="9"/>
      <color theme="1"/>
      <name val="HGP教科書体"/>
      <family val="1"/>
      <charset val="128"/>
    </font>
    <font>
      <u/>
      <sz val="11"/>
      <color indexed="12"/>
      <name val="ＭＳ Ｐゴシック"/>
      <family val="3"/>
      <charset val="128"/>
    </font>
    <font>
      <sz val="18"/>
      <color indexed="8"/>
      <name val="游ゴシック"/>
      <family val="3"/>
      <charset val="128"/>
      <scheme val="minor"/>
    </font>
    <font>
      <sz val="18"/>
      <color theme="1"/>
      <name val="游ゴシック"/>
      <family val="3"/>
      <charset val="128"/>
      <scheme val="minor"/>
    </font>
    <font>
      <sz val="10.5"/>
      <color theme="1"/>
      <name val="游ゴシック"/>
      <family val="2"/>
      <charset val="128"/>
      <scheme val="minor"/>
    </font>
    <font>
      <sz val="10.5"/>
      <color theme="1"/>
      <name val="ＭＳ 明朝"/>
      <family val="1"/>
      <charset val="128"/>
    </font>
    <font>
      <sz val="10"/>
      <color theme="1"/>
      <name val="ＭＳ 明朝"/>
      <family val="1"/>
      <charset val="128"/>
    </font>
    <font>
      <sz val="10.5"/>
      <color rgb="FF000000"/>
      <name val="ＭＳ 明朝"/>
      <family val="1"/>
      <charset val="128"/>
    </font>
    <font>
      <sz val="10"/>
      <color theme="1"/>
      <name val="游ゴシック"/>
      <family val="2"/>
      <charset val="128"/>
      <scheme val="minor"/>
    </font>
    <font>
      <sz val="10"/>
      <color theme="1"/>
      <name val="游ゴシック"/>
      <family val="3"/>
      <charset val="128"/>
      <scheme val="minor"/>
    </font>
    <font>
      <sz val="14"/>
      <color theme="1"/>
      <name val="ＭＳ 明朝"/>
      <family val="1"/>
      <charset val="128"/>
    </font>
    <font>
      <sz val="6"/>
      <color theme="1"/>
      <name val="ＭＳ 明朝"/>
      <family val="1"/>
      <charset val="128"/>
    </font>
    <font>
      <sz val="9"/>
      <name val="ＭＳ 明朝"/>
      <family val="1"/>
      <charset val="128"/>
    </font>
    <font>
      <sz val="8"/>
      <name val="ＭＳ 明朝"/>
      <family val="1"/>
      <charset val="128"/>
    </font>
    <font>
      <sz val="7"/>
      <name val="ＭＳ 明朝"/>
      <family val="1"/>
      <charset val="128"/>
    </font>
    <font>
      <sz val="11"/>
      <name val="ＭＳ 明朝"/>
      <family val="1"/>
      <charset val="128"/>
    </font>
    <font>
      <sz val="8"/>
      <color theme="1"/>
      <name val="游ゴシック"/>
      <family val="3"/>
      <charset val="128"/>
      <scheme val="minor"/>
    </font>
    <font>
      <sz val="10.5"/>
      <color theme="1"/>
      <name val="游ゴシック"/>
      <family val="3"/>
      <charset val="128"/>
      <scheme val="minor"/>
    </font>
    <font>
      <sz val="11"/>
      <color theme="1"/>
      <name val="BIZ UDPゴシック"/>
      <family val="3"/>
      <charset val="128"/>
    </font>
    <font>
      <vertAlign val="subscript"/>
      <sz val="11"/>
      <color theme="1"/>
      <name val="BIZ UDPゴシック"/>
      <family val="3"/>
      <charset val="128"/>
    </font>
    <font>
      <sz val="11"/>
      <color rgb="FFFF0000"/>
      <name val="BIZ UDPゴシック"/>
      <family val="3"/>
      <charset val="128"/>
    </font>
    <font>
      <sz val="12"/>
      <color theme="1"/>
      <name val="BIZ UDPゴシック"/>
      <family val="3"/>
      <charset val="128"/>
    </font>
    <font>
      <sz val="9"/>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9"/>
      <color theme="1"/>
      <name val="ＭＳ 明朝"/>
      <family val="1"/>
      <charset val="128"/>
    </font>
  </fonts>
  <fills count="13">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33CC"/>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alignment vertical="center"/>
    </xf>
    <xf numFmtId="38" fontId="15" fillId="0" borderId="0" applyFont="0" applyFill="0" applyBorder="0" applyAlignment="0" applyProtection="0">
      <alignment vertical="center"/>
    </xf>
    <xf numFmtId="0" fontId="38" fillId="0" borderId="0" applyNumberFormat="0" applyFill="0" applyBorder="0" applyAlignment="0" applyProtection="0">
      <alignment vertical="top"/>
      <protection locked="0"/>
    </xf>
  </cellStyleXfs>
  <cellXfs count="775">
    <xf numFmtId="0" fontId="0" fillId="0" borderId="0" xfId="0">
      <alignment vertical="center"/>
    </xf>
    <xf numFmtId="0" fontId="4" fillId="0" borderId="0" xfId="2" applyFont="1"/>
    <xf numFmtId="0" fontId="4" fillId="0" borderId="0" xfId="2" applyFont="1" applyAlignment="1">
      <alignment vertical="center"/>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0" xfId="2" applyFont="1" applyAlignment="1">
      <alignment horizontal="left"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0" fontId="4" fillId="0" borderId="1" xfId="2" applyFont="1" applyBorder="1"/>
    <xf numFmtId="0" fontId="4" fillId="3" borderId="1" xfId="2" applyFont="1" applyFill="1" applyBorder="1"/>
    <xf numFmtId="0" fontId="0" fillId="0" borderId="0" xfId="0" applyAlignment="1">
      <alignment horizontal="center" vertical="center"/>
    </xf>
    <xf numFmtId="38" fontId="6" fillId="0" borderId="2" xfId="1" applyFont="1" applyBorder="1" applyAlignment="1">
      <alignment horizontal="center" vertical="center" wrapText="1"/>
    </xf>
    <xf numFmtId="0" fontId="10" fillId="0" borderId="0" xfId="3" applyFont="1">
      <alignment vertical="center"/>
    </xf>
    <xf numFmtId="0" fontId="9" fillId="0" borderId="0" xfId="3">
      <alignment vertical="center"/>
    </xf>
    <xf numFmtId="0" fontId="12" fillId="0" borderId="0" xfId="3" applyFont="1">
      <alignment vertical="center"/>
    </xf>
    <xf numFmtId="0" fontId="21" fillId="0" borderId="0" xfId="3" applyFont="1">
      <alignment vertical="center"/>
    </xf>
    <xf numFmtId="0" fontId="22" fillId="6" borderId="42" xfId="3" applyFont="1" applyFill="1" applyBorder="1" applyAlignment="1">
      <alignment horizontal="center" vertical="center"/>
    </xf>
    <xf numFmtId="0" fontId="22" fillId="7" borderId="43" xfId="3" applyFont="1" applyFill="1" applyBorder="1" applyAlignment="1">
      <alignment horizontal="center" vertical="center"/>
    </xf>
    <xf numFmtId="0" fontId="21" fillId="0" borderId="44" xfId="3" applyFont="1" applyBorder="1" applyAlignment="1">
      <alignment horizontal="center" vertical="center"/>
    </xf>
    <xf numFmtId="0" fontId="21" fillId="0" borderId="39" xfId="3" applyFont="1" applyBorder="1" applyAlignment="1">
      <alignment vertical="center" wrapText="1"/>
    </xf>
    <xf numFmtId="179" fontId="24" fillId="5" borderId="4" xfId="3" applyNumberFormat="1" applyFont="1" applyFill="1" applyBorder="1">
      <alignment vertical="center"/>
    </xf>
    <xf numFmtId="179" fontId="24" fillId="5" borderId="45" xfId="3" applyNumberFormat="1" applyFont="1" applyFill="1" applyBorder="1">
      <alignment vertical="center"/>
    </xf>
    <xf numFmtId="0" fontId="21" fillId="0" borderId="46" xfId="3" applyFont="1" applyBorder="1" applyAlignment="1">
      <alignment horizontal="center" vertical="center"/>
    </xf>
    <xf numFmtId="0" fontId="21" fillId="0" borderId="34" xfId="3" applyFont="1" applyBorder="1" applyAlignment="1">
      <alignment vertical="center" wrapText="1"/>
    </xf>
    <xf numFmtId="0" fontId="21" fillId="0" borderId="49" xfId="3" applyFont="1" applyBorder="1" applyAlignment="1">
      <alignment vertical="center" wrapText="1"/>
    </xf>
    <xf numFmtId="0" fontId="21" fillId="0" borderId="34" xfId="3" applyFont="1" applyBorder="1">
      <alignment vertical="center"/>
    </xf>
    <xf numFmtId="180" fontId="24" fillId="5" borderId="47" xfId="3" applyNumberFormat="1" applyFont="1" applyFill="1" applyBorder="1">
      <alignment vertical="center"/>
    </xf>
    <xf numFmtId="180" fontId="24" fillId="5" borderId="48" xfId="3" applyNumberFormat="1" applyFont="1" applyFill="1" applyBorder="1">
      <alignment vertical="center"/>
    </xf>
    <xf numFmtId="0" fontId="21" fillId="0" borderId="52" xfId="3" applyFont="1" applyBorder="1" applyAlignment="1">
      <alignment horizontal="center" vertical="center"/>
    </xf>
    <xf numFmtId="181" fontId="24" fillId="5" borderId="55" xfId="3" applyNumberFormat="1" applyFont="1" applyFill="1" applyBorder="1">
      <alignment vertical="center"/>
    </xf>
    <xf numFmtId="0" fontId="21" fillId="0" borderId="56" xfId="3" applyFont="1" applyBorder="1" applyAlignment="1">
      <alignment horizontal="center" vertical="center"/>
    </xf>
    <xf numFmtId="182" fontId="24" fillId="5" borderId="59" xfId="3" applyNumberFormat="1" applyFont="1" applyFill="1" applyBorder="1">
      <alignment vertical="center"/>
    </xf>
    <xf numFmtId="0" fontId="21" fillId="0" borderId="36" xfId="3" applyFont="1" applyBorder="1" applyAlignment="1">
      <alignment horizontal="left" vertical="center"/>
    </xf>
    <xf numFmtId="0" fontId="26" fillId="0" borderId="0" xfId="3" applyFont="1">
      <alignment vertical="center"/>
    </xf>
    <xf numFmtId="0" fontId="21" fillId="0" borderId="0" xfId="3" applyFont="1" applyAlignment="1">
      <alignment horizontal="center" vertical="center"/>
    </xf>
    <xf numFmtId="183" fontId="24" fillId="5" borderId="48" xfId="3" applyNumberFormat="1" applyFont="1" applyFill="1" applyBorder="1">
      <alignment vertical="center"/>
    </xf>
    <xf numFmtId="0" fontId="21" fillId="0" borderId="61" xfId="3" applyFont="1" applyBorder="1" applyAlignment="1">
      <alignment horizontal="center" vertical="center"/>
    </xf>
    <xf numFmtId="185" fontId="24" fillId="5" borderId="59" xfId="3" applyNumberFormat="1" applyFont="1" applyFill="1" applyBorder="1">
      <alignment vertical="center"/>
    </xf>
    <xf numFmtId="0" fontId="31" fillId="0" borderId="0" xfId="3" applyFont="1" applyAlignment="1">
      <alignment horizontal="center" vertical="center"/>
    </xf>
    <xf numFmtId="0" fontId="9" fillId="0" borderId="0" xfId="3" applyAlignment="1">
      <alignment horizontal="center" vertical="center"/>
    </xf>
    <xf numFmtId="0" fontId="32" fillId="0" borderId="64" xfId="3" applyFont="1" applyBorder="1" applyAlignment="1">
      <alignment horizontal="center" vertical="center" wrapText="1"/>
    </xf>
    <xf numFmtId="0" fontId="32" fillId="0" borderId="44" xfId="3" applyFont="1" applyBorder="1" applyAlignment="1">
      <alignment horizontal="center" vertical="center" wrapText="1"/>
    </xf>
    <xf numFmtId="187" fontId="32" fillId="5" borderId="69" xfId="3" applyNumberFormat="1" applyFont="1" applyFill="1" applyBorder="1" applyAlignment="1">
      <alignment horizontal="center" vertical="center" wrapText="1"/>
    </xf>
    <xf numFmtId="0" fontId="32" fillId="0" borderId="55" xfId="3" applyFont="1" applyBorder="1" applyAlignment="1">
      <alignment horizontal="center" vertical="center" wrapText="1"/>
    </xf>
    <xf numFmtId="0" fontId="9" fillId="0" borderId="38" xfId="3" applyBorder="1">
      <alignment vertical="center"/>
    </xf>
    <xf numFmtId="0" fontId="9" fillId="0" borderId="39" xfId="3" applyBorder="1" applyAlignment="1">
      <alignment horizontal="center" vertical="center"/>
    </xf>
    <xf numFmtId="40" fontId="32" fillId="5" borderId="37" xfId="4" applyNumberFormat="1" applyFont="1" applyFill="1" applyBorder="1" applyProtection="1">
      <alignment vertical="center"/>
    </xf>
    <xf numFmtId="0" fontId="9" fillId="0" borderId="37" xfId="3" applyBorder="1">
      <alignment vertical="center"/>
    </xf>
    <xf numFmtId="0" fontId="9" fillId="0" borderId="38" xfId="3" applyBorder="1" applyAlignment="1">
      <alignment horizontal="center" vertical="center"/>
    </xf>
    <xf numFmtId="40" fontId="32" fillId="5" borderId="69" xfId="4" applyNumberFormat="1" applyFont="1" applyFill="1" applyBorder="1" applyProtection="1">
      <alignment vertical="center"/>
    </xf>
    <xf numFmtId="0" fontId="9" fillId="0" borderId="70" xfId="3" applyBorder="1">
      <alignment vertical="center"/>
    </xf>
    <xf numFmtId="187" fontId="32" fillId="5" borderId="61" xfId="3" applyNumberFormat="1" applyFont="1" applyFill="1" applyBorder="1" applyAlignment="1">
      <alignment horizontal="center" vertical="center" wrapText="1"/>
    </xf>
    <xf numFmtId="0" fontId="32" fillId="0" borderId="45" xfId="3" applyFont="1" applyBorder="1" applyAlignment="1">
      <alignment horizontal="center" vertical="center" wrapText="1"/>
    </xf>
    <xf numFmtId="0" fontId="9" fillId="0" borderId="6" xfId="3" applyBorder="1">
      <alignment vertical="center"/>
    </xf>
    <xf numFmtId="0" fontId="9" fillId="0" borderId="7" xfId="3" applyBorder="1" applyAlignment="1">
      <alignment horizontal="center" vertical="center"/>
    </xf>
    <xf numFmtId="40" fontId="32" fillId="5" borderId="5" xfId="4" applyNumberFormat="1" applyFont="1" applyFill="1" applyBorder="1" applyProtection="1">
      <alignment vertical="center"/>
    </xf>
    <xf numFmtId="0" fontId="9" fillId="0" borderId="5" xfId="3" applyBorder="1">
      <alignment vertical="center"/>
    </xf>
    <xf numFmtId="0" fontId="9" fillId="0" borderId="6" xfId="3" applyBorder="1" applyAlignment="1">
      <alignment horizontal="center" vertical="center"/>
    </xf>
    <xf numFmtId="40" fontId="32" fillId="5" borderId="46" xfId="4" applyNumberFormat="1" applyFont="1" applyFill="1" applyBorder="1" applyProtection="1">
      <alignment vertical="center"/>
    </xf>
    <xf numFmtId="0" fontId="9" fillId="0" borderId="71" xfId="3" applyBorder="1">
      <alignment vertical="center"/>
    </xf>
    <xf numFmtId="0" fontId="32" fillId="0" borderId="61" xfId="3" applyFont="1" applyBorder="1" applyAlignment="1">
      <alignment horizontal="center" vertical="center" wrapText="1"/>
    </xf>
    <xf numFmtId="0" fontId="32" fillId="0" borderId="62" xfId="3" applyFont="1" applyBorder="1" applyAlignment="1">
      <alignment horizontal="center" vertical="center" wrapText="1"/>
    </xf>
    <xf numFmtId="40" fontId="32" fillId="5" borderId="61" xfId="4" applyNumberFormat="1" applyFont="1" applyFill="1" applyBorder="1" applyProtection="1">
      <alignment vertical="center"/>
    </xf>
    <xf numFmtId="0" fontId="9" fillId="0" borderId="72" xfId="3" applyBorder="1">
      <alignment vertical="center"/>
    </xf>
    <xf numFmtId="0" fontId="32" fillId="0" borderId="46" xfId="3" applyFont="1" applyBorder="1" applyAlignment="1">
      <alignment horizontal="center" vertical="center" wrapText="1"/>
    </xf>
    <xf numFmtId="0" fontId="9" fillId="0" borderId="33" xfId="3" applyBorder="1">
      <alignment vertical="center"/>
    </xf>
    <xf numFmtId="0" fontId="9" fillId="0" borderId="34" xfId="3" applyBorder="1" applyAlignment="1">
      <alignment horizontal="center" vertical="center"/>
    </xf>
    <xf numFmtId="40" fontId="32" fillId="5" borderId="32" xfId="4" applyNumberFormat="1" applyFont="1" applyFill="1" applyBorder="1" applyProtection="1">
      <alignment vertical="center"/>
    </xf>
    <xf numFmtId="0" fontId="9" fillId="0" borderId="32" xfId="3" applyBorder="1">
      <alignment vertical="center"/>
    </xf>
    <xf numFmtId="0" fontId="9" fillId="0" borderId="33" xfId="3" applyBorder="1" applyAlignment="1">
      <alignment horizontal="center" vertical="center"/>
    </xf>
    <xf numFmtId="0" fontId="32" fillId="0" borderId="73" xfId="3" applyFont="1" applyBorder="1" applyAlignment="1">
      <alignment horizontal="center" vertical="center" wrapText="1"/>
    </xf>
    <xf numFmtId="187" fontId="32" fillId="5" borderId="73" xfId="3" applyNumberFormat="1" applyFont="1" applyFill="1" applyBorder="1" applyAlignment="1">
      <alignment horizontal="center" vertical="center" wrapText="1"/>
    </xf>
    <xf numFmtId="0" fontId="9" fillId="0" borderId="76" xfId="3" applyBorder="1" applyAlignment="1">
      <alignment horizontal="center" vertical="center"/>
    </xf>
    <xf numFmtId="40" fontId="32" fillId="5" borderId="77" xfId="4" applyNumberFormat="1" applyFont="1" applyFill="1" applyBorder="1" applyProtection="1">
      <alignment vertical="center"/>
    </xf>
    <xf numFmtId="0" fontId="9" fillId="0" borderId="75" xfId="3" applyBorder="1" applyAlignment="1">
      <alignment horizontal="center" vertical="center"/>
    </xf>
    <xf numFmtId="40" fontId="32" fillId="5" borderId="73" xfId="4" applyNumberFormat="1" applyFont="1" applyFill="1" applyBorder="1" applyProtection="1">
      <alignment vertical="center"/>
    </xf>
    <xf numFmtId="0" fontId="9" fillId="0" borderId="78" xfId="3" applyBorder="1">
      <alignment vertical="center"/>
    </xf>
    <xf numFmtId="38" fontId="35" fillId="5" borderId="80" xfId="4" applyFont="1" applyFill="1" applyBorder="1" applyProtection="1">
      <alignment vertical="center"/>
    </xf>
    <xf numFmtId="0" fontId="35" fillId="0" borderId="81" xfId="3" applyFont="1" applyBorder="1" applyAlignment="1">
      <alignment horizontal="center" vertical="center"/>
    </xf>
    <xf numFmtId="40" fontId="35" fillId="5" borderId="80" xfId="3" applyNumberFormat="1" applyFont="1" applyFill="1" applyBorder="1">
      <alignment vertical="center"/>
    </xf>
    <xf numFmtId="0" fontId="35" fillId="0" borderId="81" xfId="3" applyFont="1" applyBorder="1">
      <alignment vertical="center"/>
    </xf>
    <xf numFmtId="0" fontId="9" fillId="0" borderId="63" xfId="3" applyBorder="1">
      <alignment vertical="center"/>
    </xf>
    <xf numFmtId="0" fontId="9" fillId="0" borderId="83" xfId="3" applyBorder="1" applyAlignment="1">
      <alignment horizontal="center" vertical="center"/>
    </xf>
    <xf numFmtId="38" fontId="35" fillId="5" borderId="60" xfId="4" applyFont="1" applyFill="1" applyBorder="1" applyProtection="1">
      <alignment vertical="center"/>
    </xf>
    <xf numFmtId="0" fontId="35" fillId="0" borderId="84" xfId="3" applyFont="1" applyBorder="1" applyAlignment="1">
      <alignment horizontal="center" vertical="center"/>
    </xf>
    <xf numFmtId="0" fontId="37" fillId="0" borderId="0" xfId="3" applyFont="1">
      <alignment vertical="center"/>
    </xf>
    <xf numFmtId="0" fontId="32" fillId="0" borderId="0" xfId="3" applyFont="1" applyAlignment="1">
      <alignment horizontal="left" vertical="center" wrapText="1"/>
    </xf>
    <xf numFmtId="0" fontId="9" fillId="0" borderId="0" xfId="3" applyAlignment="1">
      <alignment horizontal="right" vertical="center"/>
    </xf>
    <xf numFmtId="0" fontId="38" fillId="0" borderId="0" xfId="5" applyAlignment="1" applyProtection="1">
      <alignment vertical="center"/>
    </xf>
    <xf numFmtId="0" fontId="9" fillId="0" borderId="0" xfId="3" applyAlignment="1">
      <alignment horizontal="left" vertical="center"/>
    </xf>
    <xf numFmtId="0" fontId="38" fillId="0" borderId="0" xfId="5" applyAlignment="1" applyProtection="1">
      <alignment horizontal="left" vertical="center"/>
    </xf>
    <xf numFmtId="0" fontId="38" fillId="0" borderId="0" xfId="5" applyAlignment="1" applyProtection="1">
      <alignment horizontal="right" vertical="center"/>
    </xf>
    <xf numFmtId="0" fontId="39" fillId="0" borderId="0" xfId="3" applyFont="1" applyAlignment="1">
      <alignment horizontal="center" vertical="center"/>
    </xf>
    <xf numFmtId="0" fontId="40" fillId="0" borderId="0" xfId="3" applyFont="1" applyAlignment="1">
      <alignment horizontal="center" vertical="center"/>
    </xf>
    <xf numFmtId="187" fontId="32" fillId="5" borderId="85" xfId="3" applyNumberFormat="1" applyFont="1" applyFill="1" applyBorder="1" applyAlignment="1">
      <alignment horizontal="center" vertical="center" wrapText="1"/>
    </xf>
    <xf numFmtId="0" fontId="32" fillId="0" borderId="74" xfId="3" applyFont="1" applyBorder="1" applyAlignment="1">
      <alignment horizontal="center" vertical="center" wrapText="1"/>
    </xf>
    <xf numFmtId="0" fontId="9" fillId="0" borderId="75" xfId="3" applyBorder="1">
      <alignment vertical="center"/>
    </xf>
    <xf numFmtId="0" fontId="9" fillId="0" borderId="77" xfId="3" applyBorder="1">
      <alignment vertical="center"/>
    </xf>
    <xf numFmtId="40" fontId="35" fillId="5" borderId="87" xfId="3" applyNumberFormat="1" applyFont="1" applyFill="1" applyBorder="1">
      <alignment vertical="center"/>
    </xf>
    <xf numFmtId="0" fontId="35" fillId="0" borderId="88" xfId="3" applyFont="1" applyBorder="1">
      <alignment vertical="center"/>
    </xf>
    <xf numFmtId="40" fontId="9" fillId="0" borderId="0" xfId="3" applyNumberFormat="1">
      <alignment vertical="center"/>
    </xf>
    <xf numFmtId="0" fontId="41" fillId="0" borderId="0" xfId="0" applyFont="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0" xfId="0" applyAlignment="1">
      <alignment horizontal="centerContinuous" vertical="center"/>
    </xf>
    <xf numFmtId="0" fontId="7" fillId="0" borderId="0" xfId="0" applyFont="1">
      <alignment vertical="center"/>
    </xf>
    <xf numFmtId="0" fontId="0" fillId="0" borderId="0" xfId="0" applyAlignment="1">
      <alignment horizontal="left" vertical="center"/>
    </xf>
    <xf numFmtId="0" fontId="41" fillId="0" borderId="0" xfId="0" applyFont="1" applyAlignment="1">
      <alignment horizontal="left" vertical="center"/>
    </xf>
    <xf numFmtId="0" fontId="0" fillId="0" borderId="0" xfId="0" applyAlignment="1">
      <alignment horizontal="left"/>
    </xf>
    <xf numFmtId="0" fontId="0" fillId="0" borderId="93" xfId="0" applyBorder="1" applyAlignment="1">
      <alignment horizontal="left" vertical="center"/>
    </xf>
    <xf numFmtId="0" fontId="0" fillId="0" borderId="94"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9" borderId="32" xfId="0" applyFill="1" applyBorder="1" applyAlignment="1">
      <alignment horizontal="left" vertical="center"/>
    </xf>
    <xf numFmtId="0" fontId="0" fillId="9" borderId="33" xfId="0" applyFill="1" applyBorder="1" applyAlignment="1">
      <alignment horizontal="left" vertical="center"/>
    </xf>
    <xf numFmtId="0" fontId="0" fillId="9" borderId="37" xfId="0" applyFill="1" applyBorder="1">
      <alignment vertical="center"/>
    </xf>
    <xf numFmtId="0" fontId="0" fillId="9" borderId="38" xfId="0" applyFill="1" applyBorder="1" applyAlignment="1">
      <alignment horizontal="left" vertical="center"/>
    </xf>
    <xf numFmtId="0" fontId="0" fillId="9" borderId="90" xfId="0" applyFill="1" applyBorder="1" applyAlignment="1">
      <alignment horizontal="left" vertical="center"/>
    </xf>
    <xf numFmtId="0" fontId="0" fillId="9" borderId="91" xfId="0" applyFill="1" applyBorder="1" applyAlignment="1">
      <alignment horizontal="left" vertical="center"/>
    </xf>
    <xf numFmtId="0" fontId="0" fillId="9" borderId="93" xfId="0" applyFill="1" applyBorder="1" applyAlignment="1">
      <alignment horizontal="left" vertical="center"/>
    </xf>
    <xf numFmtId="0" fontId="0" fillId="9" borderId="94" xfId="0" applyFill="1" applyBorder="1" applyAlignment="1">
      <alignment horizontal="left" vertical="center"/>
    </xf>
    <xf numFmtId="0" fontId="0" fillId="9" borderId="94" xfId="0" applyFill="1" applyBorder="1">
      <alignment vertical="center"/>
    </xf>
    <xf numFmtId="0" fontId="0" fillId="9" borderId="96" xfId="0" applyFill="1" applyBorder="1" applyAlignment="1">
      <alignment horizontal="left" vertical="center"/>
    </xf>
    <xf numFmtId="0" fontId="0" fillId="9" borderId="97" xfId="0" applyFill="1" applyBorder="1" applyAlignment="1">
      <alignment horizontal="left" vertical="center"/>
    </xf>
    <xf numFmtId="0" fontId="0" fillId="9" borderId="97" xfId="0" applyFill="1" applyBorder="1">
      <alignment vertical="center"/>
    </xf>
    <xf numFmtId="0" fontId="41" fillId="9" borderId="94" xfId="0" applyFont="1" applyFill="1" applyBorder="1" applyAlignment="1">
      <alignment horizontal="left" vertical="center"/>
    </xf>
    <xf numFmtId="0" fontId="0" fillId="9" borderId="34" xfId="0" applyFill="1" applyBorder="1" applyAlignment="1">
      <alignment horizontal="left" vertical="center"/>
    </xf>
    <xf numFmtId="0" fontId="0" fillId="9" borderId="35" xfId="0" applyFill="1" applyBorder="1">
      <alignment vertical="center"/>
    </xf>
    <xf numFmtId="0" fontId="0" fillId="9" borderId="92" xfId="0" applyFill="1" applyBorder="1" applyAlignment="1">
      <alignment horizontal="left" vertical="center"/>
    </xf>
    <xf numFmtId="0" fontId="0" fillId="9" borderId="95" xfId="0" applyFill="1" applyBorder="1" applyAlignment="1">
      <alignment horizontal="left" vertical="center"/>
    </xf>
    <xf numFmtId="0" fontId="0" fillId="9" borderId="98" xfId="0" applyFill="1" applyBorder="1" applyAlignment="1">
      <alignment horizontal="left" vertical="center"/>
    </xf>
    <xf numFmtId="0" fontId="0" fillId="9" borderId="94" xfId="0" applyFill="1" applyBorder="1" applyAlignment="1">
      <alignment horizontal="left"/>
    </xf>
    <xf numFmtId="0" fontId="0" fillId="9" borderId="95" xfId="0" applyFill="1" applyBorder="1" applyAlignment="1">
      <alignment horizontal="left"/>
    </xf>
    <xf numFmtId="0" fontId="0" fillId="9" borderId="91" xfId="0" applyFill="1" applyBorder="1" applyAlignment="1">
      <alignment horizontal="left"/>
    </xf>
    <xf numFmtId="0" fontId="0" fillId="9" borderId="92" xfId="0" applyFill="1" applyBorder="1" applyAlignment="1">
      <alignment horizontal="left"/>
    </xf>
    <xf numFmtId="0" fontId="0" fillId="9" borderId="5" xfId="0" applyFill="1" applyBorder="1">
      <alignment vertical="center"/>
    </xf>
    <xf numFmtId="0" fontId="0" fillId="9" borderId="6" xfId="0" applyFill="1" applyBorder="1">
      <alignment vertical="center"/>
    </xf>
    <xf numFmtId="0" fontId="0" fillId="9" borderId="7" xfId="0" applyFill="1" applyBorder="1">
      <alignment vertical="center"/>
    </xf>
    <xf numFmtId="0" fontId="0" fillId="9" borderId="32" xfId="0" applyFill="1" applyBorder="1">
      <alignment vertical="center"/>
    </xf>
    <xf numFmtId="0" fontId="0" fillId="9" borderId="33" xfId="0" applyFill="1" applyBorder="1">
      <alignment vertical="center"/>
    </xf>
    <xf numFmtId="0" fontId="0" fillId="9" borderId="34" xfId="0" applyFill="1" applyBorder="1">
      <alignment vertical="center"/>
    </xf>
    <xf numFmtId="0" fontId="0" fillId="9" borderId="38" xfId="0" applyFill="1" applyBorder="1">
      <alignment vertical="center"/>
    </xf>
    <xf numFmtId="0" fontId="0" fillId="9" borderId="39" xfId="0" applyFill="1" applyBorder="1">
      <alignment vertical="center"/>
    </xf>
    <xf numFmtId="0" fontId="7" fillId="0" borderId="0" xfId="0" applyFont="1" applyAlignment="1">
      <alignment horizontal="lef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9" borderId="5" xfId="0" applyFont="1" applyFill="1" applyBorder="1">
      <alignment vertical="center"/>
    </xf>
    <xf numFmtId="0" fontId="7" fillId="9" borderId="6" xfId="0" applyFont="1" applyFill="1" applyBorder="1">
      <alignment vertical="center"/>
    </xf>
    <xf numFmtId="0" fontId="7" fillId="9" borderId="7" xfId="0" applyFont="1" applyFill="1" applyBorder="1">
      <alignment vertical="center"/>
    </xf>
    <xf numFmtId="0" fontId="7" fillId="9" borderId="33" xfId="0" applyFont="1" applyFill="1" applyBorder="1">
      <alignment vertical="center"/>
    </xf>
    <xf numFmtId="0" fontId="7" fillId="9" borderId="34" xfId="0" applyFont="1" applyFill="1" applyBorder="1">
      <alignment vertical="center"/>
    </xf>
    <xf numFmtId="0" fontId="7" fillId="0" borderId="0" xfId="0" applyFont="1" applyAlignment="1">
      <alignment horizontal="left"/>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5" xfId="0" applyBorder="1">
      <alignment vertical="center"/>
    </xf>
    <xf numFmtId="0" fontId="44" fillId="0" borderId="0" xfId="0" applyFont="1">
      <alignment vertical="center"/>
    </xf>
    <xf numFmtId="0" fontId="0" fillId="9" borderId="35" xfId="0"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8" borderId="32" xfId="0" applyFont="1" applyFill="1" applyBorder="1" applyAlignment="1">
      <alignment horizontal="left" vertical="center"/>
    </xf>
    <xf numFmtId="0" fontId="7" fillId="8" borderId="33" xfId="0" applyFont="1" applyFill="1" applyBorder="1" applyAlignment="1">
      <alignment horizontal="left" vertical="center"/>
    </xf>
    <xf numFmtId="0" fontId="7" fillId="8" borderId="34" xfId="0" applyFont="1" applyFill="1" applyBorder="1" applyAlignment="1">
      <alignment horizontal="left" vertical="center"/>
    </xf>
    <xf numFmtId="0" fontId="7" fillId="8" borderId="33" xfId="0" applyFont="1" applyFill="1" applyBorder="1" applyAlignment="1">
      <alignment vertical="center"/>
    </xf>
    <xf numFmtId="0" fontId="7" fillId="8" borderId="34" xfId="0" applyFont="1" applyFill="1" applyBorder="1" applyAlignment="1">
      <alignment vertical="center"/>
    </xf>
    <xf numFmtId="0" fontId="7" fillId="8" borderId="35" xfId="0" applyFont="1" applyFill="1" applyBorder="1" applyAlignment="1">
      <alignment horizontal="left" vertical="center"/>
    </xf>
    <xf numFmtId="0" fontId="7" fillId="8" borderId="0" xfId="0" applyFont="1" applyFill="1" applyBorder="1" applyAlignment="1">
      <alignment horizontal="left" vertical="center"/>
    </xf>
    <xf numFmtId="0" fontId="7" fillId="8" borderId="36" xfId="0" applyFont="1" applyFill="1" applyBorder="1" applyAlignment="1">
      <alignment horizontal="left" vertical="center"/>
    </xf>
    <xf numFmtId="0" fontId="7" fillId="8" borderId="5" xfId="0" applyFont="1" applyFill="1" applyBorder="1" applyAlignment="1">
      <alignment horizontal="left" vertical="center"/>
    </xf>
    <xf numFmtId="0" fontId="7" fillId="8" borderId="6" xfId="0" applyFont="1" applyFill="1" applyBorder="1" applyAlignment="1">
      <alignment horizontal="left" vertical="center"/>
    </xf>
    <xf numFmtId="0" fontId="7" fillId="8" borderId="7" xfId="0" applyFont="1" applyFill="1" applyBorder="1" applyAlignment="1">
      <alignment horizontal="left" vertical="center"/>
    </xf>
    <xf numFmtId="0" fontId="7" fillId="8" borderId="5" xfId="0" applyFont="1" applyFill="1" applyBorder="1" applyAlignment="1">
      <alignment horizontal="centerContinuous" vertical="center"/>
    </xf>
    <xf numFmtId="0" fontId="7" fillId="8" borderId="6" xfId="0" applyFont="1" applyFill="1" applyBorder="1" applyAlignment="1">
      <alignment horizontal="centerContinuous" vertical="center"/>
    </xf>
    <xf numFmtId="0" fontId="7" fillId="8" borderId="7" xfId="0" applyFont="1" applyFill="1" applyBorder="1" applyAlignment="1">
      <alignment horizontal="centerContinuous" vertical="center"/>
    </xf>
    <xf numFmtId="0" fontId="7" fillId="8" borderId="96" xfId="0" applyFont="1" applyFill="1" applyBorder="1" applyAlignment="1">
      <alignment horizontal="left" vertical="center"/>
    </xf>
    <xf numFmtId="0" fontId="7" fillId="8" borderId="97" xfId="0" applyFont="1" applyFill="1" applyBorder="1" applyAlignment="1">
      <alignment horizontal="left" vertical="center"/>
    </xf>
    <xf numFmtId="0" fontId="7" fillId="8" borderId="98" xfId="0" applyFont="1" applyFill="1" applyBorder="1" applyAlignment="1">
      <alignment horizontal="left" vertical="center"/>
    </xf>
    <xf numFmtId="0" fontId="7" fillId="8" borderId="37" xfId="0" applyFont="1" applyFill="1" applyBorder="1" applyAlignment="1">
      <alignment horizontal="left" vertical="center"/>
    </xf>
    <xf numFmtId="0" fontId="7" fillId="8" borderId="38" xfId="0" applyFont="1" applyFill="1" applyBorder="1" applyAlignment="1">
      <alignment horizontal="left" vertical="center"/>
    </xf>
    <xf numFmtId="0" fontId="7" fillId="8" borderId="39" xfId="0" applyFont="1" applyFill="1" applyBorder="1" applyAlignment="1">
      <alignment horizontal="left" vertical="center"/>
    </xf>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left" vertical="center"/>
    </xf>
    <xf numFmtId="0" fontId="0" fillId="0" borderId="0" xfId="0" applyFill="1"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0" xfId="0" applyBorder="1" applyAlignment="1">
      <alignment horizontal="center" vertical="center"/>
    </xf>
    <xf numFmtId="0" fontId="0" fillId="0" borderId="35" xfId="0" applyFill="1" applyBorder="1">
      <alignment vertical="center"/>
    </xf>
    <xf numFmtId="0" fontId="0" fillId="9" borderId="102" xfId="0" applyFill="1" applyBorder="1" applyAlignment="1">
      <alignment horizontal="left" vertical="center"/>
    </xf>
    <xf numFmtId="0" fontId="0" fillId="9" borderId="103" xfId="0" applyFill="1" applyBorder="1" applyAlignment="1">
      <alignment horizontal="left" vertical="center"/>
    </xf>
    <xf numFmtId="0" fontId="0" fillId="9" borderId="104" xfId="0" applyFill="1" applyBorder="1" applyAlignment="1">
      <alignment horizontal="left" vertical="center"/>
    </xf>
    <xf numFmtId="0" fontId="0" fillId="9" borderId="38" xfId="0" applyFill="1" applyBorder="1" applyAlignment="1">
      <alignment vertical="center"/>
    </xf>
    <xf numFmtId="0" fontId="0" fillId="9" borderId="39" xfId="0" applyFill="1" applyBorder="1" applyAlignment="1">
      <alignment vertical="center"/>
    </xf>
    <xf numFmtId="0" fontId="0" fillId="0" borderId="1" xfId="0" applyBorder="1">
      <alignment vertical="center"/>
    </xf>
    <xf numFmtId="0" fontId="0" fillId="0" borderId="0" xfId="0" applyAlignment="1">
      <alignment horizontal="center" vertical="center"/>
    </xf>
    <xf numFmtId="0" fontId="7" fillId="0" borderId="0" xfId="0" applyFont="1" applyAlignment="1">
      <alignment horizontal="left" vertical="center" wrapText="1"/>
    </xf>
    <xf numFmtId="0" fontId="7" fillId="9" borderId="1" xfId="0" applyFont="1" applyFill="1" applyBorder="1" applyAlignment="1">
      <alignment horizontal="center" vertical="center"/>
    </xf>
    <xf numFmtId="0" fontId="7" fillId="0" borderId="0" xfId="0" applyFont="1" applyAlignment="1">
      <alignment horizontal="left" vertical="center"/>
    </xf>
    <xf numFmtId="0" fontId="42" fillId="9" borderId="6" xfId="0" applyFont="1" applyFill="1" applyBorder="1" applyAlignment="1">
      <alignment horizontal="left" vertical="center"/>
    </xf>
    <xf numFmtId="0" fontId="0" fillId="0" borderId="0" xfId="0" applyAlignment="1">
      <alignment horizontal="center"/>
    </xf>
    <xf numFmtId="0" fontId="0" fillId="9" borderId="1" xfId="0" applyFill="1" applyBorder="1" applyAlignment="1">
      <alignment horizontal="center" vertical="center"/>
    </xf>
    <xf numFmtId="0" fontId="0" fillId="0" borderId="0" xfId="0" applyAlignment="1"/>
    <xf numFmtId="0" fontId="0" fillId="0" borderId="0" xfId="0" applyAlignment="1">
      <alignment horizontal="right"/>
    </xf>
    <xf numFmtId="0" fontId="7" fillId="9" borderId="5" xfId="0" applyFont="1" applyFill="1" applyBorder="1" applyAlignment="1">
      <alignment horizontal="left" vertical="center"/>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7" fillId="0" borderId="6" xfId="0" applyFont="1" applyBorder="1" applyAlignment="1">
      <alignment horizontal="centerContinuous" vertical="center"/>
    </xf>
    <xf numFmtId="0" fontId="7" fillId="9" borderId="47" xfId="0" applyFont="1" applyFill="1" applyBorder="1" applyAlignment="1">
      <alignment horizontal="center" vertical="center"/>
    </xf>
    <xf numFmtId="0" fontId="7" fillId="9" borderId="5" xfId="0" applyFont="1" applyFill="1" applyBorder="1" applyAlignment="1">
      <alignment horizontal="center" vertical="center"/>
    </xf>
    <xf numFmtId="0" fontId="7" fillId="0" borderId="7" xfId="0" applyFont="1" applyBorder="1" applyAlignment="1">
      <alignment horizontal="left" vertical="center"/>
    </xf>
    <xf numFmtId="0" fontId="7" fillId="9" borderId="89"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32" xfId="0" applyFont="1" applyFill="1" applyBorder="1" applyAlignment="1">
      <alignment horizontal="center"/>
    </xf>
    <xf numFmtId="0" fontId="7" fillId="9" borderId="33" xfId="0" applyFont="1" applyFill="1" applyBorder="1" applyAlignment="1">
      <alignment horizontal="left"/>
    </xf>
    <xf numFmtId="0" fontId="7" fillId="9" borderId="5" xfId="0" applyFont="1" applyFill="1" applyBorder="1" applyAlignment="1">
      <alignment horizontal="center"/>
    </xf>
    <xf numFmtId="0" fontId="7" fillId="9" borderId="6" xfId="0" applyFont="1" applyFill="1" applyBorder="1" applyAlignment="1">
      <alignment horizontal="left"/>
    </xf>
    <xf numFmtId="0" fontId="7" fillId="9" borderId="5" xfId="0" applyFont="1" applyFill="1" applyBorder="1" applyAlignment="1">
      <alignment horizontal="left"/>
    </xf>
    <xf numFmtId="0" fontId="7" fillId="9" borderId="32" xfId="0" applyFont="1" applyFill="1" applyBorder="1" applyAlignment="1">
      <alignment horizontal="left" vertical="center"/>
    </xf>
    <xf numFmtId="0" fontId="7" fillId="9" borderId="33" xfId="0" applyFont="1" applyFill="1" applyBorder="1" applyAlignment="1">
      <alignment horizontal="left" vertical="center"/>
    </xf>
    <xf numFmtId="0" fontId="7" fillId="9" borderId="35" xfId="0" applyFont="1" applyFill="1" applyBorder="1" applyAlignment="1">
      <alignment horizontal="left" vertical="center"/>
    </xf>
    <xf numFmtId="0" fontId="7" fillId="9" borderId="4" xfId="0" applyFont="1" applyFill="1" applyBorder="1" applyAlignment="1">
      <alignment horizontal="left" vertical="center"/>
    </xf>
    <xf numFmtId="0" fontId="7" fillId="9" borderId="37" xfId="0" applyFont="1" applyFill="1" applyBorder="1" applyAlignment="1">
      <alignment horizontal="left"/>
    </xf>
    <xf numFmtId="0" fontId="7" fillId="9" borderId="38" xfId="0" applyFont="1" applyFill="1" applyBorder="1" applyAlignment="1">
      <alignment horizontal="left"/>
    </xf>
    <xf numFmtId="0" fontId="7" fillId="9" borderId="39" xfId="0" applyFont="1" applyFill="1" applyBorder="1" applyAlignment="1">
      <alignment horizontal="left"/>
    </xf>
    <xf numFmtId="0" fontId="7" fillId="9" borderId="5" xfId="0" applyFont="1" applyFill="1" applyBorder="1" applyAlignment="1">
      <alignment horizontal="centerContinuous"/>
    </xf>
    <xf numFmtId="0" fontId="7" fillId="9" borderId="6" xfId="0" applyFont="1" applyFill="1" applyBorder="1" applyAlignment="1">
      <alignment horizontal="centerContinuous"/>
    </xf>
    <xf numFmtId="0" fontId="7" fillId="9" borderId="7" xfId="0" applyFont="1" applyFill="1" applyBorder="1" applyAlignment="1">
      <alignment horizontal="centerContinuous"/>
    </xf>
    <xf numFmtId="0" fontId="7" fillId="9" borderId="34" xfId="0" applyFont="1" applyFill="1" applyBorder="1" applyAlignment="1">
      <alignment horizontal="left" vertical="center"/>
    </xf>
    <xf numFmtId="0" fontId="7" fillId="9" borderId="37" xfId="0" applyFont="1" applyFill="1" applyBorder="1" applyAlignment="1">
      <alignment horizontal="left" vertical="center"/>
    </xf>
    <xf numFmtId="0" fontId="7" fillId="9" borderId="38" xfId="0" applyFont="1" applyFill="1" applyBorder="1" applyAlignment="1">
      <alignment horizontal="left" vertical="center"/>
    </xf>
    <xf numFmtId="0" fontId="7" fillId="9" borderId="47" xfId="0" applyFont="1" applyFill="1" applyBorder="1" applyAlignment="1">
      <alignment horizontal="left" vertical="center"/>
    </xf>
    <xf numFmtId="0" fontId="7" fillId="9" borderId="89" xfId="0" applyFont="1" applyFill="1" applyBorder="1" applyAlignment="1">
      <alignment horizontal="left" vertical="center"/>
    </xf>
    <xf numFmtId="0" fontId="7" fillId="9" borderId="4" xfId="0" applyFont="1" applyFill="1" applyBorder="1">
      <alignment vertical="center"/>
    </xf>
    <xf numFmtId="0" fontId="7" fillId="9" borderId="47" xfId="0" applyFont="1" applyFill="1" applyBorder="1">
      <alignment vertical="center"/>
    </xf>
    <xf numFmtId="0" fontId="7" fillId="9" borderId="89" xfId="0" applyFont="1" applyFill="1" applyBorder="1">
      <alignment vertical="center"/>
    </xf>
    <xf numFmtId="0" fontId="0" fillId="9" borderId="0" xfId="0" applyFill="1" applyBorder="1" applyAlignment="1">
      <alignment horizontal="left" vertical="center"/>
    </xf>
    <xf numFmtId="0" fontId="0" fillId="9" borderId="36" xfId="0" applyFill="1" applyBorder="1" applyAlignment="1">
      <alignment horizontal="left" vertical="center"/>
    </xf>
    <xf numFmtId="0" fontId="45" fillId="9" borderId="0" xfId="0" applyFont="1" applyFill="1" applyBorder="1" applyAlignment="1">
      <alignment horizontal="left" vertical="center"/>
    </xf>
    <xf numFmtId="0" fontId="46" fillId="9" borderId="103" xfId="0" applyFont="1" applyFill="1" applyBorder="1" applyAlignment="1">
      <alignment horizontal="left" vertical="center"/>
    </xf>
    <xf numFmtId="0" fontId="45" fillId="9" borderId="93" xfId="0" applyFont="1" applyFill="1" applyBorder="1" applyAlignment="1">
      <alignment horizontal="left" vertical="center"/>
    </xf>
    <xf numFmtId="0" fontId="45" fillId="9" borderId="33" xfId="0" applyFont="1" applyFill="1" applyBorder="1" applyAlignment="1">
      <alignment horizontal="left" vertical="center"/>
    </xf>
    <xf numFmtId="0" fontId="46" fillId="9" borderId="38" xfId="0" applyFont="1" applyFill="1" applyBorder="1" applyAlignment="1">
      <alignment horizontal="left" vertical="center"/>
    </xf>
    <xf numFmtId="0" fontId="45" fillId="9" borderId="103" xfId="0" applyFont="1" applyFill="1" applyBorder="1" applyAlignment="1">
      <alignment horizontal="left" vertical="center"/>
    </xf>
    <xf numFmtId="0" fontId="7" fillId="0" borderId="4" xfId="0" applyFont="1" applyBorder="1" applyAlignment="1">
      <alignment vertical="center"/>
    </xf>
    <xf numFmtId="0" fontId="0" fillId="9" borderId="5" xfId="0" applyFill="1" applyBorder="1" applyAlignment="1">
      <alignment horizontal="left" vertical="center"/>
    </xf>
    <xf numFmtId="0" fontId="0" fillId="9" borderId="0" xfId="0" applyFill="1" applyBorder="1">
      <alignment vertical="center"/>
    </xf>
    <xf numFmtId="0" fontId="0" fillId="9" borderId="36" xfId="0" applyFill="1" applyBorder="1">
      <alignment vertical="center"/>
    </xf>
    <xf numFmtId="0" fontId="43" fillId="8" borderId="32" xfId="0" applyFont="1" applyFill="1" applyBorder="1" applyAlignment="1">
      <alignment horizontal="left" vertical="center"/>
    </xf>
    <xf numFmtId="0" fontId="43" fillId="8" borderId="97" xfId="0" applyFont="1" applyFill="1" applyBorder="1" applyAlignment="1">
      <alignment horizontal="left" vertical="center"/>
    </xf>
    <xf numFmtId="0" fontId="43" fillId="8" borderId="96" xfId="0" applyFont="1" applyFill="1" applyBorder="1" applyAlignment="1">
      <alignment horizontal="left" vertical="center"/>
    </xf>
    <xf numFmtId="0" fontId="9" fillId="0" borderId="0" xfId="0" applyFont="1">
      <alignment vertical="center"/>
    </xf>
    <xf numFmtId="0" fontId="9" fillId="0" borderId="0" xfId="0" applyFont="1" applyAlignment="1">
      <alignment horizontal="centerContinuous"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Fill="1" applyBorder="1">
      <alignment vertical="center"/>
    </xf>
    <xf numFmtId="0" fontId="9" fillId="0" borderId="0"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center"/>
    </xf>
    <xf numFmtId="0" fontId="9" fillId="0" borderId="0" xfId="0" applyFont="1" applyAlignment="1"/>
    <xf numFmtId="0" fontId="9" fillId="9" borderId="5" xfId="0" applyFont="1" applyFill="1" applyBorder="1">
      <alignment vertical="center"/>
    </xf>
    <xf numFmtId="0" fontId="9" fillId="9" borderId="6" xfId="0" applyFont="1" applyFill="1" applyBorder="1">
      <alignment vertical="center"/>
    </xf>
    <xf numFmtId="0" fontId="9" fillId="9" borderId="7" xfId="0" applyFont="1" applyFill="1" applyBorder="1">
      <alignment vertical="center"/>
    </xf>
    <xf numFmtId="0" fontId="9" fillId="0" borderId="0" xfId="0" applyFont="1" applyBorder="1" applyAlignment="1">
      <alignment horizontal="center"/>
    </xf>
    <xf numFmtId="0" fontId="54" fillId="0" borderId="0" xfId="0" applyFont="1">
      <alignment vertical="center"/>
    </xf>
    <xf numFmtId="0" fontId="46" fillId="0" borderId="0" xfId="0" applyFont="1" applyAlignment="1">
      <alignment vertical="center" wrapText="1"/>
    </xf>
    <xf numFmtId="0" fontId="9" fillId="9" borderId="32" xfId="0" applyFont="1" applyFill="1" applyBorder="1">
      <alignment vertical="center"/>
    </xf>
    <xf numFmtId="0" fontId="9" fillId="9" borderId="33" xfId="0" applyFont="1" applyFill="1" applyBorder="1">
      <alignment vertical="center"/>
    </xf>
    <xf numFmtId="0" fontId="9" fillId="9" borderId="34" xfId="0" applyFont="1" applyFill="1" applyBorder="1">
      <alignment vertical="center"/>
    </xf>
    <xf numFmtId="0" fontId="9" fillId="9" borderId="35" xfId="0" applyFont="1" applyFill="1" applyBorder="1">
      <alignment vertical="center"/>
    </xf>
    <xf numFmtId="0" fontId="9" fillId="9" borderId="0" xfId="0" applyFont="1" applyFill="1">
      <alignment vertical="center"/>
    </xf>
    <xf numFmtId="0" fontId="9" fillId="9" borderId="36" xfId="0" applyFont="1" applyFill="1" applyBorder="1">
      <alignment vertical="center"/>
    </xf>
    <xf numFmtId="0" fontId="9" fillId="9" borderId="37" xfId="0" applyFont="1" applyFill="1" applyBorder="1">
      <alignment vertical="center"/>
    </xf>
    <xf numFmtId="0" fontId="9" fillId="9" borderId="38" xfId="0" applyFont="1" applyFill="1" applyBorder="1">
      <alignment vertical="center"/>
    </xf>
    <xf numFmtId="0" fontId="9" fillId="9" borderId="39" xfId="0" applyFont="1" applyFill="1" applyBorder="1">
      <alignment vertical="center"/>
    </xf>
    <xf numFmtId="0" fontId="9" fillId="0" borderId="0" xfId="0" applyFont="1" applyAlignment="1">
      <alignment vertical="center" wrapText="1"/>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55" fillId="0" borderId="0" xfId="0" applyFont="1">
      <alignment vertical="center"/>
    </xf>
    <xf numFmtId="0" fontId="55" fillId="0" borderId="0" xfId="0" applyFont="1" applyAlignment="1">
      <alignment horizontal="left" vertical="center"/>
    </xf>
    <xf numFmtId="0" fontId="55" fillId="0" borderId="0" xfId="0" applyFont="1" applyAlignment="1">
      <alignment horizontal="center" vertical="center"/>
    </xf>
    <xf numFmtId="0" fontId="55" fillId="11" borderId="2" xfId="0" applyFont="1" applyFill="1" applyBorder="1" applyAlignment="1">
      <alignment vertical="center"/>
    </xf>
    <xf numFmtId="0" fontId="55" fillId="11" borderId="5" xfId="0" applyFont="1" applyFill="1" applyBorder="1" applyAlignment="1">
      <alignment horizontal="center" vertical="center"/>
    </xf>
    <xf numFmtId="0" fontId="55" fillId="0" borderId="0" xfId="0" applyFont="1" applyAlignment="1">
      <alignment vertical="center"/>
    </xf>
    <xf numFmtId="0" fontId="55" fillId="11" borderId="1" xfId="0" applyFont="1" applyFill="1" applyBorder="1" applyAlignment="1">
      <alignment horizontal="center" vertical="center" shrinkToFit="1"/>
    </xf>
    <xf numFmtId="0" fontId="55" fillId="0" borderId="1" xfId="0" applyFont="1" applyBorder="1" applyAlignment="1">
      <alignment horizontal="left" vertical="center" wrapText="1"/>
    </xf>
    <xf numFmtId="0" fontId="55" fillId="11" borderId="1" xfId="0" applyFont="1" applyFill="1" applyBorder="1" applyAlignment="1">
      <alignment vertical="center" wrapText="1"/>
    </xf>
    <xf numFmtId="0" fontId="55" fillId="11" borderId="1" xfId="0" applyFont="1" applyFill="1" applyBorder="1" applyAlignment="1">
      <alignment horizontal="center" vertical="center" textRotation="255"/>
    </xf>
    <xf numFmtId="0" fontId="55" fillId="0" borderId="1" xfId="0" applyFont="1" applyBorder="1" applyAlignment="1">
      <alignment horizontal="left" vertical="center"/>
    </xf>
    <xf numFmtId="0" fontId="55" fillId="11" borderId="1" xfId="0" applyFont="1" applyFill="1" applyBorder="1" applyAlignment="1">
      <alignment vertical="center" textRotation="255"/>
    </xf>
    <xf numFmtId="0" fontId="55" fillId="11" borderId="1" xfId="0" applyFont="1" applyFill="1" applyBorder="1" applyAlignment="1">
      <alignment vertical="center" shrinkToFit="1"/>
    </xf>
    <xf numFmtId="0" fontId="55" fillId="11" borderId="1" xfId="0" applyFont="1" applyFill="1" applyBorder="1" applyAlignment="1">
      <alignment horizontal="center" vertical="center" textRotation="255" wrapText="1"/>
    </xf>
    <xf numFmtId="0" fontId="55" fillId="11" borderId="1" xfId="0" applyFont="1" applyFill="1" applyBorder="1" applyAlignment="1">
      <alignment vertical="center" wrapText="1" shrinkToFit="1"/>
    </xf>
    <xf numFmtId="0" fontId="55" fillId="11" borderId="47" xfId="0" applyFont="1" applyFill="1" applyBorder="1" applyAlignment="1">
      <alignment horizontal="center" vertical="center" textRotation="255"/>
    </xf>
    <xf numFmtId="0" fontId="55" fillId="0" borderId="1" xfId="0" applyFont="1" applyBorder="1" applyAlignment="1">
      <alignment horizontal="center" vertical="center"/>
    </xf>
    <xf numFmtId="0" fontId="55" fillId="11" borderId="1" xfId="0" applyFont="1" applyFill="1" applyBorder="1" applyAlignment="1">
      <alignment horizontal="left" vertical="center" wrapText="1"/>
    </xf>
    <xf numFmtId="0" fontId="55" fillId="11" borderId="1" xfId="0" applyFont="1" applyFill="1" applyBorder="1" applyAlignment="1">
      <alignment vertical="center"/>
    </xf>
    <xf numFmtId="0" fontId="55" fillId="11" borderId="7" xfId="0" applyFont="1" applyFill="1" applyBorder="1" applyAlignment="1">
      <alignment vertical="center"/>
    </xf>
    <xf numFmtId="0" fontId="55" fillId="0" borderId="39" xfId="0" applyFont="1" applyFill="1" applyBorder="1" applyAlignment="1">
      <alignment vertical="center" textRotation="255" wrapText="1"/>
    </xf>
    <xf numFmtId="0" fontId="55" fillId="11" borderId="1" xfId="0" applyFont="1" applyFill="1" applyBorder="1" applyAlignment="1">
      <alignment horizontal="center" vertical="center"/>
    </xf>
    <xf numFmtId="0" fontId="55" fillId="11" borderId="7" xfId="0" applyFont="1" applyFill="1" applyBorder="1" applyAlignment="1">
      <alignment horizontal="right" vertical="center"/>
    </xf>
    <xf numFmtId="0" fontId="55" fillId="11" borderId="5" xfId="0" applyFont="1" applyFill="1" applyBorder="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left" vertical="center"/>
    </xf>
    <xf numFmtId="0" fontId="58" fillId="0" borderId="0" xfId="0" applyFont="1" applyFill="1" applyBorder="1" applyAlignment="1">
      <alignment vertical="center"/>
    </xf>
    <xf numFmtId="0" fontId="58" fillId="11" borderId="5" xfId="0" applyFont="1" applyFill="1" applyBorder="1" applyAlignment="1">
      <alignment vertical="center"/>
    </xf>
    <xf numFmtId="0" fontId="45" fillId="0" borderId="0" xfId="0" applyFont="1">
      <alignment vertical="center"/>
    </xf>
    <xf numFmtId="0" fontId="46" fillId="0" borderId="0" xfId="0" applyFont="1">
      <alignment vertical="center"/>
    </xf>
    <xf numFmtId="0" fontId="46" fillId="12" borderId="1" xfId="0" applyFont="1" applyFill="1" applyBorder="1">
      <alignment vertical="center"/>
    </xf>
    <xf numFmtId="0" fontId="46" fillId="0" borderId="0" xfId="0" applyFont="1" applyAlignment="1">
      <alignment horizontal="right" vertical="center"/>
    </xf>
    <xf numFmtId="0" fontId="59" fillId="0" borderId="0" xfId="0" applyFont="1">
      <alignment vertical="center"/>
    </xf>
    <xf numFmtId="0" fontId="0" fillId="0" borderId="0" xfId="0" applyAlignment="1">
      <alignment horizontal="right" vertical="center"/>
    </xf>
    <xf numFmtId="0" fontId="0" fillId="12" borderId="0" xfId="0" applyFill="1">
      <alignment vertical="center"/>
    </xf>
    <xf numFmtId="0" fontId="0" fillId="4" borderId="0" xfId="0" applyFill="1">
      <alignment vertical="center"/>
    </xf>
    <xf numFmtId="0" fontId="4" fillId="3" borderId="1" xfId="2" applyFont="1" applyFill="1" applyBorder="1" applyAlignment="1">
      <alignment horizontal="center" vertical="center"/>
    </xf>
    <xf numFmtId="0" fontId="61" fillId="0" borderId="0" xfId="2" applyFont="1"/>
    <xf numFmtId="38" fontId="45" fillId="0" borderId="0" xfId="0" applyNumberFormat="1" applyFont="1">
      <alignment vertical="center"/>
    </xf>
    <xf numFmtId="188" fontId="45" fillId="0" borderId="0" xfId="0" quotePrefix="1" applyNumberFormat="1" applyFont="1">
      <alignment vertical="center"/>
    </xf>
    <xf numFmtId="38" fontId="0" fillId="0" borderId="0" xfId="1" applyFont="1">
      <alignment vertical="center"/>
    </xf>
    <xf numFmtId="0" fontId="7" fillId="12" borderId="0" xfId="0" applyFont="1" applyFill="1">
      <alignment vertical="center"/>
    </xf>
    <xf numFmtId="0" fontId="7" fillId="12" borderId="5" xfId="0" applyFont="1" applyFill="1" applyBorder="1">
      <alignment vertical="center"/>
    </xf>
    <xf numFmtId="0" fontId="7" fillId="12" borderId="6" xfId="0" applyFont="1" applyFill="1" applyBorder="1">
      <alignment vertical="center"/>
    </xf>
    <xf numFmtId="0" fontId="7" fillId="12" borderId="7" xfId="0" applyFont="1" applyFill="1" applyBorder="1">
      <alignment vertical="center"/>
    </xf>
    <xf numFmtId="0" fontId="7" fillId="12" borderId="5" xfId="0" applyFont="1" applyFill="1" applyBorder="1" applyAlignment="1">
      <alignment horizontal="left" vertical="center"/>
    </xf>
    <xf numFmtId="0" fontId="7" fillId="12" borderId="6" xfId="0" applyFont="1" applyFill="1" applyBorder="1" applyAlignment="1">
      <alignment horizontal="left" vertical="center"/>
    </xf>
    <xf numFmtId="0" fontId="7" fillId="12" borderId="6" xfId="0" applyFont="1" applyFill="1" applyBorder="1" applyAlignment="1">
      <alignment horizontal="center" vertical="center"/>
    </xf>
    <xf numFmtId="0" fontId="0" fillId="12" borderId="6" xfId="0" applyFill="1" applyBorder="1" applyAlignment="1">
      <alignment horizontal="center" vertical="center"/>
    </xf>
    <xf numFmtId="0" fontId="7" fillId="12" borderId="32" xfId="0" applyFont="1" applyFill="1" applyBorder="1" applyAlignment="1">
      <alignment horizontal="left" vertical="center"/>
    </xf>
    <xf numFmtId="0" fontId="7" fillId="12" borderId="33" xfId="0" applyFont="1" applyFill="1" applyBorder="1" applyAlignment="1">
      <alignment horizontal="left" vertical="center"/>
    </xf>
    <xf numFmtId="0" fontId="7" fillId="12" borderId="33" xfId="0" applyFont="1" applyFill="1" applyBorder="1">
      <alignment vertical="center"/>
    </xf>
    <xf numFmtId="0" fontId="0" fillId="12" borderId="33" xfId="0" applyFill="1" applyBorder="1" applyAlignment="1">
      <alignment horizontal="center" vertical="center"/>
    </xf>
    <xf numFmtId="0" fontId="7" fillId="12" borderId="33" xfId="0" applyFont="1" applyFill="1" applyBorder="1" applyAlignment="1">
      <alignment horizontal="center" vertical="center"/>
    </xf>
    <xf numFmtId="0" fontId="7" fillId="12" borderId="34" xfId="0" applyFont="1" applyFill="1" applyBorder="1">
      <alignment vertical="center"/>
    </xf>
    <xf numFmtId="0" fontId="7" fillId="12" borderId="37" xfId="0" applyFont="1" applyFill="1" applyBorder="1" applyAlignment="1">
      <alignment horizontal="left" vertical="center"/>
    </xf>
    <xf numFmtId="0" fontId="7" fillId="12" borderId="38" xfId="0" applyFont="1" applyFill="1" applyBorder="1" applyAlignment="1">
      <alignment horizontal="left" vertical="center"/>
    </xf>
    <xf numFmtId="0" fontId="7" fillId="12" borderId="38" xfId="0" applyFont="1" applyFill="1" applyBorder="1">
      <alignment vertical="center"/>
    </xf>
    <xf numFmtId="0" fontId="7" fillId="12" borderId="39" xfId="0" applyFont="1" applyFill="1" applyBorder="1">
      <alignment vertical="center"/>
    </xf>
    <xf numFmtId="38" fontId="6" fillId="12" borderId="1" xfId="1" applyFont="1" applyFill="1" applyBorder="1" applyAlignment="1">
      <alignment horizontal="center" vertical="center" wrapText="1"/>
    </xf>
    <xf numFmtId="38" fontId="6" fillId="12" borderId="3" xfId="1"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4" xfId="1" applyFont="1" applyFill="1" applyBorder="1" applyAlignment="1">
      <alignment horizontal="center" vertical="center" wrapText="1"/>
    </xf>
    <xf numFmtId="38" fontId="6" fillId="0" borderId="1" xfId="2" applyNumberFormat="1" applyFont="1" applyFill="1" applyBorder="1" applyAlignment="1">
      <alignment horizontal="center" vertical="center" wrapText="1"/>
    </xf>
    <xf numFmtId="0" fontId="7" fillId="12" borderId="1" xfId="2" applyFont="1" applyFill="1" applyBorder="1" applyAlignment="1">
      <alignment horizontal="justify" vertical="center" wrapText="1"/>
    </xf>
    <xf numFmtId="0" fontId="6" fillId="12" borderId="1" xfId="2" applyFont="1" applyFill="1" applyBorder="1" applyAlignment="1">
      <alignment horizontal="center" vertical="center" wrapText="1"/>
    </xf>
    <xf numFmtId="0" fontId="6" fillId="12" borderId="4" xfId="2" applyFont="1" applyFill="1" applyBorder="1" applyAlignment="1">
      <alignment horizontal="center" vertical="center" wrapText="1"/>
    </xf>
    <xf numFmtId="0" fontId="8" fillId="12" borderId="1" xfId="2" applyFont="1" applyFill="1" applyBorder="1" applyAlignment="1">
      <alignment horizontal="left" vertical="center" wrapText="1"/>
    </xf>
    <xf numFmtId="0" fontId="4" fillId="12" borderId="1" xfId="2" applyFont="1" applyFill="1" applyBorder="1" applyAlignment="1">
      <alignment horizontal="center" vertical="center"/>
    </xf>
    <xf numFmtId="0" fontId="4" fillId="12" borderId="1" xfId="2" applyFont="1" applyFill="1" applyBorder="1" applyAlignment="1">
      <alignment vertical="center" shrinkToFit="1"/>
    </xf>
    <xf numFmtId="0" fontId="9" fillId="12" borderId="1" xfId="3" applyFill="1" applyBorder="1">
      <alignment vertical="center"/>
    </xf>
    <xf numFmtId="0" fontId="16" fillId="12" borderId="9" xfId="3" applyFont="1" applyFill="1" applyBorder="1" applyAlignment="1" applyProtection="1">
      <alignment horizontal="center" vertical="center"/>
      <protection locked="0"/>
    </xf>
    <xf numFmtId="177" fontId="19" fillId="12" borderId="11" xfId="3" applyNumberFormat="1" applyFont="1" applyFill="1" applyBorder="1" applyProtection="1">
      <alignment vertical="center"/>
      <protection locked="0"/>
    </xf>
    <xf numFmtId="177" fontId="19" fillId="12" borderId="9" xfId="3" applyNumberFormat="1" applyFont="1" applyFill="1" applyBorder="1" applyProtection="1">
      <alignment vertical="center"/>
      <protection locked="0"/>
    </xf>
    <xf numFmtId="177" fontId="19" fillId="12" borderId="10" xfId="3" applyNumberFormat="1" applyFont="1" applyFill="1" applyBorder="1" applyProtection="1">
      <alignment vertical="center"/>
      <protection locked="0"/>
    </xf>
    <xf numFmtId="0" fontId="16" fillId="12" borderId="13" xfId="3" applyFont="1" applyFill="1" applyBorder="1" applyAlignment="1" applyProtection="1">
      <alignment horizontal="center" vertical="center"/>
      <protection locked="0"/>
    </xf>
    <xf numFmtId="177" fontId="19" fillId="12" borderId="15" xfId="3" applyNumberFormat="1" applyFont="1" applyFill="1" applyBorder="1" applyProtection="1">
      <alignment vertical="center"/>
      <protection locked="0"/>
    </xf>
    <xf numFmtId="177" fontId="19" fillId="12" borderId="13" xfId="3" applyNumberFormat="1" applyFont="1" applyFill="1" applyBorder="1" applyProtection="1">
      <alignment vertical="center"/>
      <protection locked="0"/>
    </xf>
    <xf numFmtId="177" fontId="19" fillId="12" borderId="14" xfId="3" applyNumberFormat="1" applyFont="1" applyFill="1" applyBorder="1" applyProtection="1">
      <alignment vertical="center"/>
      <protection locked="0"/>
    </xf>
    <xf numFmtId="0" fontId="16" fillId="12" borderId="21" xfId="3" applyFont="1" applyFill="1" applyBorder="1" applyAlignment="1" applyProtection="1">
      <alignment horizontal="center" vertical="center"/>
      <protection locked="0"/>
    </xf>
    <xf numFmtId="177" fontId="19" fillId="12" borderId="23" xfId="3" applyNumberFormat="1" applyFont="1" applyFill="1" applyBorder="1" applyProtection="1">
      <alignment vertical="center"/>
      <protection locked="0"/>
    </xf>
    <xf numFmtId="177" fontId="19" fillId="12" borderId="24" xfId="3" applyNumberFormat="1" applyFont="1" applyFill="1" applyBorder="1" applyProtection="1">
      <alignment vertical="center"/>
      <protection locked="0"/>
    </xf>
    <xf numFmtId="177" fontId="19" fillId="12" borderId="25" xfId="3" applyNumberFormat="1" applyFont="1" applyFill="1" applyBorder="1" applyProtection="1">
      <alignment vertical="center"/>
      <protection locked="0"/>
    </xf>
    <xf numFmtId="0" fontId="17" fillId="12" borderId="18" xfId="3" applyFont="1" applyFill="1" applyBorder="1" applyAlignment="1" applyProtection="1">
      <alignment horizontal="center" vertical="center" wrapText="1"/>
      <protection locked="0"/>
    </xf>
    <xf numFmtId="178" fontId="19" fillId="12" borderId="40" xfId="4" applyNumberFormat="1" applyFont="1" applyFill="1" applyBorder="1" applyProtection="1">
      <alignment vertical="center"/>
      <protection locked="0"/>
    </xf>
    <xf numFmtId="178" fontId="19" fillId="12" borderId="40" xfId="3" applyNumberFormat="1" applyFont="1" applyFill="1" applyBorder="1" applyProtection="1">
      <alignment vertical="center"/>
      <protection locked="0"/>
    </xf>
    <xf numFmtId="176" fontId="24" fillId="12" borderId="47" xfId="3" applyNumberFormat="1" applyFont="1" applyFill="1" applyBorder="1" applyProtection="1">
      <alignment vertical="center"/>
      <protection locked="0"/>
    </xf>
    <xf numFmtId="176" fontId="24" fillId="12" borderId="48" xfId="3" applyNumberFormat="1" applyFont="1" applyFill="1" applyBorder="1" applyProtection="1">
      <alignment vertical="center"/>
      <protection locked="0"/>
    </xf>
    <xf numFmtId="184" fontId="24" fillId="12" borderId="62" xfId="3" applyNumberFormat="1" applyFont="1" applyFill="1" applyBorder="1" applyProtection="1">
      <alignment vertical="center"/>
      <protection locked="0"/>
    </xf>
    <xf numFmtId="0" fontId="32" fillId="12" borderId="74" xfId="3" applyFont="1" applyFill="1" applyBorder="1" applyAlignment="1" applyProtection="1">
      <alignment horizontal="center" vertical="center" wrapText="1"/>
      <protection locked="0"/>
    </xf>
    <xf numFmtId="0" fontId="9" fillId="12" borderId="75" xfId="3" applyFill="1" applyBorder="1" applyProtection="1">
      <alignment vertical="center"/>
      <protection locked="0"/>
    </xf>
    <xf numFmtId="0" fontId="9" fillId="12" borderId="77" xfId="3" applyFill="1" applyBorder="1" applyProtection="1">
      <alignment vertical="center"/>
      <protection locked="0"/>
    </xf>
    <xf numFmtId="0" fontId="55" fillId="12" borderId="1" xfId="0" applyFont="1" applyFill="1" applyBorder="1" applyAlignment="1" applyProtection="1">
      <alignment horizontal="center" vertical="center"/>
      <protection locked="0"/>
    </xf>
    <xf numFmtId="0" fontId="55" fillId="12" borderId="47" xfId="0" applyFont="1" applyFill="1" applyBorder="1" applyAlignment="1" applyProtection="1">
      <alignment horizontal="center" vertical="center"/>
      <protection locked="0"/>
    </xf>
    <xf numFmtId="38" fontId="10" fillId="0" borderId="1" xfId="4" applyFont="1" applyFill="1" applyBorder="1" applyAlignment="1" applyProtection="1">
      <alignment horizontal="center" vertical="center"/>
    </xf>
    <xf numFmtId="0" fontId="9" fillId="0" borderId="0" xfId="3" applyProtection="1">
      <alignment vertical="center"/>
    </xf>
    <xf numFmtId="0" fontId="13" fillId="0" borderId="0" xfId="3" applyFont="1" applyProtection="1">
      <alignment vertical="center"/>
    </xf>
    <xf numFmtId="0" fontId="9" fillId="5" borderId="1" xfId="3" applyFill="1" applyBorder="1" applyProtection="1">
      <alignment vertical="center"/>
    </xf>
    <xf numFmtId="0" fontId="12" fillId="0" borderId="0" xfId="3" applyFont="1" applyProtection="1">
      <alignment vertical="center"/>
    </xf>
    <xf numFmtId="0" fontId="14" fillId="0" borderId="0" xfId="3" applyFont="1" applyProtection="1">
      <alignment vertical="center"/>
    </xf>
    <xf numFmtId="0" fontId="17" fillId="0" borderId="15" xfId="3" applyFont="1" applyBorder="1" applyAlignment="1" applyProtection="1">
      <alignment horizontal="center" vertical="center" wrapText="1"/>
    </xf>
    <xf numFmtId="0" fontId="17" fillId="0" borderId="13" xfId="3" applyFont="1" applyBorder="1" applyAlignment="1" applyProtection="1">
      <alignment horizontal="center" vertical="center" wrapText="1"/>
    </xf>
    <xf numFmtId="0" fontId="17" fillId="0" borderId="17" xfId="3" applyFont="1" applyBorder="1" applyAlignment="1" applyProtection="1">
      <alignment horizontal="center" vertical="center" wrapText="1"/>
    </xf>
    <xf numFmtId="0" fontId="16" fillId="12" borderId="8" xfId="3" applyFont="1" applyFill="1" applyBorder="1" applyAlignment="1" applyProtection="1">
      <alignment horizontal="center" vertical="center"/>
    </xf>
    <xf numFmtId="0" fontId="16" fillId="12" borderId="10" xfId="3" applyFont="1" applyFill="1" applyBorder="1" applyAlignment="1" applyProtection="1">
      <alignment horizontal="center" vertical="center"/>
    </xf>
    <xf numFmtId="0" fontId="16" fillId="12" borderId="12" xfId="3" applyFont="1" applyFill="1" applyBorder="1" applyAlignment="1" applyProtection="1">
      <alignment horizontal="center" vertical="center"/>
    </xf>
    <xf numFmtId="0" fontId="16" fillId="12" borderId="14" xfId="3" applyFont="1" applyFill="1" applyBorder="1" applyAlignment="1" applyProtection="1">
      <alignment horizontal="center" vertical="center"/>
    </xf>
    <xf numFmtId="0" fontId="16" fillId="12" borderId="20" xfId="3" applyFont="1" applyFill="1" applyBorder="1" applyAlignment="1" applyProtection="1">
      <alignment horizontal="center" vertical="center"/>
    </xf>
    <xf numFmtId="0" fontId="16" fillId="12" borderId="22" xfId="3" applyFont="1" applyFill="1" applyBorder="1" applyAlignment="1" applyProtection="1">
      <alignment horizontal="center" vertical="center"/>
    </xf>
    <xf numFmtId="177" fontId="19" fillId="5" borderId="29" xfId="3" applyNumberFormat="1" applyFont="1" applyFill="1" applyBorder="1" applyProtection="1">
      <alignment vertical="center"/>
    </xf>
    <xf numFmtId="177" fontId="19" fillId="5" borderId="30" xfId="3" applyNumberFormat="1" applyFont="1" applyFill="1" applyBorder="1" applyProtection="1">
      <alignment vertical="center"/>
    </xf>
    <xf numFmtId="177" fontId="19" fillId="5" borderId="31" xfId="3" applyNumberFormat="1" applyFont="1" applyFill="1" applyBorder="1" applyProtection="1">
      <alignment vertical="center"/>
    </xf>
    <xf numFmtId="0" fontId="17" fillId="0" borderId="18" xfId="3" applyFont="1" applyBorder="1" applyAlignment="1" applyProtection="1">
      <alignment horizontal="center" vertical="center" wrapText="1"/>
    </xf>
    <xf numFmtId="178" fontId="19" fillId="5" borderId="60" xfId="3" applyNumberFormat="1" applyFont="1" applyFill="1" applyBorder="1" applyProtection="1">
      <alignment vertical="center"/>
    </xf>
    <xf numFmtId="178" fontId="19" fillId="5" borderId="30" xfId="3" applyNumberFormat="1" applyFont="1" applyFill="1" applyBorder="1" applyProtection="1">
      <alignment vertical="center"/>
    </xf>
    <xf numFmtId="178" fontId="19" fillId="5" borderId="31" xfId="3" applyNumberFormat="1" applyFont="1" applyFill="1" applyBorder="1" applyProtection="1">
      <alignment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7" fillId="0" borderId="1" xfId="0" applyFont="1" applyBorder="1" applyAlignment="1">
      <alignment horizontal="center" vertical="center"/>
    </xf>
    <xf numFmtId="0" fontId="7" fillId="9" borderId="4" xfId="0" applyFont="1" applyFill="1" applyBorder="1" applyAlignment="1">
      <alignment horizontal="center" vertical="center"/>
    </xf>
    <xf numFmtId="0" fontId="7" fillId="0" borderId="4" xfId="0" applyFont="1" applyBorder="1" applyAlignment="1">
      <alignment horizontal="center" vertical="center"/>
    </xf>
    <xf numFmtId="0" fontId="7" fillId="12" borderId="4" xfId="0" applyFont="1" applyFill="1" applyBorder="1" applyAlignment="1">
      <alignment horizontal="center" vertical="center"/>
    </xf>
    <xf numFmtId="0" fontId="7" fillId="9" borderId="1" xfId="0" applyFont="1" applyFill="1" applyBorder="1" applyAlignment="1">
      <alignment horizontal="center" vertical="center"/>
    </xf>
    <xf numFmtId="0" fontId="7" fillId="12" borderId="1" xfId="0" applyFont="1" applyFill="1" applyBorder="1" applyAlignment="1">
      <alignment horizontal="left" vertical="center"/>
    </xf>
    <xf numFmtId="0" fontId="7" fillId="12" borderId="1" xfId="0" applyFont="1" applyFill="1" applyBorder="1" applyAlignment="1">
      <alignment horizontal="center" vertical="center"/>
    </xf>
    <xf numFmtId="0" fontId="48" fillId="9" borderId="1" xfId="0" applyFont="1" applyFill="1" applyBorder="1" applyAlignment="1">
      <alignment horizontal="center" vertical="center" wrapText="1"/>
    </xf>
    <xf numFmtId="0" fontId="47" fillId="9" borderId="1" xfId="0" applyFont="1" applyFill="1" applyBorder="1" applyAlignment="1">
      <alignment horizontal="center" vertical="center"/>
    </xf>
    <xf numFmtId="0" fontId="49" fillId="10" borderId="1" xfId="0" applyFont="1" applyFill="1" applyBorder="1" applyAlignment="1">
      <alignment horizontal="left" vertical="center" wrapText="1"/>
    </xf>
    <xf numFmtId="0" fontId="49" fillId="0" borderId="1" xfId="0" applyFont="1" applyBorder="1" applyAlignment="1">
      <alignment horizontal="left" vertical="center" wrapText="1"/>
    </xf>
    <xf numFmtId="0" fontId="49" fillId="10" borderId="5" xfId="0" applyFont="1" applyFill="1" applyBorder="1" applyAlignment="1">
      <alignment horizontal="left" vertical="center" wrapText="1"/>
    </xf>
    <xf numFmtId="0" fontId="49" fillId="10" borderId="6" xfId="0" applyFont="1" applyFill="1" applyBorder="1" applyAlignment="1">
      <alignment horizontal="left" vertical="center" wrapText="1"/>
    </xf>
    <xf numFmtId="0" fontId="49" fillId="10" borderId="7" xfId="0" applyFont="1" applyFill="1" applyBorder="1" applyAlignment="1">
      <alignment horizontal="left" vertical="center" wrapText="1"/>
    </xf>
    <xf numFmtId="0" fontId="49" fillId="10" borderId="5" xfId="0" applyFont="1" applyFill="1" applyBorder="1" applyAlignment="1">
      <alignment vertical="center" wrapText="1"/>
    </xf>
    <xf numFmtId="0" fontId="49" fillId="10" borderId="6" xfId="0" applyFont="1" applyFill="1" applyBorder="1" applyAlignment="1">
      <alignment vertical="center" wrapText="1"/>
    </xf>
    <xf numFmtId="0" fontId="49" fillId="10" borderId="7" xfId="0" applyFont="1" applyFill="1" applyBorder="1" applyAlignment="1">
      <alignment vertical="center" wrapText="1"/>
    </xf>
    <xf numFmtId="0" fontId="50" fillId="0" borderId="1" xfId="0" applyFont="1" applyBorder="1" applyAlignment="1">
      <alignment horizontal="left" vertical="center" wrapText="1"/>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32" xfId="0" applyFont="1" applyBorder="1" applyAlignment="1">
      <alignment horizontal="left" vertical="center" wrapText="1"/>
    </xf>
    <xf numFmtId="0" fontId="49" fillId="0" borderId="33" xfId="0" applyFont="1" applyBorder="1" applyAlignment="1">
      <alignment horizontal="left" vertical="center" wrapText="1"/>
    </xf>
    <xf numFmtId="0" fontId="49" fillId="0" borderId="34" xfId="0" applyFont="1" applyBorder="1" applyAlignment="1">
      <alignment horizontal="left" vertical="center" wrapText="1"/>
    </xf>
    <xf numFmtId="0" fontId="49" fillId="0" borderId="35" xfId="0" applyFont="1" applyBorder="1" applyAlignment="1">
      <alignment horizontal="left" vertical="center" wrapText="1"/>
    </xf>
    <xf numFmtId="0" fontId="49" fillId="0" borderId="0" xfId="0" applyFont="1" applyBorder="1" applyAlignment="1">
      <alignment horizontal="left" vertical="center" wrapText="1"/>
    </xf>
    <xf numFmtId="0" fontId="49" fillId="0" borderId="36" xfId="0" applyFont="1" applyBorder="1" applyAlignment="1">
      <alignment horizontal="left" vertical="center" wrapText="1"/>
    </xf>
    <xf numFmtId="0" fontId="52" fillId="0" borderId="35" xfId="0" applyFont="1" applyBorder="1" applyAlignment="1">
      <alignment horizontal="left" vertical="center" wrapText="1"/>
    </xf>
    <xf numFmtId="0" fontId="52" fillId="0" borderId="0" xfId="0" applyFont="1" applyAlignment="1">
      <alignment horizontal="left" vertical="center" wrapText="1"/>
    </xf>
    <xf numFmtId="0" fontId="52" fillId="0" borderId="36" xfId="0" applyFont="1" applyBorder="1" applyAlignment="1">
      <alignment horizontal="left" vertical="center" wrapText="1"/>
    </xf>
    <xf numFmtId="0" fontId="7" fillId="12" borderId="5" xfId="0" applyFont="1" applyFill="1" applyBorder="1" applyAlignment="1">
      <alignment horizontal="center" vertical="center"/>
    </xf>
    <xf numFmtId="0" fontId="7" fillId="12" borderId="7" xfId="0" applyFont="1" applyFill="1" applyBorder="1" applyAlignment="1">
      <alignment horizontal="center" vertical="center"/>
    </xf>
    <xf numFmtId="0" fontId="49" fillId="0" borderId="32" xfId="0" applyFont="1" applyBorder="1" applyAlignment="1">
      <alignment vertical="center" wrapText="1"/>
    </xf>
    <xf numFmtId="0" fontId="49" fillId="0" borderId="33" xfId="0" applyFont="1" applyBorder="1" applyAlignment="1">
      <alignment vertical="center" wrapText="1"/>
    </xf>
    <xf numFmtId="0" fontId="49" fillId="0" borderId="34" xfId="0" applyFont="1" applyBorder="1" applyAlignment="1">
      <alignment vertical="center" wrapText="1"/>
    </xf>
    <xf numFmtId="0" fontId="49" fillId="0" borderId="35" xfId="0" applyFont="1" applyBorder="1" applyAlignment="1">
      <alignment vertical="center" wrapText="1"/>
    </xf>
    <xf numFmtId="0" fontId="49" fillId="0" borderId="0" xfId="0" applyFont="1" applyBorder="1" applyAlignment="1">
      <alignment vertical="center" wrapText="1"/>
    </xf>
    <xf numFmtId="0" fontId="49" fillId="0" borderId="36" xfId="0" applyFont="1" applyBorder="1" applyAlignment="1">
      <alignmen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52" fillId="0" borderId="37" xfId="0" applyFont="1" applyBorder="1" applyAlignment="1">
      <alignment horizontal="left" vertical="center" wrapText="1"/>
    </xf>
    <xf numFmtId="0" fontId="52" fillId="0" borderId="38" xfId="0" applyFont="1" applyBorder="1" applyAlignment="1">
      <alignment horizontal="left" vertical="center" wrapText="1"/>
    </xf>
    <xf numFmtId="0" fontId="52" fillId="0" borderId="39" xfId="0" applyFont="1" applyBorder="1" applyAlignment="1">
      <alignment horizontal="left" vertical="center" wrapText="1"/>
    </xf>
    <xf numFmtId="0" fontId="52" fillId="0" borderId="35" xfId="0" applyFont="1" applyBorder="1" applyAlignment="1">
      <alignment vertical="center" wrapText="1"/>
    </xf>
    <xf numFmtId="0" fontId="52" fillId="0" borderId="0" xfId="0" applyFont="1" applyAlignment="1">
      <alignment vertical="center" wrapText="1"/>
    </xf>
    <xf numFmtId="0" fontId="52" fillId="0" borderId="36" xfId="0" applyFont="1" applyBorder="1" applyAlignment="1">
      <alignment vertical="center" wrapText="1"/>
    </xf>
    <xf numFmtId="0" fontId="52" fillId="0" borderId="37" xfId="0" applyFont="1" applyBorder="1" applyAlignment="1">
      <alignment vertical="center" wrapText="1"/>
    </xf>
    <xf numFmtId="0" fontId="52" fillId="0" borderId="38" xfId="0" applyFont="1" applyBorder="1" applyAlignment="1">
      <alignment vertical="center" wrapText="1"/>
    </xf>
    <xf numFmtId="0" fontId="52" fillId="0" borderId="39" xfId="0" applyFont="1" applyBorder="1" applyAlignment="1">
      <alignment vertical="center" wrapText="1"/>
    </xf>
    <xf numFmtId="0" fontId="51" fillId="0" borderId="1" xfId="0" applyFont="1" applyBorder="1" applyAlignment="1">
      <alignment horizontal="left" vertical="center" wrapText="1"/>
    </xf>
    <xf numFmtId="0" fontId="49" fillId="10" borderId="1" xfId="0" applyFont="1" applyFill="1" applyBorder="1" applyAlignment="1">
      <alignment vertical="center" wrapText="1"/>
    </xf>
    <xf numFmtId="0" fontId="0" fillId="12" borderId="0" xfId="0" applyFill="1" applyAlignment="1">
      <alignment horizontal="center"/>
    </xf>
    <xf numFmtId="0" fontId="0" fillId="12" borderId="5" xfId="0" applyFill="1" applyBorder="1" applyAlignment="1">
      <alignment horizontal="left"/>
    </xf>
    <xf numFmtId="0" fontId="0" fillId="12" borderId="6" xfId="0" applyFill="1" applyBorder="1" applyAlignment="1">
      <alignment horizontal="left"/>
    </xf>
    <xf numFmtId="0" fontId="0" fillId="12" borderId="7" xfId="0" applyFill="1" applyBorder="1" applyAlignment="1">
      <alignment horizontal="left"/>
    </xf>
    <xf numFmtId="0" fontId="0" fillId="12" borderId="5"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49" fontId="0" fillId="12" borderId="1" xfId="0" applyNumberFormat="1" applyFill="1" applyBorder="1" applyAlignment="1">
      <alignment horizontal="center"/>
    </xf>
    <xf numFmtId="0" fontId="0" fillId="8" borderId="1" xfId="0" applyFill="1" applyBorder="1" applyAlignment="1">
      <alignment horizontal="center"/>
    </xf>
    <xf numFmtId="0" fontId="0" fillId="8" borderId="1" xfId="0" applyFill="1" applyBorder="1" applyAlignment="1">
      <alignment horizontal="center" vertical="center"/>
    </xf>
    <xf numFmtId="49" fontId="0" fillId="12" borderId="1" xfId="0" applyNumberFormat="1" applyFill="1" applyBorder="1" applyAlignment="1">
      <alignment horizontal="center" vertical="center"/>
    </xf>
    <xf numFmtId="0" fontId="0" fillId="12" borderId="0" xfId="0" applyFill="1" applyAlignment="1">
      <alignment horizontal="center" vertical="center"/>
    </xf>
    <xf numFmtId="0" fontId="0" fillId="12" borderId="0" xfId="0" applyFill="1" applyAlignment="1">
      <alignment horizontal="left" vertical="center" wrapText="1" shrinkToFit="1"/>
    </xf>
    <xf numFmtId="38" fontId="0" fillId="0" borderId="5" xfId="1" applyFont="1" applyFill="1" applyBorder="1" applyAlignment="1">
      <alignment horizontal="center" vertical="center"/>
    </xf>
    <xf numFmtId="38" fontId="0" fillId="0" borderId="6" xfId="1" applyFont="1" applyFill="1" applyBorder="1" applyAlignment="1">
      <alignment horizontal="center" vertical="center"/>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46" fillId="9" borderId="5" xfId="0" applyFont="1" applyFill="1" applyBorder="1" applyAlignment="1">
      <alignment vertical="center" shrinkToFit="1"/>
    </xf>
    <xf numFmtId="0" fontId="46" fillId="9" borderId="6" xfId="0" applyFont="1" applyFill="1" applyBorder="1" applyAlignment="1">
      <alignment vertical="center" shrinkToFit="1"/>
    </xf>
    <xf numFmtId="0" fontId="46" fillId="9" borderId="7" xfId="0" applyFont="1" applyFill="1" applyBorder="1" applyAlignment="1">
      <alignment vertical="center" shrinkToFit="1"/>
    </xf>
    <xf numFmtId="0" fontId="9" fillId="9" borderId="1" xfId="0" applyFont="1" applyFill="1" applyBorder="1">
      <alignment vertical="center"/>
    </xf>
    <xf numFmtId="0" fontId="9" fillId="9" borderId="1" xfId="0" applyFont="1" applyFill="1" applyBorder="1" applyAlignment="1">
      <alignment horizontal="left" vertical="center"/>
    </xf>
    <xf numFmtId="0" fontId="9" fillId="12" borderId="1" xfId="0" applyFont="1" applyFill="1" applyBorder="1" applyAlignment="1">
      <alignment horizontal="center" wrapText="1"/>
    </xf>
    <xf numFmtId="0" fontId="9" fillId="12" borderId="5" xfId="0" applyFont="1" applyFill="1" applyBorder="1" applyAlignment="1">
      <alignment wrapText="1"/>
    </xf>
    <xf numFmtId="0" fontId="9" fillId="12" borderId="6" xfId="0" applyFont="1" applyFill="1" applyBorder="1" applyAlignment="1">
      <alignment wrapText="1"/>
    </xf>
    <xf numFmtId="0" fontId="9" fillId="12" borderId="7" xfId="0" applyFont="1" applyFill="1" applyBorder="1" applyAlignment="1">
      <alignment wrapText="1"/>
    </xf>
    <xf numFmtId="0" fontId="9" fillId="12" borderId="1" xfId="0" applyFont="1" applyFill="1" applyBorder="1" applyAlignment="1">
      <alignment horizontal="center" vertical="center" wrapText="1"/>
    </xf>
    <xf numFmtId="0" fontId="9" fillId="12" borderId="1" xfId="0" applyFont="1" applyFill="1" applyBorder="1" applyAlignment="1">
      <alignment horizontal="center" vertical="center"/>
    </xf>
    <xf numFmtId="0" fontId="9" fillId="12" borderId="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9" fillId="12" borderId="34" xfId="0" applyFont="1" applyFill="1" applyBorder="1" applyAlignment="1">
      <alignment horizontal="center" vertical="center" wrapText="1"/>
    </xf>
    <xf numFmtId="0" fontId="9" fillId="12" borderId="35" xfId="0" applyFont="1" applyFill="1" applyBorder="1" applyAlignment="1">
      <alignment horizontal="center" vertical="center" wrapText="1"/>
    </xf>
    <xf numFmtId="0" fontId="9" fillId="12" borderId="0" xfId="0" applyFont="1" applyFill="1" applyBorder="1" applyAlignment="1">
      <alignment horizontal="center" vertical="center" wrapText="1"/>
    </xf>
    <xf numFmtId="0" fontId="9" fillId="12" borderId="36" xfId="0" applyFont="1" applyFill="1" applyBorder="1" applyAlignment="1">
      <alignment horizontal="center" vertical="center" wrapText="1"/>
    </xf>
    <xf numFmtId="0" fontId="9" fillId="12" borderId="37" xfId="0" applyFont="1" applyFill="1" applyBorder="1" applyAlignment="1">
      <alignment horizontal="center" vertical="center" wrapText="1"/>
    </xf>
    <xf numFmtId="0" fontId="9" fillId="12" borderId="38" xfId="0" applyFont="1" applyFill="1" applyBorder="1" applyAlignment="1">
      <alignment horizontal="center" vertical="center" wrapText="1"/>
    </xf>
    <xf numFmtId="0" fontId="9" fillId="12" borderId="39" xfId="0" applyFont="1" applyFill="1" applyBorder="1" applyAlignment="1">
      <alignment horizontal="center" vertical="center" wrapText="1"/>
    </xf>
    <xf numFmtId="0" fontId="9" fillId="9" borderId="1" xfId="0" applyFont="1" applyFill="1" applyBorder="1" applyAlignment="1">
      <alignment vertical="center"/>
    </xf>
    <xf numFmtId="0" fontId="9" fillId="12" borderId="1" xfId="0" applyFont="1" applyFill="1" applyBorder="1" applyAlignment="1">
      <alignment horizontal="left" wrapText="1"/>
    </xf>
    <xf numFmtId="0" fontId="9" fillId="12" borderId="5" xfId="0" applyFont="1" applyFill="1" applyBorder="1" applyAlignment="1">
      <alignment horizontal="center" wrapText="1"/>
    </xf>
    <xf numFmtId="0" fontId="9" fillId="12" borderId="6" xfId="0" applyFont="1" applyFill="1" applyBorder="1" applyAlignment="1">
      <alignment horizontal="center" wrapText="1"/>
    </xf>
    <xf numFmtId="0" fontId="9" fillId="12" borderId="7" xfId="0" applyFont="1" applyFill="1" applyBorder="1" applyAlignment="1">
      <alignment horizontal="center" wrapText="1"/>
    </xf>
    <xf numFmtId="0" fontId="9" fillId="9" borderId="1" xfId="0" applyFont="1" applyFill="1" applyBorder="1" applyAlignment="1">
      <alignment horizontal="center" vertical="center"/>
    </xf>
    <xf numFmtId="0" fontId="53" fillId="12" borderId="35" xfId="0" applyFont="1" applyFill="1" applyBorder="1" applyAlignment="1">
      <alignment horizontal="left" vertical="center" wrapText="1" shrinkToFit="1"/>
    </xf>
    <xf numFmtId="0" fontId="53" fillId="12" borderId="0" xfId="0" applyFont="1" applyFill="1" applyAlignment="1">
      <alignment horizontal="left" vertical="center" shrinkToFit="1"/>
    </xf>
    <xf numFmtId="0" fontId="53" fillId="12" borderId="36" xfId="0" applyFont="1" applyFill="1" applyBorder="1" applyAlignment="1">
      <alignment horizontal="left" vertical="center" shrinkToFit="1"/>
    </xf>
    <xf numFmtId="0" fontId="53" fillId="12" borderId="35" xfId="0" applyFont="1" applyFill="1" applyBorder="1" applyAlignment="1">
      <alignment horizontal="left" vertical="center" shrinkToFit="1"/>
    </xf>
    <xf numFmtId="0" fontId="53" fillId="12" borderId="35" xfId="0" applyFont="1" applyFill="1" applyBorder="1" applyAlignment="1">
      <alignment horizontal="left" vertical="center" wrapText="1"/>
    </xf>
    <xf numFmtId="0" fontId="53" fillId="12" borderId="0" xfId="0" applyFont="1" applyFill="1" applyAlignment="1">
      <alignment horizontal="left" vertical="center" wrapText="1"/>
    </xf>
    <xf numFmtId="0" fontId="53" fillId="12" borderId="36" xfId="0" applyFont="1" applyFill="1" applyBorder="1" applyAlignment="1">
      <alignment horizontal="left" vertical="center" wrapText="1"/>
    </xf>
    <xf numFmtId="0" fontId="53" fillId="12" borderId="37" xfId="0" applyFont="1" applyFill="1" applyBorder="1" applyAlignment="1">
      <alignment horizontal="left" vertical="center" wrapText="1"/>
    </xf>
    <xf numFmtId="0" fontId="53" fillId="12" borderId="38" xfId="0" applyFont="1" applyFill="1" applyBorder="1" applyAlignment="1">
      <alignment horizontal="left" vertical="center" wrapText="1"/>
    </xf>
    <xf numFmtId="0" fontId="53" fillId="12" borderId="39" xfId="0" applyFont="1" applyFill="1" applyBorder="1" applyAlignment="1">
      <alignment horizontal="left" vertical="center" wrapText="1"/>
    </xf>
    <xf numFmtId="0" fontId="9" fillId="9" borderId="1" xfId="0" applyFont="1" applyFill="1" applyBorder="1" applyAlignment="1">
      <alignment horizontal="left" vertical="top"/>
    </xf>
    <xf numFmtId="0" fontId="9" fillId="9" borderId="5" xfId="0" applyFont="1" applyFill="1" applyBorder="1" applyAlignment="1">
      <alignment horizontal="left" vertical="top"/>
    </xf>
    <xf numFmtId="0" fontId="9" fillId="12" borderId="32" xfId="0" applyFont="1" applyFill="1" applyBorder="1" applyAlignment="1">
      <alignment horizontal="center" wrapText="1"/>
    </xf>
    <xf numFmtId="0" fontId="9" fillId="12" borderId="33" xfId="0" applyFont="1" applyFill="1" applyBorder="1" applyAlignment="1">
      <alignment horizontal="center" wrapText="1"/>
    </xf>
    <xf numFmtId="0" fontId="9" fillId="12" borderId="34" xfId="0" applyFont="1" applyFill="1" applyBorder="1" applyAlignment="1">
      <alignment horizontal="center" wrapText="1"/>
    </xf>
    <xf numFmtId="0" fontId="9" fillId="0" borderId="4" xfId="0" applyFont="1" applyBorder="1" applyAlignment="1">
      <alignment horizontal="left"/>
    </xf>
    <xf numFmtId="0" fontId="9" fillId="9" borderId="1" xfId="0" applyFont="1" applyFill="1" applyBorder="1" applyAlignment="1">
      <alignment horizontal="left" vertical="center" shrinkToFit="1"/>
    </xf>
    <xf numFmtId="0" fontId="9" fillId="0" borderId="1" xfId="0" applyFont="1" applyBorder="1" applyAlignment="1">
      <alignment horizontal="center" vertical="center"/>
    </xf>
    <xf numFmtId="0" fontId="9" fillId="12" borderId="32" xfId="0" applyFont="1" applyFill="1" applyBorder="1" applyAlignment="1">
      <alignment horizontal="left" vertical="center" wrapText="1"/>
    </xf>
    <xf numFmtId="0" fontId="9" fillId="12" borderId="33" xfId="0" applyFont="1" applyFill="1" applyBorder="1" applyAlignment="1">
      <alignment horizontal="left" vertical="center" wrapText="1"/>
    </xf>
    <xf numFmtId="0" fontId="9" fillId="12" borderId="34" xfId="0" applyFont="1" applyFill="1" applyBorder="1" applyAlignment="1">
      <alignment horizontal="left" vertical="center" wrapText="1"/>
    </xf>
    <xf numFmtId="0" fontId="9" fillId="12" borderId="35" xfId="0" applyFont="1" applyFill="1" applyBorder="1" applyAlignment="1">
      <alignment horizontal="left" vertical="center" wrapText="1"/>
    </xf>
    <xf numFmtId="0" fontId="9" fillId="12" borderId="0" xfId="0" applyFont="1" applyFill="1" applyAlignment="1">
      <alignment horizontal="left" vertical="center" wrapText="1"/>
    </xf>
    <xf numFmtId="0" fontId="9" fillId="12" borderId="36" xfId="0" applyFont="1" applyFill="1" applyBorder="1" applyAlignment="1">
      <alignment horizontal="left" vertical="center" wrapText="1"/>
    </xf>
    <xf numFmtId="0" fontId="9" fillId="12" borderId="37" xfId="0" applyFont="1" applyFill="1" applyBorder="1" applyAlignment="1">
      <alignment horizontal="left" vertical="center" wrapText="1"/>
    </xf>
    <xf numFmtId="0" fontId="9" fillId="12" borderId="38" xfId="0" applyFont="1" applyFill="1" applyBorder="1" applyAlignment="1">
      <alignment horizontal="left" vertical="center" wrapText="1"/>
    </xf>
    <xf numFmtId="0" fontId="9" fillId="12" borderId="39" xfId="0" applyFont="1" applyFill="1" applyBorder="1" applyAlignment="1">
      <alignment horizontal="left" vertical="center" wrapText="1"/>
    </xf>
    <xf numFmtId="0" fontId="46" fillId="9" borderId="32" xfId="0" applyFont="1" applyFill="1" applyBorder="1" applyAlignment="1">
      <alignment horizontal="left" vertical="center" wrapText="1"/>
    </xf>
    <xf numFmtId="0" fontId="46" fillId="9" borderId="33" xfId="0" applyFont="1" applyFill="1" applyBorder="1" applyAlignment="1">
      <alignment horizontal="left" vertical="center" wrapText="1"/>
    </xf>
    <xf numFmtId="0" fontId="46" fillId="9" borderId="34" xfId="0" applyFont="1" applyFill="1" applyBorder="1" applyAlignment="1">
      <alignment horizontal="left" vertical="center" wrapText="1"/>
    </xf>
    <xf numFmtId="0" fontId="46" fillId="9" borderId="35" xfId="0" applyFont="1" applyFill="1" applyBorder="1" applyAlignment="1">
      <alignment horizontal="left" vertical="center" wrapText="1"/>
    </xf>
    <xf numFmtId="0" fontId="46" fillId="9" borderId="0" xfId="0" applyFont="1" applyFill="1" applyAlignment="1">
      <alignment horizontal="left" vertical="center" wrapText="1"/>
    </xf>
    <xf numFmtId="0" fontId="46" fillId="9" borderId="36" xfId="0" applyFont="1" applyFill="1" applyBorder="1" applyAlignment="1">
      <alignment horizontal="left" vertical="center" wrapText="1"/>
    </xf>
    <xf numFmtId="0" fontId="46" fillId="9" borderId="37" xfId="0" applyFont="1" applyFill="1" applyBorder="1" applyAlignment="1">
      <alignment horizontal="left" vertical="center" wrapText="1"/>
    </xf>
    <xf numFmtId="0" fontId="46" fillId="9" borderId="38" xfId="0" applyFont="1" applyFill="1" applyBorder="1" applyAlignment="1">
      <alignment horizontal="left" vertical="center" wrapText="1"/>
    </xf>
    <xf numFmtId="0" fontId="46" fillId="9" borderId="39" xfId="0" applyFont="1" applyFill="1" applyBorder="1" applyAlignment="1">
      <alignment horizontal="left" vertical="center" wrapText="1"/>
    </xf>
    <xf numFmtId="0" fontId="54" fillId="9" borderId="5" xfId="0" applyFont="1" applyFill="1" applyBorder="1" applyAlignment="1">
      <alignment horizontal="left" vertical="center"/>
    </xf>
    <xf numFmtId="0" fontId="54" fillId="9" borderId="6" xfId="0" applyFont="1" applyFill="1" applyBorder="1" applyAlignment="1">
      <alignment horizontal="left" vertical="center"/>
    </xf>
    <xf numFmtId="0" fontId="54" fillId="9" borderId="7" xfId="0" applyFont="1" applyFill="1" applyBorder="1" applyAlignment="1">
      <alignment horizontal="left" vertical="center"/>
    </xf>
    <xf numFmtId="0" fontId="0" fillId="12" borderId="1" xfId="0" applyFill="1" applyBorder="1" applyAlignment="1">
      <alignment horizontal="center"/>
    </xf>
    <xf numFmtId="0" fontId="0" fillId="0" borderId="0" xfId="0" applyAlignment="1">
      <alignment horizontal="left" vertical="center" wrapText="1"/>
    </xf>
    <xf numFmtId="0" fontId="0" fillId="9" borderId="1" xfId="0" applyFill="1" applyBorder="1" applyAlignment="1">
      <alignment horizontal="left" vertical="center"/>
    </xf>
    <xf numFmtId="0" fontId="0" fillId="12" borderId="7" xfId="0" applyFill="1" applyBorder="1" applyAlignment="1">
      <alignment horizontal="left" vertical="center" wrapText="1"/>
    </xf>
    <xf numFmtId="0" fontId="0" fillId="12" borderId="1" xfId="0" applyFill="1" applyBorder="1" applyAlignment="1">
      <alignment horizontal="left" vertical="center" wrapText="1"/>
    </xf>
    <xf numFmtId="0" fontId="0" fillId="12" borderId="5" xfId="0" applyFill="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12" borderId="32" xfId="0" applyFill="1" applyBorder="1" applyAlignment="1">
      <alignment horizontal="center" vertical="center" shrinkToFit="1"/>
    </xf>
    <xf numFmtId="0" fontId="0" fillId="12" borderId="33" xfId="0" applyFill="1" applyBorder="1" applyAlignment="1">
      <alignment horizontal="center" vertical="center" shrinkToFit="1"/>
    </xf>
    <xf numFmtId="0" fontId="0" fillId="12" borderId="35" xfId="0" applyFill="1" applyBorder="1" applyAlignment="1">
      <alignment horizontal="center" vertical="center" shrinkToFit="1"/>
    </xf>
    <xf numFmtId="0" fontId="0" fillId="12" borderId="0" xfId="0" applyFill="1" applyBorder="1" applyAlignment="1">
      <alignment horizontal="center" vertical="center" shrinkToFit="1"/>
    </xf>
    <xf numFmtId="0" fontId="0" fillId="12" borderId="38" xfId="0" applyFill="1" applyBorder="1" applyAlignment="1">
      <alignment horizontal="center" vertical="center" shrinkToFit="1"/>
    </xf>
    <xf numFmtId="0" fontId="0" fillId="12" borderId="96" xfId="0" applyFill="1" applyBorder="1" applyAlignment="1">
      <alignment horizontal="center" vertical="center" wrapText="1"/>
    </xf>
    <xf numFmtId="0" fontId="0" fillId="12" borderId="97" xfId="0" applyFill="1" applyBorder="1" applyAlignment="1">
      <alignment horizontal="center" vertical="center" wrapText="1"/>
    </xf>
    <xf numFmtId="0" fontId="0" fillId="12" borderId="98" xfId="0" applyFill="1" applyBorder="1" applyAlignment="1">
      <alignment horizontal="center" vertical="center" wrapText="1"/>
    </xf>
    <xf numFmtId="0" fontId="0" fillId="9" borderId="94" xfId="0" applyFill="1" applyBorder="1" applyAlignment="1">
      <alignment horizontal="center" vertical="center" shrinkToFit="1"/>
    </xf>
    <xf numFmtId="0" fontId="0" fillId="12" borderId="90" xfId="0" applyFill="1" applyBorder="1" applyAlignment="1">
      <alignment horizontal="center" vertical="center"/>
    </xf>
    <xf numFmtId="0" fontId="0" fillId="12" borderId="91" xfId="0" applyFill="1" applyBorder="1" applyAlignment="1">
      <alignment horizontal="center" vertical="center"/>
    </xf>
    <xf numFmtId="0" fontId="0" fillId="12" borderId="92" xfId="0" applyFill="1" applyBorder="1" applyAlignment="1">
      <alignment horizontal="center" vertical="center"/>
    </xf>
    <xf numFmtId="0" fontId="0" fillId="12" borderId="96" xfId="0" applyFill="1" applyBorder="1" applyAlignment="1">
      <alignment horizontal="center" vertical="center"/>
    </xf>
    <xf numFmtId="0" fontId="0" fillId="12" borderId="97" xfId="0" applyFill="1" applyBorder="1" applyAlignment="1">
      <alignment horizontal="center" vertical="center"/>
    </xf>
    <xf numFmtId="0" fontId="0" fillId="12" borderId="98" xfId="0" applyFill="1" applyBorder="1" applyAlignment="1">
      <alignment horizontal="center" vertical="center"/>
    </xf>
    <xf numFmtId="0" fontId="0" fillId="9" borderId="1"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12" borderId="5" xfId="0" applyFill="1" applyBorder="1" applyAlignment="1">
      <alignment horizontal="center"/>
    </xf>
    <xf numFmtId="0" fontId="0" fillId="12" borderId="6" xfId="0" applyFill="1" applyBorder="1" applyAlignment="1">
      <alignment horizontal="center"/>
    </xf>
    <xf numFmtId="0" fontId="0" fillId="12" borderId="7" xfId="0" applyFill="1" applyBorder="1" applyAlignment="1">
      <alignment horizont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5" fillId="9" borderId="0" xfId="0" applyFont="1" applyFill="1" applyAlignment="1">
      <alignment horizontal="left" vertical="center" wrapTex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5" xfId="0" applyFill="1" applyBorder="1" applyAlignment="1">
      <alignment horizontal="center" vertical="center"/>
    </xf>
    <xf numFmtId="0" fontId="0" fillId="0" borderId="0" xfId="0" applyFill="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12" borderId="1" xfId="0" applyFill="1" applyBorder="1" applyAlignment="1">
      <alignment horizontal="center" vertical="center"/>
    </xf>
    <xf numFmtId="0" fontId="0" fillId="12" borderId="99" xfId="0" applyFill="1" applyBorder="1" applyAlignment="1">
      <alignment horizontal="center" vertical="center"/>
    </xf>
    <xf numFmtId="0" fontId="0" fillId="12" borderId="97" xfId="0" applyFill="1" applyBorder="1" applyAlignment="1">
      <alignment horizontal="left" vertical="center" wrapText="1"/>
    </xf>
    <xf numFmtId="0" fontId="0" fillId="12" borderId="98" xfId="0" applyFill="1" applyBorder="1" applyAlignment="1">
      <alignment horizontal="left" vertical="center" wrapText="1"/>
    </xf>
    <xf numFmtId="0" fontId="0" fillId="9" borderId="5" xfId="0" applyFill="1" applyBorder="1" applyAlignment="1">
      <alignment horizontal="center" vertical="center"/>
    </xf>
    <xf numFmtId="0" fontId="0" fillId="12" borderId="93" xfId="0" applyFill="1" applyBorder="1" applyAlignment="1">
      <alignment horizontal="center" vertical="center"/>
    </xf>
    <xf numFmtId="0" fontId="0" fillId="12" borderId="94" xfId="0" applyFill="1" applyBorder="1" applyAlignment="1">
      <alignment horizontal="center" vertical="center"/>
    </xf>
    <xf numFmtId="0" fontId="0" fillId="12" borderId="95" xfId="0" applyFill="1" applyBorder="1" applyAlignment="1">
      <alignment horizontal="center" vertical="center"/>
    </xf>
    <xf numFmtId="0" fontId="0" fillId="12" borderId="47"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0" borderId="7" xfId="0" applyFill="1" applyBorder="1" applyAlignment="1">
      <alignment horizontal="center" vertical="center"/>
    </xf>
    <xf numFmtId="0" fontId="0" fillId="9" borderId="5" xfId="0" applyFill="1" applyBorder="1" applyAlignment="1">
      <alignment horizontal="left" vertical="center" shrinkToFit="1"/>
    </xf>
    <xf numFmtId="0" fontId="0" fillId="9" borderId="6" xfId="0" applyFill="1" applyBorder="1" applyAlignment="1">
      <alignment horizontal="left" vertical="center" shrinkToFit="1"/>
    </xf>
    <xf numFmtId="0" fontId="0" fillId="9" borderId="7" xfId="0" applyFill="1" applyBorder="1" applyAlignment="1">
      <alignment horizontal="left" vertical="center" shrinkToFit="1"/>
    </xf>
    <xf numFmtId="0" fontId="0" fillId="9" borderId="1" xfId="0" applyFill="1" applyBorder="1" applyAlignment="1">
      <alignment horizontal="center" vertical="center" wrapText="1"/>
    </xf>
    <xf numFmtId="0" fontId="0" fillId="12" borderId="32" xfId="0" applyFill="1" applyBorder="1" applyAlignment="1">
      <alignment horizontal="left" vertical="center" wrapText="1"/>
    </xf>
    <xf numFmtId="0" fontId="0" fillId="12" borderId="33" xfId="0" applyFill="1" applyBorder="1" applyAlignment="1">
      <alignment horizontal="left" vertical="center" wrapText="1"/>
    </xf>
    <xf numFmtId="0" fontId="0" fillId="12" borderId="34" xfId="0" applyFill="1" applyBorder="1" applyAlignment="1">
      <alignment horizontal="left" vertical="center" wrapText="1"/>
    </xf>
    <xf numFmtId="0" fontId="0" fillId="12" borderId="37" xfId="0" applyFill="1" applyBorder="1" applyAlignment="1">
      <alignment horizontal="left" vertical="center" wrapText="1"/>
    </xf>
    <xf numFmtId="0" fontId="0" fillId="12" borderId="38" xfId="0" applyFill="1" applyBorder="1" applyAlignment="1">
      <alignment horizontal="left" vertical="center" wrapText="1"/>
    </xf>
    <xf numFmtId="0" fontId="0" fillId="12" borderId="39" xfId="0" applyFill="1" applyBorder="1" applyAlignment="1">
      <alignment horizontal="left" vertical="center" wrapText="1"/>
    </xf>
    <xf numFmtId="0" fontId="7" fillId="12" borderId="6" xfId="0" applyFont="1" applyFill="1" applyBorder="1" applyAlignment="1">
      <alignment horizontal="center" vertical="center"/>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6" xfId="0" applyFont="1" applyFill="1" applyBorder="1" applyAlignment="1">
      <alignment horizontal="center" vertical="center"/>
    </xf>
    <xf numFmtId="0" fontId="7" fillId="12" borderId="32" xfId="0" applyFont="1" applyFill="1" applyBorder="1" applyAlignment="1">
      <alignment horizontal="left" vertical="center" wrapText="1"/>
    </xf>
    <xf numFmtId="0" fontId="7" fillId="12" borderId="33" xfId="0" applyFont="1" applyFill="1" applyBorder="1" applyAlignment="1">
      <alignment horizontal="left" vertical="center" wrapText="1"/>
    </xf>
    <xf numFmtId="0" fontId="7" fillId="12" borderId="34" xfId="0" applyFont="1" applyFill="1" applyBorder="1" applyAlignment="1">
      <alignment horizontal="left" vertical="center" wrapText="1"/>
    </xf>
    <xf numFmtId="0" fontId="7" fillId="12" borderId="37" xfId="0" applyFont="1" applyFill="1" applyBorder="1" applyAlignment="1">
      <alignment horizontal="left" vertical="center" wrapText="1"/>
    </xf>
    <xf numFmtId="0" fontId="7" fillId="12" borderId="38" xfId="0" applyFont="1" applyFill="1" applyBorder="1" applyAlignment="1">
      <alignment horizontal="left" vertical="center" wrapText="1"/>
    </xf>
    <xf numFmtId="0" fontId="7" fillId="12" borderId="39" xfId="0" applyFont="1" applyFill="1" applyBorder="1" applyAlignment="1">
      <alignment horizontal="left" vertical="center" wrapText="1"/>
    </xf>
    <xf numFmtId="0" fontId="7" fillId="12" borderId="5" xfId="0" applyFont="1" applyFill="1" applyBorder="1" applyAlignment="1">
      <alignment horizontal="center"/>
    </xf>
    <xf numFmtId="0" fontId="7" fillId="12" borderId="6" xfId="0" applyFont="1" applyFill="1" applyBorder="1" applyAlignment="1">
      <alignment horizontal="center"/>
    </xf>
    <xf numFmtId="0" fontId="7" fillId="12" borderId="7"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38" xfId="0" applyFont="1" applyBorder="1" applyAlignment="1">
      <alignment horizontal="center"/>
    </xf>
    <xf numFmtId="0" fontId="7" fillId="12" borderId="37" xfId="0" applyFont="1" applyFill="1" applyBorder="1" applyAlignment="1">
      <alignment horizontal="center"/>
    </xf>
    <xf numFmtId="0" fontId="7" fillId="12" borderId="38"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9" borderId="6" xfId="0" applyFont="1" applyFill="1" applyBorder="1" applyAlignment="1">
      <alignment horizontal="center"/>
    </xf>
    <xf numFmtId="0" fontId="7" fillId="9" borderId="7" xfId="0" applyFont="1" applyFill="1" applyBorder="1" applyAlignment="1">
      <alignment horizontal="center"/>
    </xf>
    <xf numFmtId="0" fontId="7" fillId="12" borderId="32" xfId="0" applyFont="1" applyFill="1" applyBorder="1" applyAlignment="1">
      <alignment horizontal="center" vertical="center" wrapText="1"/>
    </xf>
    <xf numFmtId="0" fontId="7" fillId="12" borderId="33" xfId="0" applyFont="1" applyFill="1" applyBorder="1" applyAlignment="1">
      <alignment horizontal="center" vertical="center" wrapText="1"/>
    </xf>
    <xf numFmtId="0" fontId="7" fillId="12" borderId="34" xfId="0" applyFont="1" applyFill="1" applyBorder="1" applyAlignment="1">
      <alignment horizontal="center" vertical="center" wrapText="1"/>
    </xf>
    <xf numFmtId="0" fontId="7" fillId="12" borderId="37" xfId="0" applyFont="1" applyFill="1" applyBorder="1" applyAlignment="1">
      <alignment horizontal="center" vertical="center" wrapText="1"/>
    </xf>
    <xf numFmtId="0" fontId="7" fillId="12" borderId="38" xfId="0" applyFont="1" applyFill="1" applyBorder="1" applyAlignment="1">
      <alignment horizontal="center" vertical="center" wrapText="1"/>
    </xf>
    <xf numFmtId="0" fontId="7" fillId="12" borderId="39"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9" borderId="5" xfId="0" applyFont="1" applyFill="1" applyBorder="1" applyAlignment="1">
      <alignment horizontal="right"/>
    </xf>
    <xf numFmtId="0" fontId="7" fillId="9" borderId="6" xfId="0" applyFont="1" applyFill="1" applyBorder="1" applyAlignment="1">
      <alignment horizontal="right"/>
    </xf>
    <xf numFmtId="0" fontId="7" fillId="9" borderId="7" xfId="0" applyFont="1" applyFill="1" applyBorder="1" applyAlignment="1">
      <alignment horizontal="right"/>
    </xf>
    <xf numFmtId="0" fontId="62" fillId="12" borderId="5" xfId="0" applyFont="1" applyFill="1" applyBorder="1" applyAlignment="1">
      <alignment horizontal="center" vertical="center"/>
    </xf>
    <xf numFmtId="0" fontId="62" fillId="12" borderId="6" xfId="0" applyFont="1" applyFill="1" applyBorder="1" applyAlignment="1">
      <alignment horizontal="center" vertical="center"/>
    </xf>
    <xf numFmtId="0" fontId="7" fillId="12" borderId="1" xfId="0" applyFont="1" applyFill="1" applyBorder="1" applyAlignment="1">
      <alignment vertical="center" wrapText="1"/>
    </xf>
    <xf numFmtId="0" fontId="7" fillId="12" borderId="5" xfId="0" applyFont="1" applyFill="1" applyBorder="1" applyAlignment="1">
      <alignment vertical="center" wrapText="1"/>
    </xf>
    <xf numFmtId="0" fontId="7" fillId="12" borderId="6" xfId="0" applyFont="1" applyFill="1" applyBorder="1" applyAlignment="1">
      <alignment vertical="center" wrapText="1"/>
    </xf>
    <xf numFmtId="0" fontId="7" fillId="12" borderId="7" xfId="0" applyFont="1" applyFill="1" applyBorder="1" applyAlignment="1">
      <alignment vertical="center" wrapText="1"/>
    </xf>
    <xf numFmtId="0" fontId="7" fillId="8" borderId="97" xfId="0" applyFont="1" applyFill="1" applyBorder="1" applyAlignment="1">
      <alignment horizontal="center" vertical="center"/>
    </xf>
    <xf numFmtId="0" fontId="7" fillId="8" borderId="98" xfId="0" applyFont="1" applyFill="1" applyBorder="1" applyAlignment="1">
      <alignment horizontal="center" vertical="center"/>
    </xf>
    <xf numFmtId="0" fontId="7" fillId="8" borderId="100" xfId="0" applyFont="1" applyFill="1" applyBorder="1" applyAlignment="1">
      <alignment horizontal="center" vertical="center"/>
    </xf>
    <xf numFmtId="0" fontId="7" fillId="12" borderId="35"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12" borderId="36" xfId="0" applyFont="1" applyFill="1" applyBorder="1" applyAlignment="1">
      <alignment horizontal="left" vertical="center" wrapText="1"/>
    </xf>
    <xf numFmtId="0" fontId="7" fillId="8" borderId="32" xfId="0" applyFont="1" applyFill="1" applyBorder="1" applyAlignment="1">
      <alignment horizontal="center" vertical="center"/>
    </xf>
    <xf numFmtId="0" fontId="7" fillId="8" borderId="33" xfId="0" applyFont="1" applyFill="1" applyBorder="1" applyAlignment="1">
      <alignment horizontal="center" vertical="center"/>
    </xf>
    <xf numFmtId="0" fontId="7" fillId="8" borderId="37" xfId="0" applyFont="1" applyFill="1" applyBorder="1" applyAlignment="1">
      <alignment horizontal="center" vertical="center"/>
    </xf>
    <xf numFmtId="0" fontId="7" fillId="8" borderId="38" xfId="0" applyFont="1" applyFill="1" applyBorder="1" applyAlignment="1">
      <alignment horizontal="center" vertical="center"/>
    </xf>
    <xf numFmtId="0" fontId="7" fillId="0" borderId="33" xfId="0" applyFont="1" applyBorder="1" applyAlignment="1">
      <alignment horizontal="left" vertical="center" wrapText="1"/>
    </xf>
    <xf numFmtId="0" fontId="7" fillId="0" borderId="5" xfId="0" applyFont="1" applyBorder="1" applyAlignment="1">
      <alignment horizontal="center" vertical="center"/>
    </xf>
    <xf numFmtId="0" fontId="7" fillId="8" borderId="1" xfId="0" applyFont="1" applyFill="1" applyBorder="1" applyAlignment="1">
      <alignment horizontal="center" vertical="center"/>
    </xf>
    <xf numFmtId="0" fontId="7" fillId="12" borderId="32" xfId="0" applyFont="1" applyFill="1" applyBorder="1" applyAlignment="1">
      <alignment vertical="center" wrapText="1"/>
    </xf>
    <xf numFmtId="0" fontId="7" fillId="12" borderId="33" xfId="0" applyFont="1" applyFill="1" applyBorder="1" applyAlignment="1">
      <alignment vertical="center" wrapText="1"/>
    </xf>
    <xf numFmtId="0" fontId="7" fillId="12" borderId="34" xfId="0" applyFont="1" applyFill="1" applyBorder="1" applyAlignment="1">
      <alignment vertical="center" wrapText="1"/>
    </xf>
    <xf numFmtId="0" fontId="7" fillId="12" borderId="35" xfId="0" applyFont="1" applyFill="1" applyBorder="1" applyAlignment="1">
      <alignment vertical="center" wrapText="1"/>
    </xf>
    <xf numFmtId="0" fontId="7" fillId="12" borderId="0" xfId="0" applyFont="1" applyFill="1" applyBorder="1" applyAlignment="1">
      <alignment vertical="center" wrapText="1"/>
    </xf>
    <xf numFmtId="0" fontId="7" fillId="12" borderId="36" xfId="0" applyFont="1" applyFill="1" applyBorder="1" applyAlignment="1">
      <alignment vertical="center" wrapText="1"/>
    </xf>
    <xf numFmtId="0" fontId="7" fillId="12" borderId="37" xfId="0" applyFont="1" applyFill="1" applyBorder="1" applyAlignment="1">
      <alignment vertical="center" wrapText="1"/>
    </xf>
    <xf numFmtId="0" fontId="7" fillId="12" borderId="38" xfId="0" applyFont="1" applyFill="1" applyBorder="1" applyAlignment="1">
      <alignment vertical="center" wrapText="1"/>
    </xf>
    <xf numFmtId="0" fontId="7" fillId="12" borderId="39" xfId="0" applyFont="1" applyFill="1" applyBorder="1" applyAlignment="1">
      <alignment vertical="center" wrapText="1"/>
    </xf>
    <xf numFmtId="0" fontId="7" fillId="0" borderId="101"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6" fillId="12" borderId="3" xfId="2" applyFont="1" applyFill="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12" borderId="1" xfId="2" applyFont="1" applyFill="1" applyBorder="1" applyAlignment="1">
      <alignment horizontal="center" vertical="center" wrapText="1"/>
    </xf>
    <xf numFmtId="0" fontId="17" fillId="0" borderId="9" xfId="3" applyFont="1" applyBorder="1" applyAlignment="1" applyProtection="1">
      <alignment horizontal="center" vertical="center" wrapText="1"/>
    </xf>
    <xf numFmtId="0" fontId="17" fillId="0" borderId="13" xfId="3" applyFont="1" applyBorder="1" applyAlignment="1" applyProtection="1">
      <alignment horizontal="center" vertical="center" wrapText="1"/>
    </xf>
    <xf numFmtId="176" fontId="10" fillId="0" borderId="5" xfId="3" applyNumberFormat="1" applyFont="1" applyFill="1" applyBorder="1" applyAlignment="1" applyProtection="1">
      <alignment horizontal="center" vertical="center"/>
    </xf>
    <xf numFmtId="176" fontId="10" fillId="0" borderId="6" xfId="3" applyNumberFormat="1" applyFont="1" applyFill="1" applyBorder="1" applyAlignment="1" applyProtection="1">
      <alignment horizontal="center" vertical="center"/>
    </xf>
    <xf numFmtId="176" fontId="10" fillId="0" borderId="7" xfId="3" applyNumberFormat="1" applyFont="1" applyFill="1" applyBorder="1" applyAlignment="1" applyProtection="1">
      <alignment horizontal="center" vertical="center"/>
    </xf>
    <xf numFmtId="0" fontId="16" fillId="0" borderId="8" xfId="3" applyFont="1" applyBorder="1" applyAlignment="1" applyProtection="1">
      <alignment horizontal="center" vertical="center"/>
    </xf>
    <xf numFmtId="0" fontId="16" fillId="0" borderId="12" xfId="3" applyFont="1" applyBorder="1" applyAlignment="1" applyProtection="1">
      <alignment horizontal="center" vertical="center"/>
    </xf>
    <xf numFmtId="0" fontId="16" fillId="0" borderId="16" xfId="3" applyFont="1" applyBorder="1" applyAlignment="1" applyProtection="1">
      <alignment horizontal="center" vertical="center"/>
    </xf>
    <xf numFmtId="0" fontId="16" fillId="0" borderId="9" xfId="3" applyFont="1" applyBorder="1" applyAlignment="1" applyProtection="1">
      <alignment horizontal="center" vertical="center"/>
    </xf>
    <xf numFmtId="0" fontId="16" fillId="0" borderId="13" xfId="3" applyFont="1" applyBorder="1" applyAlignment="1" applyProtection="1">
      <alignment horizontal="center" vertical="center"/>
    </xf>
    <xf numFmtId="0" fontId="16" fillId="0" borderId="17"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14" xfId="3" applyFont="1" applyBorder="1" applyAlignment="1" applyProtection="1">
      <alignment horizontal="center" vertical="center"/>
    </xf>
    <xf numFmtId="0" fontId="16" fillId="0" borderId="18" xfId="3" applyFont="1" applyBorder="1" applyAlignment="1" applyProtection="1">
      <alignment horizontal="center" vertical="center"/>
    </xf>
    <xf numFmtId="0" fontId="17" fillId="0" borderId="11" xfId="3" applyFont="1" applyBorder="1" applyAlignment="1" applyProtection="1">
      <alignment horizontal="center" vertical="center" wrapText="1"/>
    </xf>
    <xf numFmtId="0" fontId="17" fillId="0" borderId="19" xfId="3" applyFont="1" applyBorder="1" applyAlignment="1" applyProtection="1">
      <alignment horizontal="center" vertical="center" wrapText="1"/>
    </xf>
    <xf numFmtId="0" fontId="17" fillId="0" borderId="17" xfId="3" applyFont="1" applyBorder="1" applyAlignment="1" applyProtection="1">
      <alignment horizontal="center" vertical="center" wrapText="1"/>
    </xf>
    <xf numFmtId="0" fontId="17" fillId="12" borderId="10" xfId="3" applyFont="1" applyFill="1" applyBorder="1" applyAlignment="1" applyProtection="1">
      <alignment horizontal="center" vertical="center" wrapText="1"/>
      <protection locked="0"/>
    </xf>
    <xf numFmtId="0" fontId="17" fillId="12" borderId="14" xfId="3" applyFont="1" applyFill="1" applyBorder="1" applyAlignment="1" applyProtection="1">
      <alignment horizontal="center" vertical="center" wrapText="1"/>
      <protection locked="0"/>
    </xf>
    <xf numFmtId="0" fontId="16" fillId="0" borderId="26" xfId="3" applyFont="1" applyBorder="1" applyAlignment="1" applyProtection="1">
      <alignment horizontal="center" vertical="center"/>
    </xf>
    <xf numFmtId="0" fontId="16" fillId="0" borderId="27" xfId="3" applyFont="1" applyBorder="1" applyAlignment="1" applyProtection="1">
      <alignment horizontal="center" vertical="center"/>
    </xf>
    <xf numFmtId="0" fontId="16" fillId="0" borderId="28" xfId="3" applyFont="1" applyBorder="1" applyAlignment="1" applyProtection="1">
      <alignment horizontal="center" vertical="center"/>
    </xf>
    <xf numFmtId="0" fontId="16" fillId="0" borderId="32" xfId="3" applyFont="1" applyBorder="1" applyAlignment="1" applyProtection="1">
      <alignment horizontal="center" vertical="center"/>
    </xf>
    <xf numFmtId="0" fontId="16" fillId="0" borderId="33" xfId="3" applyFont="1" applyBorder="1" applyAlignment="1" applyProtection="1">
      <alignment horizontal="center" vertical="center"/>
    </xf>
    <xf numFmtId="0" fontId="16" fillId="0" borderId="34" xfId="3" applyFont="1" applyBorder="1" applyAlignment="1" applyProtection="1">
      <alignment horizontal="center" vertical="center"/>
    </xf>
    <xf numFmtId="0" fontId="16" fillId="0" borderId="35" xfId="3" applyFont="1" applyBorder="1" applyAlignment="1" applyProtection="1">
      <alignment horizontal="center" vertical="center"/>
    </xf>
    <xf numFmtId="0" fontId="16" fillId="0" borderId="0" xfId="3" applyFont="1" applyAlignment="1" applyProtection="1">
      <alignment horizontal="center" vertical="center"/>
    </xf>
    <xf numFmtId="0" fontId="16" fillId="0" borderId="36" xfId="3" applyFont="1" applyBorder="1" applyAlignment="1" applyProtection="1">
      <alignment horizontal="center" vertical="center"/>
    </xf>
    <xf numFmtId="0" fontId="16" fillId="0" borderId="37" xfId="3" applyFont="1" applyBorder="1" applyAlignment="1" applyProtection="1">
      <alignment horizontal="center" vertical="center"/>
    </xf>
    <xf numFmtId="0" fontId="16" fillId="0" borderId="38" xfId="3" applyFont="1" applyBorder="1" applyAlignment="1" applyProtection="1">
      <alignment horizontal="center" vertical="center"/>
    </xf>
    <xf numFmtId="0" fontId="16" fillId="0" borderId="39" xfId="3" applyFont="1" applyBorder="1" applyAlignment="1" applyProtection="1">
      <alignment horizontal="center" vertical="center"/>
    </xf>
    <xf numFmtId="0" fontId="17" fillId="0" borderId="10" xfId="3" applyFont="1" applyBorder="1" applyAlignment="1" applyProtection="1">
      <alignment horizontal="center" vertical="center" wrapText="1"/>
    </xf>
    <xf numFmtId="0" fontId="17" fillId="0" borderId="14" xfId="3" applyFont="1" applyBorder="1" applyAlignment="1" applyProtection="1">
      <alignment horizontal="center" vertical="center" wrapText="1"/>
    </xf>
    <xf numFmtId="0" fontId="16" fillId="0" borderId="37" xfId="3" applyFont="1" applyBorder="1" applyAlignment="1" applyProtection="1">
      <alignment horizontal="center" vertical="center" wrapText="1"/>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63" xfId="3" applyFont="1" applyBorder="1" applyAlignment="1">
      <alignment horizontal="left" vertical="center"/>
    </xf>
    <xf numFmtId="0" fontId="21" fillId="0" borderId="57" xfId="3" applyFont="1" applyBorder="1" applyAlignment="1">
      <alignment horizontal="left" vertical="center"/>
    </xf>
    <xf numFmtId="0" fontId="20" fillId="0" borderId="0" xfId="3" applyFont="1" applyAlignment="1">
      <alignment horizontal="center" vertical="center" wrapText="1"/>
    </xf>
    <xf numFmtId="0" fontId="20" fillId="0" borderId="0" xfId="3" applyFont="1" applyAlignment="1">
      <alignment horizontal="center" vertical="center"/>
    </xf>
    <xf numFmtId="0" fontId="22" fillId="0" borderId="41" xfId="3" applyFont="1" applyBorder="1">
      <alignment vertical="center"/>
    </xf>
    <xf numFmtId="0" fontId="22" fillId="0" borderId="42" xfId="3" applyFont="1" applyBorder="1">
      <alignment vertical="center"/>
    </xf>
    <xf numFmtId="0" fontId="24" fillId="12" borderId="50" xfId="3" applyFont="1" applyFill="1" applyBorder="1" applyAlignment="1" applyProtection="1">
      <alignment horizontal="center" vertical="center"/>
      <protection locked="0"/>
    </xf>
    <xf numFmtId="0" fontId="24" fillId="12" borderId="51" xfId="3" applyFont="1" applyFill="1" applyBorder="1" applyAlignment="1" applyProtection="1">
      <alignment horizontal="center" vertical="center"/>
      <protection locked="0"/>
    </xf>
    <xf numFmtId="0" fontId="21" fillId="0" borderId="53" xfId="3" applyFont="1" applyBorder="1">
      <alignment vertical="center"/>
    </xf>
    <xf numFmtId="0" fontId="21" fillId="0" borderId="54" xfId="3" applyFont="1" applyBorder="1">
      <alignment vertical="center"/>
    </xf>
    <xf numFmtId="0" fontId="21" fillId="0" borderId="57" xfId="3" applyFont="1" applyBorder="1">
      <alignment vertical="center"/>
    </xf>
    <xf numFmtId="0" fontId="21" fillId="0" borderId="58" xfId="3" applyFont="1" applyBorder="1">
      <alignment vertical="center"/>
    </xf>
    <xf numFmtId="0" fontId="21" fillId="0" borderId="34" xfId="3" applyFont="1" applyBorder="1">
      <alignment vertical="center"/>
    </xf>
    <xf numFmtId="0" fontId="21" fillId="0" borderId="47" xfId="3" applyFont="1" applyBorder="1">
      <alignment vertical="center"/>
    </xf>
    <xf numFmtId="0" fontId="32" fillId="0" borderId="44" xfId="3" applyFont="1" applyBorder="1" applyAlignment="1">
      <alignment horizontal="center" vertical="center" wrapText="1"/>
    </xf>
    <xf numFmtId="0" fontId="9" fillId="0" borderId="38" xfId="3" applyBorder="1">
      <alignment vertical="center"/>
    </xf>
    <xf numFmtId="0" fontId="9" fillId="0" borderId="39" xfId="3" applyBorder="1">
      <alignment vertical="center"/>
    </xf>
    <xf numFmtId="0" fontId="9" fillId="0" borderId="38" xfId="3" applyBorder="1" applyAlignment="1">
      <alignment horizontal="center" vertical="center"/>
    </xf>
    <xf numFmtId="0" fontId="9" fillId="0" borderId="79" xfId="3" applyBorder="1" applyAlignment="1">
      <alignment horizontal="center" vertical="center"/>
    </xf>
    <xf numFmtId="0" fontId="9" fillId="0" borderId="80" xfId="3" applyBorder="1" applyAlignment="1">
      <alignment horizontal="center" vertical="center"/>
    </xf>
    <xf numFmtId="0" fontId="9" fillId="0" borderId="82" xfId="3" applyBorder="1" applyAlignment="1">
      <alignment horizontal="center" vertical="center"/>
    </xf>
    <xf numFmtId="0" fontId="9" fillId="0" borderId="56" xfId="3" applyBorder="1" applyAlignment="1">
      <alignment horizontal="center" vertical="center"/>
    </xf>
    <xf numFmtId="0" fontId="9" fillId="0" borderId="63" xfId="3" applyBorder="1" applyAlignment="1">
      <alignment horizontal="center" vertical="center"/>
    </xf>
    <xf numFmtId="0" fontId="27" fillId="6" borderId="0" xfId="3" applyFont="1" applyFill="1" applyAlignment="1">
      <alignment horizontal="center" vertical="center"/>
    </xf>
    <xf numFmtId="0" fontId="30" fillId="6" borderId="0" xfId="3" applyFont="1" applyFill="1" applyAlignment="1">
      <alignment horizontal="center" vertical="center"/>
    </xf>
    <xf numFmtId="0" fontId="9" fillId="0" borderId="0" xfId="3" applyAlignment="1">
      <alignment horizontal="right" vertical="center"/>
    </xf>
    <xf numFmtId="0" fontId="32" fillId="0" borderId="64" xfId="3" applyFont="1" applyBorder="1" applyAlignment="1">
      <alignment horizontal="center" vertical="center" wrapText="1"/>
    </xf>
    <xf numFmtId="0" fontId="9" fillId="0" borderId="65" xfId="3" applyBorder="1" applyAlignment="1">
      <alignment horizontal="center" vertical="center" wrapText="1"/>
    </xf>
    <xf numFmtId="186" fontId="9" fillId="0" borderId="66" xfId="3" applyNumberFormat="1" applyBorder="1" applyAlignment="1">
      <alignment horizontal="center" vertical="center"/>
    </xf>
    <xf numFmtId="186" fontId="9" fillId="0" borderId="67" xfId="3" applyNumberFormat="1" applyBorder="1" applyAlignment="1">
      <alignment horizontal="center" vertical="center"/>
    </xf>
    <xf numFmtId="0" fontId="9" fillId="0" borderId="68" xfId="3" applyBorder="1" applyAlignment="1">
      <alignment horizontal="center" vertical="center"/>
    </xf>
    <xf numFmtId="0" fontId="9" fillId="0" borderId="67" xfId="3" applyBorder="1" applyAlignment="1">
      <alignment horizontal="center" vertical="center"/>
    </xf>
    <xf numFmtId="0" fontId="9" fillId="0" borderId="66" xfId="3" applyBorder="1" applyAlignment="1">
      <alignment horizontal="center" vertical="center"/>
    </xf>
    <xf numFmtId="0" fontId="9" fillId="0" borderId="64" xfId="3" applyBorder="1" applyAlignment="1">
      <alignment horizontal="center" vertical="center"/>
    </xf>
    <xf numFmtId="0" fontId="9" fillId="0" borderId="65" xfId="3" applyBorder="1" applyAlignment="1">
      <alignment horizontal="center" vertical="center"/>
    </xf>
    <xf numFmtId="0" fontId="9" fillId="0" borderId="86" xfId="3" applyBorder="1" applyAlignment="1">
      <alignment horizontal="center" vertical="center"/>
    </xf>
    <xf numFmtId="0" fontId="27" fillId="7" borderId="0" xfId="3" applyFont="1" applyFill="1" applyAlignment="1">
      <alignment horizontal="center" vertical="center"/>
    </xf>
    <xf numFmtId="0" fontId="30" fillId="7" borderId="0" xfId="3" applyFont="1" applyFill="1" applyAlignment="1">
      <alignment horizontal="center" vertical="center"/>
    </xf>
    <xf numFmtId="0" fontId="46" fillId="0" borderId="0" xfId="0" applyFont="1" applyAlignment="1">
      <alignment horizontal="center" vertical="center"/>
    </xf>
    <xf numFmtId="0" fontId="59" fillId="0" borderId="0" xfId="0" applyFont="1" applyAlignment="1">
      <alignment horizontal="left" vertical="top" wrapText="1"/>
    </xf>
    <xf numFmtId="0" fontId="46" fillId="12" borderId="0" xfId="0" applyFont="1" applyFill="1" applyAlignment="1">
      <alignment horizontal="left" vertical="center"/>
    </xf>
    <xf numFmtId="0" fontId="55" fillId="11" borderId="47" xfId="0" applyFont="1" applyFill="1" applyBorder="1" applyAlignment="1">
      <alignment horizontal="center" vertical="center" textRotation="255"/>
    </xf>
    <xf numFmtId="0" fontId="55" fillId="11" borderId="4" xfId="0" applyFont="1" applyFill="1" applyBorder="1" applyAlignment="1">
      <alignment horizontal="center" vertical="center" textRotation="255"/>
    </xf>
    <xf numFmtId="0" fontId="55" fillId="11" borderId="89" xfId="0" applyFont="1" applyFill="1" applyBorder="1" applyAlignment="1">
      <alignment horizontal="center" vertical="center" textRotation="255"/>
    </xf>
    <xf numFmtId="0" fontId="58" fillId="12" borderId="5" xfId="0" applyFont="1" applyFill="1" applyBorder="1" applyAlignment="1" applyProtection="1">
      <alignment horizontal="left" vertical="center"/>
      <protection locked="0"/>
    </xf>
    <xf numFmtId="0" fontId="58" fillId="12" borderId="6" xfId="0" applyFont="1" applyFill="1" applyBorder="1" applyAlignment="1" applyProtection="1">
      <alignment horizontal="left" vertical="center"/>
      <protection locked="0"/>
    </xf>
    <xf numFmtId="0" fontId="58" fillId="12" borderId="7" xfId="0" applyFont="1" applyFill="1" applyBorder="1" applyAlignment="1" applyProtection="1">
      <alignment horizontal="left" vertical="center"/>
      <protection locked="0"/>
    </xf>
    <xf numFmtId="0" fontId="55" fillId="11" borderId="5" xfId="0" applyFont="1" applyFill="1" applyBorder="1" applyAlignment="1">
      <alignment horizontal="center" vertical="center"/>
    </xf>
    <xf numFmtId="0" fontId="55" fillId="11" borderId="7" xfId="0" applyFont="1" applyFill="1" applyBorder="1" applyAlignment="1">
      <alignment horizontal="center" vertical="center"/>
    </xf>
    <xf numFmtId="0" fontId="59" fillId="9" borderId="1" xfId="0" applyFont="1" applyFill="1" applyBorder="1" applyAlignment="1">
      <alignment vertical="center"/>
    </xf>
  </cellXfs>
  <cellStyles count="6">
    <cellStyle name="ハイパーリンク" xfId="5" builtinId="8"/>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161924</xdr:colOff>
      <xdr:row>1</xdr:row>
      <xdr:rowOff>85725</xdr:rowOff>
    </xdr:from>
    <xdr:to>
      <xdr:col>24</xdr:col>
      <xdr:colOff>104775</xdr:colOff>
      <xdr:row>3</xdr:row>
      <xdr:rowOff>228600</xdr:rowOff>
    </xdr:to>
    <xdr:sp macro="" textlink="">
      <xdr:nvSpPr>
        <xdr:cNvPr id="3" name="テキスト ボックス 2"/>
        <xdr:cNvSpPr txBox="1"/>
      </xdr:nvSpPr>
      <xdr:spPr>
        <a:xfrm>
          <a:off x="161924" y="323850"/>
          <a:ext cx="565785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再生可能エネルギー等の区分</a:t>
          </a:r>
          <a:r>
            <a:rPr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太陽光</a:t>
          </a:r>
          <a:r>
            <a:rPr kumimoji="1" lang="ja-JP" altLang="en-US" sz="1100">
              <a:solidFill>
                <a:schemeClr val="dk1"/>
              </a:solidFill>
              <a:effectLst/>
              <a:latin typeface="+mn-lt"/>
              <a:ea typeface="+mn-ea"/>
              <a:cs typeface="+mn-cs"/>
            </a:rPr>
            <a:t>発電設備</a:t>
          </a:r>
          <a:r>
            <a:rPr kumimoji="1" lang="ja-JP" altLang="ja-JP" sz="1100">
              <a:solidFill>
                <a:schemeClr val="dk1"/>
              </a:solidFill>
              <a:effectLst/>
              <a:latin typeface="+mn-lt"/>
              <a:ea typeface="+mn-ea"/>
              <a:cs typeface="+mn-cs"/>
            </a:rPr>
            <a:t>以外の場合は、</a:t>
          </a:r>
          <a:r>
            <a:rPr kumimoji="1" lang="ja-JP" altLang="en-US"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号別添別表（</a:t>
          </a:r>
          <a:r>
            <a:rPr kumimoji="1" lang="en-US" altLang="ja-JP" sz="1100">
              <a:solidFill>
                <a:schemeClr val="dk1"/>
              </a:solidFill>
              <a:effectLst/>
              <a:latin typeface="+mn-lt"/>
              <a:ea typeface="+mn-ea"/>
              <a:cs typeface="+mn-cs"/>
            </a:rPr>
            <a:t>Excel</a:t>
          </a:r>
          <a:r>
            <a:rPr kumimoji="1" lang="ja-JP" altLang="en-US" sz="1100">
              <a:solidFill>
                <a:schemeClr val="dk1"/>
              </a:solidFill>
              <a:effectLst/>
              <a:latin typeface="+mn-lt"/>
              <a:ea typeface="+mn-ea"/>
              <a:cs typeface="+mn-cs"/>
            </a:rPr>
            <a:t>ファイル）</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記載し提出すること</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106</xdr:row>
          <xdr:rowOff>247650</xdr:rowOff>
        </xdr:from>
        <xdr:to>
          <xdr:col>8</xdr:col>
          <xdr:colOff>38100</xdr:colOff>
          <xdr:row>108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113</xdr:row>
          <xdr:rowOff>247650</xdr:rowOff>
        </xdr:from>
        <xdr:to>
          <xdr:col>10</xdr:col>
          <xdr:colOff>38100</xdr:colOff>
          <xdr:row>115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247650</xdr:rowOff>
        </xdr:from>
        <xdr:to>
          <xdr:col>9</xdr:col>
          <xdr:colOff>38100</xdr:colOff>
          <xdr:row>120</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247650</xdr:rowOff>
        </xdr:from>
        <xdr:to>
          <xdr:col>5</xdr:col>
          <xdr:colOff>38100</xdr:colOff>
          <xdr:row>128</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123824</xdr:colOff>
      <xdr:row>1</xdr:row>
      <xdr:rowOff>38100</xdr:rowOff>
    </xdr:from>
    <xdr:to>
      <xdr:col>27</xdr:col>
      <xdr:colOff>85725</xdr:colOff>
      <xdr:row>6</xdr:row>
      <xdr:rowOff>38100</xdr:rowOff>
    </xdr:to>
    <xdr:sp macro="" textlink="">
      <xdr:nvSpPr>
        <xdr:cNvPr id="6" name="テキスト ボックス 5"/>
        <xdr:cNvSpPr txBox="1"/>
      </xdr:nvSpPr>
      <xdr:spPr>
        <a:xfrm>
          <a:off x="123824" y="276225"/>
          <a:ext cx="6391276"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自立促進枠により申請を行う場合は、申請内容に該当する項目について記入を行うこと。なお、記載項目の内容が網羅されている資料が別にある場合は、当該資料を添付し、記載を省略して差し支えない。</a:t>
          </a:r>
        </a:p>
        <a:p>
          <a:r>
            <a:rPr kumimoji="1" lang="ja-JP" altLang="en-US" sz="1100"/>
            <a:t>なお、一般枠による申請の場合、以下の項目については記載不要。</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13</xdr:row>
          <xdr:rowOff>247650</xdr:rowOff>
        </xdr:from>
        <xdr:to>
          <xdr:col>16</xdr:col>
          <xdr:colOff>38100</xdr:colOff>
          <xdr:row>15</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9B29016C-70C4-445E-9B34-84D835A16D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247650</xdr:rowOff>
        </xdr:from>
        <xdr:to>
          <xdr:col>19</xdr:col>
          <xdr:colOff>38100</xdr:colOff>
          <xdr:row>15</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ACFC47AC-127B-4E82-92C7-211B87738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247650</xdr:rowOff>
        </xdr:from>
        <xdr:to>
          <xdr:col>22</xdr:col>
          <xdr:colOff>38100</xdr:colOff>
          <xdr:row>15</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94BC126C-B8BA-491E-800E-11122F30E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247650</xdr:rowOff>
        </xdr:from>
        <xdr:to>
          <xdr:col>17</xdr:col>
          <xdr:colOff>38100</xdr:colOff>
          <xdr:row>13</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7529EA73-0821-4C9E-B0A0-E4D25935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247650</xdr:rowOff>
        </xdr:from>
        <xdr:to>
          <xdr:col>22</xdr:col>
          <xdr:colOff>38100</xdr:colOff>
          <xdr:row>13</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280BFE25-C28D-4795-BE12-1FB03816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123824</xdr:colOff>
      <xdr:row>1</xdr:row>
      <xdr:rowOff>38100</xdr:rowOff>
    </xdr:from>
    <xdr:to>
      <xdr:col>27</xdr:col>
      <xdr:colOff>85725</xdr:colOff>
      <xdr:row>6</xdr:row>
      <xdr:rowOff>38100</xdr:rowOff>
    </xdr:to>
    <xdr:sp macro="" textlink="">
      <xdr:nvSpPr>
        <xdr:cNvPr id="7" name="テキスト ボックス 6"/>
        <xdr:cNvSpPr txBox="1"/>
      </xdr:nvSpPr>
      <xdr:spPr>
        <a:xfrm>
          <a:off x="123824" y="276225"/>
          <a:ext cx="6391276"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自立促進枠により申請を行う場合は、申請内容に該当する項目について記入を行うこと。なお、記載項目の内容が網羅されている資料が別にある場合は、当該資料を添付し、記載を省略して差し支えない。</a:t>
          </a:r>
        </a:p>
        <a:p>
          <a:r>
            <a:rPr kumimoji="1" lang="ja-JP" altLang="en-US" sz="1100"/>
            <a:t>また、一般枠による申請の場合、以下の項目については記載不要。</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13</xdr:row>
          <xdr:rowOff>247650</xdr:rowOff>
        </xdr:from>
        <xdr:to>
          <xdr:col>16</xdr:col>
          <xdr:colOff>38100</xdr:colOff>
          <xdr:row>15</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B1558796-551D-4447-8C10-B0D72A5C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247650</xdr:rowOff>
        </xdr:from>
        <xdr:to>
          <xdr:col>19</xdr:col>
          <xdr:colOff>38100</xdr:colOff>
          <xdr:row>15</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EA038722-D40A-4D06-A6F1-E7AE60E8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247650</xdr:rowOff>
        </xdr:from>
        <xdr:to>
          <xdr:col>22</xdr:col>
          <xdr:colOff>38100</xdr:colOff>
          <xdr:row>15</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854FA9FC-BC9D-4BEE-969E-21448DBE5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247650</xdr:rowOff>
        </xdr:from>
        <xdr:to>
          <xdr:col>17</xdr:col>
          <xdr:colOff>38100</xdr:colOff>
          <xdr:row>13</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94236CFB-AB12-4895-8829-BCDA413C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247650</xdr:rowOff>
        </xdr:from>
        <xdr:to>
          <xdr:col>22</xdr:col>
          <xdr:colOff>38100</xdr:colOff>
          <xdr:row>13</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76337E8A-7041-4905-8D16-38A796FA43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123824</xdr:colOff>
      <xdr:row>1</xdr:row>
      <xdr:rowOff>38100</xdr:rowOff>
    </xdr:from>
    <xdr:to>
      <xdr:col>27</xdr:col>
      <xdr:colOff>85725</xdr:colOff>
      <xdr:row>6</xdr:row>
      <xdr:rowOff>38100</xdr:rowOff>
    </xdr:to>
    <xdr:sp macro="" textlink="">
      <xdr:nvSpPr>
        <xdr:cNvPr id="7" name="テキスト ボックス 6"/>
        <xdr:cNvSpPr txBox="1"/>
      </xdr:nvSpPr>
      <xdr:spPr>
        <a:xfrm>
          <a:off x="123824" y="276225"/>
          <a:ext cx="6391276"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自立促進枠により申請を行う場合は、申請内容に該当する項目について記入を行うこと。なお、記載項目の内容が網羅されている資料が別にある場合は、当該資料を添付し、記載を省略して差し支えない。</a:t>
          </a:r>
        </a:p>
        <a:p>
          <a:r>
            <a:rPr kumimoji="1" lang="ja-JP" altLang="en-US" sz="1100"/>
            <a:t>なお、一般枠による申請の場合、以下の項目については記載不要。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457200</xdr:colOff>
      <xdr:row>2</xdr:row>
      <xdr:rowOff>0</xdr:rowOff>
    </xdr:from>
    <xdr:to>
      <xdr:col>11</xdr:col>
      <xdr:colOff>798802</xdr:colOff>
      <xdr:row>7</xdr:row>
      <xdr:rowOff>51955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05550" y="647700"/>
          <a:ext cx="5828002" cy="1795030"/>
        </a:xfrm>
        <a:prstGeom prst="rect">
          <a:avLst/>
        </a:prstGeom>
        <a:solidFill>
          <a:schemeClr val="accent4">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rPr>
            <a:t>【</a:t>
          </a:r>
          <a:r>
            <a:rPr kumimoji="1" lang="ja-JP" altLang="en-US" sz="2400" b="1">
              <a:solidFill>
                <a:srgbClr val="FF0000"/>
              </a:solidFill>
            </a:rPr>
            <a:t>注意</a:t>
          </a:r>
          <a:r>
            <a:rPr kumimoji="1" lang="en-US" altLang="ja-JP" sz="2400" b="1">
              <a:solidFill>
                <a:srgbClr val="FF0000"/>
              </a:solidFill>
            </a:rPr>
            <a:t>】</a:t>
          </a:r>
        </a:p>
        <a:p>
          <a:pPr algn="ctr"/>
          <a:r>
            <a:rPr kumimoji="1" lang="ja-JP" altLang="en-US" sz="2400" b="1">
              <a:solidFill>
                <a:srgbClr val="FF0000"/>
              </a:solidFill>
            </a:rPr>
            <a:t>データは黄色で示すセルにのみ</a:t>
          </a:r>
          <a:endParaRPr kumimoji="1" lang="en-US" altLang="ja-JP" sz="2400" b="1">
            <a:solidFill>
              <a:srgbClr val="FF0000"/>
            </a:solidFill>
          </a:endParaRPr>
        </a:p>
        <a:p>
          <a:pPr algn="ctr"/>
          <a:r>
            <a:rPr kumimoji="1" lang="ja-JP" altLang="en-US" sz="2400" b="1">
              <a:solidFill>
                <a:srgbClr val="FF0000"/>
              </a:solidFill>
            </a:rPr>
            <a:t>入力してください</a:t>
          </a:r>
          <a:endParaRPr kumimoji="1" lang="en-US" altLang="ja-JP" sz="4400" b="1">
            <a:solidFill>
              <a:srgbClr val="FF0000"/>
            </a:solidFill>
          </a:endParaRPr>
        </a:p>
        <a:p>
          <a:pPr algn="ctr"/>
          <a:r>
            <a:rPr kumimoji="1" lang="ja-JP" altLang="en-US" sz="2000"/>
            <a:t>入力用以外のセルの内容は変更しないでください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elaws.e-gov.go.jp/document?lawid=354M50000400074" TargetMode="External"/><Relationship Id="rId1" Type="http://schemas.openxmlformats.org/officeDocument/2006/relationships/hyperlink" Target="https://ghg-santeikohyo.env.go.jp/"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ghg-santeikohyo.env.go.jp/" TargetMode="External"/><Relationship Id="rId1" Type="http://schemas.openxmlformats.org/officeDocument/2006/relationships/hyperlink" Target="https://elaws.e-gov.go.jp/document?lawid=354M50000400074"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D36"/>
  <sheetViews>
    <sheetView tabSelected="1" view="pageBreakPreview" zoomScaleNormal="100" zoomScaleSheetLayoutView="100" workbookViewId="0">
      <selection activeCell="A2" sqref="A2:AD3"/>
    </sheetView>
  </sheetViews>
  <sheetFormatPr defaultRowHeight="18.75" x14ac:dyDescent="0.4"/>
  <cols>
    <col min="1" max="30" width="3.125" style="109" customWidth="1"/>
    <col min="31" max="33" width="3.125" customWidth="1"/>
  </cols>
  <sheetData>
    <row r="1" spans="1:30" x14ac:dyDescent="0.4">
      <c r="A1" s="109">
        <v>1</v>
      </c>
      <c r="B1" s="109">
        <v>2</v>
      </c>
      <c r="C1" s="109">
        <v>3</v>
      </c>
      <c r="D1" s="109">
        <v>4</v>
      </c>
      <c r="E1" s="109">
        <v>5</v>
      </c>
      <c r="F1" s="109">
        <v>6</v>
      </c>
      <c r="G1" s="109">
        <v>7</v>
      </c>
      <c r="H1" s="109">
        <v>8</v>
      </c>
      <c r="I1" s="109">
        <v>9</v>
      </c>
      <c r="J1" s="109">
        <v>10</v>
      </c>
      <c r="K1" s="109">
        <v>11</v>
      </c>
      <c r="L1" s="109">
        <v>12</v>
      </c>
      <c r="M1" s="109">
        <v>13</v>
      </c>
      <c r="O1" s="109">
        <v>14</v>
      </c>
      <c r="P1" s="109">
        <v>15</v>
      </c>
      <c r="Q1" s="109">
        <v>16</v>
      </c>
      <c r="R1" s="109">
        <v>17</v>
      </c>
      <c r="S1" s="109">
        <v>18</v>
      </c>
      <c r="T1" s="109">
        <v>19</v>
      </c>
      <c r="U1" s="109">
        <v>20</v>
      </c>
      <c r="V1" s="109">
        <v>21</v>
      </c>
      <c r="W1" s="109">
        <v>22</v>
      </c>
      <c r="X1" s="109">
        <v>23</v>
      </c>
      <c r="Y1" s="109">
        <v>24</v>
      </c>
      <c r="AB1" s="109">
        <v>25</v>
      </c>
      <c r="AC1" s="109">
        <v>26</v>
      </c>
      <c r="AD1" s="109">
        <v>27</v>
      </c>
    </row>
    <row r="2" spans="1:30" x14ac:dyDescent="0.4">
      <c r="A2" s="409" t="s">
        <v>748</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row>
    <row r="3" spans="1:30" x14ac:dyDescent="0.4">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row>
    <row r="4" spans="1:30" x14ac:dyDescent="0.4">
      <c r="A4" s="411"/>
      <c r="B4" s="411"/>
      <c r="C4" s="411"/>
      <c r="D4" s="411"/>
      <c r="E4" s="411"/>
      <c r="F4" s="411"/>
      <c r="G4" s="411"/>
      <c r="H4" s="411"/>
      <c r="I4" s="411"/>
      <c r="J4" s="411"/>
      <c r="K4" s="411"/>
      <c r="L4" s="411"/>
      <c r="M4" s="411"/>
      <c r="N4" s="411"/>
      <c r="O4" s="411"/>
      <c r="P4" s="412" t="s">
        <v>661</v>
      </c>
      <c r="Q4" s="412"/>
      <c r="R4" s="412"/>
      <c r="S4" s="412"/>
      <c r="T4" s="413" t="s">
        <v>225</v>
      </c>
      <c r="U4" s="413"/>
      <c r="V4" s="414"/>
      <c r="W4" s="414"/>
      <c r="X4" s="256" t="s">
        <v>569</v>
      </c>
      <c r="Y4" s="414"/>
      <c r="Z4" s="414"/>
      <c r="AA4" s="256" t="s">
        <v>224</v>
      </c>
      <c r="AB4" s="414"/>
      <c r="AC4" s="414"/>
      <c r="AD4" s="256" t="s">
        <v>223</v>
      </c>
    </row>
    <row r="5" spans="1:30" x14ac:dyDescent="0.4">
      <c r="A5" s="411"/>
      <c r="B5" s="411"/>
      <c r="C5" s="411"/>
      <c r="D5" s="411"/>
      <c r="E5" s="411"/>
      <c r="F5" s="411"/>
      <c r="G5" s="411"/>
      <c r="H5" s="411"/>
      <c r="I5" s="411"/>
      <c r="J5" s="411"/>
      <c r="K5" s="411"/>
      <c r="L5" s="411"/>
      <c r="M5" s="411"/>
      <c r="N5" s="411"/>
      <c r="O5" s="411"/>
      <c r="P5" s="415" t="s">
        <v>645</v>
      </c>
      <c r="Q5" s="415"/>
      <c r="R5" s="415"/>
      <c r="S5" s="415"/>
      <c r="T5" s="416"/>
      <c r="U5" s="416"/>
      <c r="V5" s="416"/>
      <c r="W5" s="416"/>
      <c r="X5" s="416"/>
      <c r="Y5" s="416"/>
      <c r="Z5" s="416"/>
      <c r="AA5" s="416"/>
      <c r="AB5" s="416"/>
      <c r="AC5" s="416"/>
      <c r="AD5" s="416"/>
    </row>
    <row r="6" spans="1:30" x14ac:dyDescent="0.4">
      <c r="A6" s="411"/>
      <c r="B6" s="411"/>
      <c r="C6" s="411"/>
      <c r="D6" s="411"/>
      <c r="E6" s="411"/>
      <c r="F6" s="411"/>
      <c r="G6" s="411"/>
      <c r="H6" s="411"/>
      <c r="I6" s="411"/>
      <c r="J6" s="411"/>
      <c r="K6" s="411"/>
      <c r="L6" s="411"/>
      <c r="M6" s="411"/>
      <c r="N6" s="411"/>
      <c r="O6" s="411"/>
      <c r="P6" s="415" t="s">
        <v>660</v>
      </c>
      <c r="Q6" s="415"/>
      <c r="R6" s="415"/>
      <c r="S6" s="415"/>
      <c r="T6" s="417"/>
      <c r="U6" s="417"/>
      <c r="V6" s="417"/>
      <c r="W6" s="417"/>
      <c r="X6" s="417"/>
      <c r="Y6" s="417"/>
      <c r="Z6" s="417"/>
      <c r="AA6" s="417"/>
      <c r="AB6" s="417"/>
      <c r="AC6" s="417"/>
      <c r="AD6" s="417"/>
    </row>
    <row r="7" spans="1:30" x14ac:dyDescent="0.4">
      <c r="A7" s="418" t="s">
        <v>646</v>
      </c>
      <c r="B7" s="418"/>
      <c r="C7" s="419" t="s">
        <v>662</v>
      </c>
      <c r="D7" s="419"/>
      <c r="E7" s="419" t="s">
        <v>647</v>
      </c>
      <c r="F7" s="419"/>
      <c r="G7" s="419"/>
      <c r="H7" s="419"/>
      <c r="I7" s="419"/>
      <c r="J7" s="419"/>
      <c r="K7" s="419"/>
      <c r="L7" s="419"/>
      <c r="M7" s="419"/>
      <c r="N7" s="419"/>
      <c r="O7" s="419"/>
      <c r="P7" s="419"/>
      <c r="Q7" s="419" t="s">
        <v>648</v>
      </c>
      <c r="R7" s="419"/>
      <c r="S7" s="419"/>
      <c r="T7" s="419"/>
      <c r="U7" s="419"/>
      <c r="V7" s="419"/>
      <c r="W7" s="419"/>
      <c r="X7" s="419"/>
      <c r="Y7" s="419"/>
      <c r="Z7" s="419"/>
      <c r="AA7" s="419"/>
      <c r="AB7" s="419"/>
      <c r="AC7" s="419"/>
      <c r="AD7" s="419"/>
    </row>
    <row r="8" spans="1:30" x14ac:dyDescent="0.4">
      <c r="A8" s="418"/>
      <c r="B8" s="418"/>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row>
    <row r="9" spans="1:30" x14ac:dyDescent="0.4">
      <c r="A9" s="417"/>
      <c r="B9" s="417"/>
      <c r="C9" s="411">
        <v>1</v>
      </c>
      <c r="D9" s="411"/>
      <c r="E9" s="420" t="s">
        <v>261</v>
      </c>
      <c r="F9" s="420"/>
      <c r="G9" s="420"/>
      <c r="H9" s="420"/>
      <c r="I9" s="420"/>
      <c r="J9" s="420"/>
      <c r="K9" s="420"/>
      <c r="L9" s="420"/>
      <c r="M9" s="420"/>
      <c r="N9" s="420"/>
      <c r="O9" s="420"/>
      <c r="P9" s="420"/>
      <c r="Q9" s="421" t="s">
        <v>699</v>
      </c>
      <c r="R9" s="421"/>
      <c r="S9" s="421"/>
      <c r="T9" s="421"/>
      <c r="U9" s="421"/>
      <c r="V9" s="421"/>
      <c r="W9" s="421"/>
      <c r="X9" s="421"/>
      <c r="Y9" s="421"/>
      <c r="Z9" s="421"/>
      <c r="AA9" s="421"/>
      <c r="AB9" s="421"/>
      <c r="AC9" s="421"/>
      <c r="AD9" s="421"/>
    </row>
    <row r="10" spans="1:30" x14ac:dyDescent="0.4">
      <c r="A10" s="417"/>
      <c r="B10" s="417"/>
      <c r="C10" s="411">
        <v>2</v>
      </c>
      <c r="D10" s="411"/>
      <c r="E10" s="420" t="s">
        <v>55</v>
      </c>
      <c r="F10" s="420"/>
      <c r="G10" s="420"/>
      <c r="H10" s="420"/>
      <c r="I10" s="420"/>
      <c r="J10" s="420"/>
      <c r="K10" s="420"/>
      <c r="L10" s="420"/>
      <c r="M10" s="420"/>
      <c r="N10" s="420"/>
      <c r="O10" s="420"/>
      <c r="P10" s="420"/>
      <c r="Q10" s="421" t="s">
        <v>699</v>
      </c>
      <c r="R10" s="421"/>
      <c r="S10" s="421"/>
      <c r="T10" s="421"/>
      <c r="U10" s="421"/>
      <c r="V10" s="421"/>
      <c r="W10" s="421"/>
      <c r="X10" s="421"/>
      <c r="Y10" s="421"/>
      <c r="Z10" s="421"/>
      <c r="AA10" s="421"/>
      <c r="AB10" s="421"/>
      <c r="AC10" s="421"/>
      <c r="AD10" s="421"/>
    </row>
    <row r="11" spans="1:30" ht="53.25" customHeight="1" x14ac:dyDescent="0.4">
      <c r="A11" s="417"/>
      <c r="B11" s="417"/>
      <c r="C11" s="411">
        <v>3</v>
      </c>
      <c r="D11" s="411"/>
      <c r="E11" s="420" t="s">
        <v>720</v>
      </c>
      <c r="F11" s="420"/>
      <c r="G11" s="420"/>
      <c r="H11" s="420"/>
      <c r="I11" s="420"/>
      <c r="J11" s="420"/>
      <c r="K11" s="420"/>
      <c r="L11" s="420"/>
      <c r="M11" s="420"/>
      <c r="N11" s="420"/>
      <c r="O11" s="420"/>
      <c r="P11" s="420"/>
      <c r="Q11" s="421" t="s">
        <v>725</v>
      </c>
      <c r="R11" s="421"/>
      <c r="S11" s="421"/>
      <c r="T11" s="421"/>
      <c r="U11" s="421"/>
      <c r="V11" s="421"/>
      <c r="W11" s="421"/>
      <c r="X11" s="421"/>
      <c r="Y11" s="421"/>
      <c r="Z11" s="421"/>
      <c r="AA11" s="421"/>
      <c r="AB11" s="421"/>
      <c r="AC11" s="421"/>
      <c r="AD11" s="421"/>
    </row>
    <row r="12" spans="1:30" x14ac:dyDescent="0.4">
      <c r="A12" s="417"/>
      <c r="B12" s="417"/>
      <c r="C12" s="411">
        <v>4</v>
      </c>
      <c r="D12" s="411"/>
      <c r="E12" s="420" t="s">
        <v>665</v>
      </c>
      <c r="F12" s="420"/>
      <c r="G12" s="420"/>
      <c r="H12" s="420"/>
      <c r="I12" s="420"/>
      <c r="J12" s="420"/>
      <c r="K12" s="420"/>
      <c r="L12" s="420"/>
      <c r="M12" s="420"/>
      <c r="N12" s="420"/>
      <c r="O12" s="420"/>
      <c r="P12" s="420"/>
      <c r="Q12" s="421" t="s">
        <v>742</v>
      </c>
      <c r="R12" s="421"/>
      <c r="S12" s="421"/>
      <c r="T12" s="421"/>
      <c r="U12" s="421"/>
      <c r="V12" s="421"/>
      <c r="W12" s="421"/>
      <c r="X12" s="421"/>
      <c r="Y12" s="421"/>
      <c r="Z12" s="421"/>
      <c r="AA12" s="421"/>
      <c r="AB12" s="421"/>
      <c r="AC12" s="421"/>
      <c r="AD12" s="421"/>
    </row>
    <row r="13" spans="1:30" ht="60" customHeight="1" x14ac:dyDescent="0.4">
      <c r="A13" s="417"/>
      <c r="B13" s="417"/>
      <c r="C13" s="411">
        <v>5</v>
      </c>
      <c r="D13" s="411"/>
      <c r="E13" s="420" t="s">
        <v>743</v>
      </c>
      <c r="F13" s="420"/>
      <c r="G13" s="420"/>
      <c r="H13" s="420"/>
      <c r="I13" s="420"/>
      <c r="J13" s="420"/>
      <c r="K13" s="420"/>
      <c r="L13" s="420"/>
      <c r="M13" s="420"/>
      <c r="N13" s="420"/>
      <c r="O13" s="420"/>
      <c r="P13" s="420"/>
      <c r="Q13" s="421" t="s">
        <v>721</v>
      </c>
      <c r="R13" s="421"/>
      <c r="S13" s="421"/>
      <c r="T13" s="421"/>
      <c r="U13" s="421"/>
      <c r="V13" s="421"/>
      <c r="W13" s="421"/>
      <c r="X13" s="421"/>
      <c r="Y13" s="421"/>
      <c r="Z13" s="421"/>
      <c r="AA13" s="421"/>
      <c r="AB13" s="421"/>
      <c r="AC13" s="421"/>
      <c r="AD13" s="421"/>
    </row>
    <row r="14" spans="1:30" x14ac:dyDescent="0.4">
      <c r="A14" s="417"/>
      <c r="B14" s="417"/>
      <c r="C14" s="411">
        <v>6</v>
      </c>
      <c r="D14" s="411"/>
      <c r="E14" s="420" t="s">
        <v>724</v>
      </c>
      <c r="F14" s="420"/>
      <c r="G14" s="420"/>
      <c r="H14" s="420"/>
      <c r="I14" s="420"/>
      <c r="J14" s="420"/>
      <c r="K14" s="420"/>
      <c r="L14" s="420"/>
      <c r="M14" s="420"/>
      <c r="N14" s="420"/>
      <c r="O14" s="420"/>
      <c r="P14" s="420"/>
      <c r="Q14" s="421" t="s">
        <v>742</v>
      </c>
      <c r="R14" s="421"/>
      <c r="S14" s="421"/>
      <c r="T14" s="421"/>
      <c r="U14" s="421"/>
      <c r="V14" s="421"/>
      <c r="W14" s="421"/>
      <c r="X14" s="421"/>
      <c r="Y14" s="421"/>
      <c r="Z14" s="421"/>
      <c r="AA14" s="421"/>
      <c r="AB14" s="421"/>
      <c r="AC14" s="421"/>
      <c r="AD14" s="421"/>
    </row>
    <row r="15" spans="1:30" ht="37.5" customHeight="1" x14ac:dyDescent="0.4">
      <c r="A15" s="417"/>
      <c r="B15" s="417"/>
      <c r="C15" s="411">
        <v>7</v>
      </c>
      <c r="D15" s="411"/>
      <c r="E15" s="422" t="s">
        <v>674</v>
      </c>
      <c r="F15" s="423"/>
      <c r="G15" s="423"/>
      <c r="H15" s="423"/>
      <c r="I15" s="423"/>
      <c r="J15" s="423"/>
      <c r="K15" s="423"/>
      <c r="L15" s="423"/>
      <c r="M15" s="423"/>
      <c r="N15" s="423"/>
      <c r="O15" s="423"/>
      <c r="P15" s="424"/>
      <c r="Q15" s="421"/>
      <c r="R15" s="421"/>
      <c r="S15" s="421"/>
      <c r="T15" s="421"/>
      <c r="U15" s="421"/>
      <c r="V15" s="421"/>
      <c r="W15" s="421"/>
      <c r="X15" s="421"/>
      <c r="Y15" s="421"/>
      <c r="Z15" s="421"/>
      <c r="AA15" s="421"/>
      <c r="AB15" s="421"/>
      <c r="AC15" s="421"/>
      <c r="AD15" s="421"/>
    </row>
    <row r="16" spans="1:30" ht="18.75" customHeight="1" x14ac:dyDescent="0.4">
      <c r="A16" s="417"/>
      <c r="B16" s="417"/>
      <c r="C16" s="411">
        <v>8</v>
      </c>
      <c r="D16" s="411"/>
      <c r="E16" s="422" t="s">
        <v>726</v>
      </c>
      <c r="F16" s="423"/>
      <c r="G16" s="423"/>
      <c r="H16" s="423"/>
      <c r="I16" s="423"/>
      <c r="J16" s="423"/>
      <c r="K16" s="423"/>
      <c r="L16" s="423"/>
      <c r="M16" s="423"/>
      <c r="N16" s="423"/>
      <c r="O16" s="423"/>
      <c r="P16" s="424"/>
      <c r="Q16" s="421" t="s">
        <v>727</v>
      </c>
      <c r="R16" s="421"/>
      <c r="S16" s="421"/>
      <c r="T16" s="421"/>
      <c r="U16" s="421"/>
      <c r="V16" s="421"/>
      <c r="W16" s="421"/>
      <c r="X16" s="421"/>
      <c r="Y16" s="421"/>
      <c r="Z16" s="421"/>
      <c r="AA16" s="421"/>
      <c r="AB16" s="421"/>
      <c r="AC16" s="421"/>
      <c r="AD16" s="421"/>
    </row>
    <row r="17" spans="1:30" ht="42.75" customHeight="1" x14ac:dyDescent="0.4">
      <c r="A17" s="417"/>
      <c r="B17" s="417"/>
      <c r="C17" s="411">
        <v>9</v>
      </c>
      <c r="D17" s="411"/>
      <c r="E17" s="422" t="s">
        <v>728</v>
      </c>
      <c r="F17" s="423"/>
      <c r="G17" s="423"/>
      <c r="H17" s="423"/>
      <c r="I17" s="423"/>
      <c r="J17" s="423"/>
      <c r="K17" s="423"/>
      <c r="L17" s="423"/>
      <c r="M17" s="423"/>
      <c r="N17" s="423"/>
      <c r="O17" s="423"/>
      <c r="P17" s="424"/>
      <c r="Q17" s="421" t="s">
        <v>729</v>
      </c>
      <c r="R17" s="421"/>
      <c r="S17" s="421"/>
      <c r="T17" s="421"/>
      <c r="U17" s="421"/>
      <c r="V17" s="421"/>
      <c r="W17" s="421"/>
      <c r="X17" s="421"/>
      <c r="Y17" s="421"/>
      <c r="Z17" s="421"/>
      <c r="AA17" s="421"/>
      <c r="AB17" s="421"/>
      <c r="AC17" s="421"/>
      <c r="AD17" s="421"/>
    </row>
    <row r="18" spans="1:30" x14ac:dyDescent="0.4">
      <c r="A18" s="417"/>
      <c r="B18" s="417"/>
      <c r="C18" s="411">
        <v>10</v>
      </c>
      <c r="D18" s="411"/>
      <c r="E18" s="420" t="s">
        <v>722</v>
      </c>
      <c r="F18" s="420"/>
      <c r="G18" s="420"/>
      <c r="H18" s="420"/>
      <c r="I18" s="420"/>
      <c r="J18" s="420"/>
      <c r="K18" s="420"/>
      <c r="L18" s="420"/>
      <c r="M18" s="420"/>
      <c r="N18" s="420"/>
      <c r="O18" s="420"/>
      <c r="P18" s="420"/>
      <c r="Q18" s="421" t="s">
        <v>723</v>
      </c>
      <c r="R18" s="421"/>
      <c r="S18" s="421"/>
      <c r="T18" s="421"/>
      <c r="U18" s="421"/>
      <c r="V18" s="421"/>
      <c r="W18" s="421"/>
      <c r="X18" s="421"/>
      <c r="Y18" s="421"/>
      <c r="Z18" s="421"/>
      <c r="AA18" s="421"/>
      <c r="AB18" s="421"/>
      <c r="AC18" s="421"/>
      <c r="AD18" s="421"/>
    </row>
    <row r="19" spans="1:30" ht="31.5" customHeight="1" x14ac:dyDescent="0.4">
      <c r="A19" s="417"/>
      <c r="B19" s="417"/>
      <c r="C19" s="411">
        <v>11</v>
      </c>
      <c r="D19" s="411"/>
      <c r="E19" s="425" t="s">
        <v>745</v>
      </c>
      <c r="F19" s="426"/>
      <c r="G19" s="426"/>
      <c r="H19" s="426"/>
      <c r="I19" s="426"/>
      <c r="J19" s="426"/>
      <c r="K19" s="426"/>
      <c r="L19" s="426"/>
      <c r="M19" s="426"/>
      <c r="N19" s="426"/>
      <c r="O19" s="426"/>
      <c r="P19" s="427"/>
      <c r="Q19" s="421" t="s">
        <v>730</v>
      </c>
      <c r="R19" s="421"/>
      <c r="S19" s="421"/>
      <c r="T19" s="421"/>
      <c r="U19" s="421"/>
      <c r="V19" s="421"/>
      <c r="W19" s="421"/>
      <c r="X19" s="421"/>
      <c r="Y19" s="421"/>
      <c r="Z19" s="421"/>
      <c r="AA19" s="421"/>
      <c r="AB19" s="421"/>
      <c r="AC19" s="421"/>
      <c r="AD19" s="421"/>
    </row>
    <row r="20" spans="1:30" ht="18.75" customHeight="1" x14ac:dyDescent="0.4">
      <c r="A20" s="417"/>
      <c r="B20" s="417"/>
      <c r="C20" s="411">
        <v>12</v>
      </c>
      <c r="D20" s="411"/>
      <c r="E20" s="422" t="s">
        <v>678</v>
      </c>
      <c r="F20" s="423"/>
      <c r="G20" s="423"/>
      <c r="H20" s="423"/>
      <c r="I20" s="423"/>
      <c r="J20" s="423"/>
      <c r="K20" s="423"/>
      <c r="L20" s="423"/>
      <c r="M20" s="423"/>
      <c r="N20" s="423"/>
      <c r="O20" s="423"/>
      <c r="P20" s="424"/>
      <c r="Q20" s="429" t="s">
        <v>742</v>
      </c>
      <c r="R20" s="430"/>
      <c r="S20" s="430"/>
      <c r="T20" s="430"/>
      <c r="U20" s="430"/>
      <c r="V20" s="430"/>
      <c r="W20" s="430"/>
      <c r="X20" s="430"/>
      <c r="Y20" s="430"/>
      <c r="Z20" s="430"/>
      <c r="AA20" s="430"/>
      <c r="AB20" s="430"/>
      <c r="AC20" s="430"/>
      <c r="AD20" s="431"/>
    </row>
    <row r="21" spans="1:30" ht="37.5" customHeight="1" x14ac:dyDescent="0.4">
      <c r="A21" s="417"/>
      <c r="B21" s="417"/>
      <c r="C21" s="411">
        <v>13</v>
      </c>
      <c r="D21" s="411"/>
      <c r="E21" s="422" t="s">
        <v>679</v>
      </c>
      <c r="F21" s="423"/>
      <c r="G21" s="423"/>
      <c r="H21" s="423"/>
      <c r="I21" s="423"/>
      <c r="J21" s="423"/>
      <c r="K21" s="423"/>
      <c r="L21" s="423"/>
      <c r="M21" s="423"/>
      <c r="N21" s="423"/>
      <c r="O21" s="423"/>
      <c r="P21" s="424"/>
      <c r="Q21" s="421" t="s">
        <v>742</v>
      </c>
      <c r="R21" s="421"/>
      <c r="S21" s="421"/>
      <c r="T21" s="421"/>
      <c r="U21" s="421"/>
      <c r="V21" s="421"/>
      <c r="W21" s="421"/>
      <c r="X21" s="421"/>
      <c r="Y21" s="421"/>
      <c r="Z21" s="421"/>
      <c r="AA21" s="421"/>
      <c r="AB21" s="421"/>
      <c r="AC21" s="421"/>
      <c r="AD21" s="421"/>
    </row>
    <row r="22" spans="1:30" ht="37.5" customHeight="1" x14ac:dyDescent="0.4">
      <c r="A22" s="417"/>
      <c r="B22" s="417"/>
      <c r="C22" s="411">
        <v>14</v>
      </c>
      <c r="D22" s="411"/>
      <c r="E22" s="422" t="s">
        <v>680</v>
      </c>
      <c r="F22" s="423"/>
      <c r="G22" s="423"/>
      <c r="H22" s="423"/>
      <c r="I22" s="423"/>
      <c r="J22" s="423"/>
      <c r="K22" s="423"/>
      <c r="L22" s="423"/>
      <c r="M22" s="423"/>
      <c r="N22" s="423"/>
      <c r="O22" s="423"/>
      <c r="P22" s="424"/>
      <c r="Q22" s="428" t="s">
        <v>707</v>
      </c>
      <c r="R22" s="428"/>
      <c r="S22" s="428"/>
      <c r="T22" s="428"/>
      <c r="U22" s="428"/>
      <c r="V22" s="428"/>
      <c r="W22" s="428"/>
      <c r="X22" s="428"/>
      <c r="Y22" s="428"/>
      <c r="Z22" s="428"/>
      <c r="AA22" s="428"/>
      <c r="AB22" s="428"/>
      <c r="AC22" s="428"/>
      <c r="AD22" s="428"/>
    </row>
    <row r="23" spans="1:30" ht="75.75" customHeight="1" x14ac:dyDescent="0.4">
      <c r="A23" s="417"/>
      <c r="B23" s="417"/>
      <c r="C23" s="411">
        <v>15</v>
      </c>
      <c r="D23" s="411"/>
      <c r="E23" s="422" t="s">
        <v>681</v>
      </c>
      <c r="F23" s="423"/>
      <c r="G23" s="423"/>
      <c r="H23" s="423"/>
      <c r="I23" s="423"/>
      <c r="J23" s="423"/>
      <c r="K23" s="423"/>
      <c r="L23" s="423"/>
      <c r="M23" s="423"/>
      <c r="N23" s="423"/>
      <c r="O23" s="423"/>
      <c r="P23" s="424"/>
      <c r="Q23" s="421"/>
      <c r="R23" s="421"/>
      <c r="S23" s="421"/>
      <c r="T23" s="421"/>
      <c r="U23" s="421"/>
      <c r="V23" s="421"/>
      <c r="W23" s="421"/>
      <c r="X23" s="421"/>
      <c r="Y23" s="421"/>
      <c r="Z23" s="421"/>
      <c r="AA23" s="421"/>
      <c r="AB23" s="421"/>
      <c r="AC23" s="421"/>
      <c r="AD23" s="421"/>
    </row>
    <row r="24" spans="1:30" ht="75" customHeight="1" x14ac:dyDescent="0.4">
      <c r="A24" s="417"/>
      <c r="B24" s="417"/>
      <c r="C24" s="411">
        <v>16</v>
      </c>
      <c r="D24" s="411"/>
      <c r="E24" s="422" t="s">
        <v>746</v>
      </c>
      <c r="F24" s="423"/>
      <c r="G24" s="423"/>
      <c r="H24" s="423"/>
      <c r="I24" s="423"/>
      <c r="J24" s="423"/>
      <c r="K24" s="423"/>
      <c r="L24" s="423"/>
      <c r="M24" s="423"/>
      <c r="N24" s="423"/>
      <c r="O24" s="423"/>
      <c r="P24" s="424"/>
      <c r="Q24" s="421"/>
      <c r="R24" s="421"/>
      <c r="S24" s="421"/>
      <c r="T24" s="421"/>
      <c r="U24" s="421"/>
      <c r="V24" s="421"/>
      <c r="W24" s="421"/>
      <c r="X24" s="421"/>
      <c r="Y24" s="421"/>
      <c r="Z24" s="421"/>
      <c r="AA24" s="421"/>
      <c r="AB24" s="421"/>
      <c r="AC24" s="421"/>
      <c r="AD24" s="421"/>
    </row>
    <row r="25" spans="1:30" ht="37.5" customHeight="1" x14ac:dyDescent="0.4">
      <c r="A25" s="417"/>
      <c r="B25" s="417"/>
      <c r="C25" s="411">
        <v>17</v>
      </c>
      <c r="D25" s="411"/>
      <c r="E25" s="422" t="s">
        <v>683</v>
      </c>
      <c r="F25" s="423"/>
      <c r="G25" s="423"/>
      <c r="H25" s="423"/>
      <c r="I25" s="423"/>
      <c r="J25" s="423"/>
      <c r="K25" s="423"/>
      <c r="L25" s="423"/>
      <c r="M25" s="423"/>
      <c r="N25" s="423"/>
      <c r="O25" s="423"/>
      <c r="P25" s="424"/>
      <c r="Q25" s="421"/>
      <c r="R25" s="421"/>
      <c r="S25" s="421"/>
      <c r="T25" s="421"/>
      <c r="U25" s="421"/>
      <c r="V25" s="421"/>
      <c r="W25" s="421"/>
      <c r="X25" s="421"/>
      <c r="Y25" s="421"/>
      <c r="Z25" s="421"/>
      <c r="AA25" s="421"/>
      <c r="AB25" s="421"/>
      <c r="AC25" s="421"/>
      <c r="AD25" s="421"/>
    </row>
    <row r="26" spans="1:30" ht="36.75" customHeight="1" x14ac:dyDescent="0.4">
      <c r="A26" s="417"/>
      <c r="B26" s="417"/>
      <c r="C26" s="411">
        <v>18</v>
      </c>
      <c r="D26" s="411"/>
      <c r="E26" s="420" t="s">
        <v>687</v>
      </c>
      <c r="F26" s="420"/>
      <c r="G26" s="420"/>
      <c r="H26" s="420"/>
      <c r="I26" s="420"/>
      <c r="J26" s="420"/>
      <c r="K26" s="420"/>
      <c r="L26" s="420"/>
      <c r="M26" s="420"/>
      <c r="N26" s="420"/>
      <c r="O26" s="420"/>
      <c r="P26" s="420"/>
      <c r="Q26" s="432" t="s">
        <v>825</v>
      </c>
      <c r="R26" s="433"/>
      <c r="S26" s="433"/>
      <c r="T26" s="433"/>
      <c r="U26" s="433"/>
      <c r="V26" s="433"/>
      <c r="W26" s="433"/>
      <c r="X26" s="433"/>
      <c r="Y26" s="433"/>
      <c r="Z26" s="433"/>
      <c r="AA26" s="433"/>
      <c r="AB26" s="433"/>
      <c r="AC26" s="433"/>
      <c r="AD26" s="434"/>
    </row>
    <row r="27" spans="1:30" ht="36.75" customHeight="1" x14ac:dyDescent="0.4">
      <c r="A27" s="417"/>
      <c r="B27" s="417"/>
      <c r="C27" s="411">
        <v>19</v>
      </c>
      <c r="D27" s="411"/>
      <c r="E27" s="422" t="s">
        <v>744</v>
      </c>
      <c r="F27" s="423"/>
      <c r="G27" s="423"/>
      <c r="H27" s="423"/>
      <c r="I27" s="423"/>
      <c r="J27" s="423"/>
      <c r="K27" s="423"/>
      <c r="L27" s="423"/>
      <c r="M27" s="423"/>
      <c r="N27" s="423"/>
      <c r="O27" s="423"/>
      <c r="P27" s="424"/>
      <c r="Q27" s="435"/>
      <c r="R27" s="436"/>
      <c r="S27" s="436"/>
      <c r="T27" s="436"/>
      <c r="U27" s="436"/>
      <c r="V27" s="436"/>
      <c r="W27" s="436"/>
      <c r="X27" s="436"/>
      <c r="Y27" s="436"/>
      <c r="Z27" s="436"/>
      <c r="AA27" s="436"/>
      <c r="AB27" s="436"/>
      <c r="AC27" s="436"/>
      <c r="AD27" s="437"/>
    </row>
    <row r="28" spans="1:30" ht="37.5" customHeight="1" x14ac:dyDescent="0.4">
      <c r="A28" s="417"/>
      <c r="B28" s="417"/>
      <c r="C28" s="411">
        <v>20</v>
      </c>
      <c r="D28" s="411"/>
      <c r="E28" s="420" t="s">
        <v>688</v>
      </c>
      <c r="F28" s="420"/>
      <c r="G28" s="420"/>
      <c r="H28" s="420"/>
      <c r="I28" s="420"/>
      <c r="J28" s="420"/>
      <c r="K28" s="420"/>
      <c r="L28" s="420"/>
      <c r="M28" s="420"/>
      <c r="N28" s="420"/>
      <c r="O28" s="420"/>
      <c r="P28" s="420"/>
      <c r="Q28" s="438"/>
      <c r="R28" s="439"/>
      <c r="S28" s="439"/>
      <c r="T28" s="439"/>
      <c r="U28" s="439"/>
      <c r="V28" s="439"/>
      <c r="W28" s="439"/>
      <c r="X28" s="439"/>
      <c r="Y28" s="439"/>
      <c r="Z28" s="439"/>
      <c r="AA28" s="439"/>
      <c r="AB28" s="439"/>
      <c r="AC28" s="439"/>
      <c r="AD28" s="440"/>
    </row>
    <row r="29" spans="1:30" ht="28.5" customHeight="1" x14ac:dyDescent="0.4">
      <c r="A29" s="417"/>
      <c r="B29" s="417"/>
      <c r="C29" s="411">
        <v>21</v>
      </c>
      <c r="D29" s="411"/>
      <c r="E29" s="422" t="s">
        <v>731</v>
      </c>
      <c r="F29" s="423"/>
      <c r="G29" s="423"/>
      <c r="H29" s="423"/>
      <c r="I29" s="423"/>
      <c r="J29" s="423"/>
      <c r="K29" s="423"/>
      <c r="L29" s="423"/>
      <c r="M29" s="423"/>
      <c r="N29" s="423"/>
      <c r="O29" s="423"/>
      <c r="P29" s="424"/>
      <c r="Q29" s="432" t="s">
        <v>732</v>
      </c>
      <c r="R29" s="433"/>
      <c r="S29" s="433"/>
      <c r="T29" s="433"/>
      <c r="U29" s="433"/>
      <c r="V29" s="433"/>
      <c r="W29" s="433"/>
      <c r="X29" s="433"/>
      <c r="Y29" s="433"/>
      <c r="Z29" s="433"/>
      <c r="AA29" s="433"/>
      <c r="AB29" s="433"/>
      <c r="AC29" s="433"/>
      <c r="AD29" s="434"/>
    </row>
    <row r="30" spans="1:30" ht="38.25" customHeight="1" x14ac:dyDescent="0.4">
      <c r="A30" s="417"/>
      <c r="B30" s="417"/>
      <c r="C30" s="411">
        <v>22</v>
      </c>
      <c r="D30" s="411"/>
      <c r="E30" s="429" t="s">
        <v>733</v>
      </c>
      <c r="F30" s="430"/>
      <c r="G30" s="430"/>
      <c r="H30" s="430"/>
      <c r="I30" s="430"/>
      <c r="J30" s="430"/>
      <c r="K30" s="430"/>
      <c r="L30" s="430"/>
      <c r="M30" s="430"/>
      <c r="N30" s="430"/>
      <c r="O30" s="430"/>
      <c r="P30" s="431"/>
      <c r="Q30" s="449"/>
      <c r="R30" s="450"/>
      <c r="S30" s="450"/>
      <c r="T30" s="450"/>
      <c r="U30" s="450"/>
      <c r="V30" s="450"/>
      <c r="W30" s="450"/>
      <c r="X30" s="450"/>
      <c r="Y30" s="450"/>
      <c r="Z30" s="450"/>
      <c r="AA30" s="450"/>
      <c r="AB30" s="450"/>
      <c r="AC30" s="450"/>
      <c r="AD30" s="451"/>
    </row>
    <row r="31" spans="1:30" ht="38.25" customHeight="1" x14ac:dyDescent="0.4">
      <c r="A31" s="441"/>
      <c r="B31" s="442"/>
      <c r="C31" s="411">
        <v>23</v>
      </c>
      <c r="D31" s="411"/>
      <c r="E31" s="429" t="s">
        <v>734</v>
      </c>
      <c r="F31" s="430"/>
      <c r="G31" s="430"/>
      <c r="H31" s="430"/>
      <c r="I31" s="430"/>
      <c r="J31" s="430"/>
      <c r="K31" s="430"/>
      <c r="L31" s="430"/>
      <c r="M31" s="430"/>
      <c r="N31" s="430"/>
      <c r="O31" s="430"/>
      <c r="P31" s="431"/>
      <c r="Q31" s="429" t="s">
        <v>735</v>
      </c>
      <c r="R31" s="430"/>
      <c r="S31" s="430"/>
      <c r="T31" s="430"/>
      <c r="U31" s="430"/>
      <c r="V31" s="430"/>
      <c r="W31" s="430"/>
      <c r="X31" s="430"/>
      <c r="Y31" s="430"/>
      <c r="Z31" s="430"/>
      <c r="AA31" s="430"/>
      <c r="AB31" s="430"/>
      <c r="AC31" s="430"/>
      <c r="AD31" s="431"/>
    </row>
    <row r="32" spans="1:30" ht="38.25" customHeight="1" x14ac:dyDescent="0.4">
      <c r="A32" s="441"/>
      <c r="B32" s="442"/>
      <c r="C32" s="411">
        <v>24</v>
      </c>
      <c r="D32" s="411"/>
      <c r="E32" s="429" t="s">
        <v>737</v>
      </c>
      <c r="F32" s="430"/>
      <c r="G32" s="430"/>
      <c r="H32" s="430"/>
      <c r="I32" s="430"/>
      <c r="J32" s="430"/>
      <c r="K32" s="430"/>
      <c r="L32" s="430"/>
      <c r="M32" s="430"/>
      <c r="N32" s="430"/>
      <c r="O32" s="430"/>
      <c r="P32" s="431"/>
      <c r="Q32" s="432" t="s">
        <v>736</v>
      </c>
      <c r="R32" s="433"/>
      <c r="S32" s="433"/>
      <c r="T32" s="433"/>
      <c r="U32" s="433"/>
      <c r="V32" s="433"/>
      <c r="W32" s="433"/>
      <c r="X32" s="433"/>
      <c r="Y32" s="433"/>
      <c r="Z32" s="433"/>
      <c r="AA32" s="433"/>
      <c r="AB32" s="433"/>
      <c r="AC32" s="433"/>
      <c r="AD32" s="434"/>
    </row>
    <row r="33" spans="1:30" ht="38.25" customHeight="1" x14ac:dyDescent="0.4">
      <c r="A33" s="441"/>
      <c r="B33" s="442"/>
      <c r="C33" s="411">
        <v>25</v>
      </c>
      <c r="D33" s="411"/>
      <c r="E33" s="429" t="s">
        <v>738</v>
      </c>
      <c r="F33" s="430"/>
      <c r="G33" s="430"/>
      <c r="H33" s="430"/>
      <c r="I33" s="430"/>
      <c r="J33" s="430"/>
      <c r="K33" s="430"/>
      <c r="L33" s="430"/>
      <c r="M33" s="430"/>
      <c r="N33" s="430"/>
      <c r="O33" s="430"/>
      <c r="P33" s="431"/>
      <c r="Q33" s="449"/>
      <c r="R33" s="450"/>
      <c r="S33" s="450"/>
      <c r="T33" s="450"/>
      <c r="U33" s="450"/>
      <c r="V33" s="450"/>
      <c r="W33" s="450"/>
      <c r="X33" s="450"/>
      <c r="Y33" s="450"/>
      <c r="Z33" s="450"/>
      <c r="AA33" s="450"/>
      <c r="AB33" s="450"/>
      <c r="AC33" s="450"/>
      <c r="AD33" s="451"/>
    </row>
    <row r="34" spans="1:30" ht="58.5" customHeight="1" x14ac:dyDescent="0.4">
      <c r="A34" s="441"/>
      <c r="B34" s="442"/>
      <c r="C34" s="411">
        <v>26</v>
      </c>
      <c r="D34" s="411"/>
      <c r="E34" s="422" t="s">
        <v>739</v>
      </c>
      <c r="F34" s="423"/>
      <c r="G34" s="423"/>
      <c r="H34" s="423"/>
      <c r="I34" s="423"/>
      <c r="J34" s="423"/>
      <c r="K34" s="423"/>
      <c r="L34" s="423"/>
      <c r="M34" s="423"/>
      <c r="N34" s="423"/>
      <c r="O34" s="423"/>
      <c r="P34" s="424"/>
      <c r="Q34" s="443" t="s">
        <v>740</v>
      </c>
      <c r="R34" s="444"/>
      <c r="S34" s="444"/>
      <c r="T34" s="444"/>
      <c r="U34" s="444"/>
      <c r="V34" s="444"/>
      <c r="W34" s="444"/>
      <c r="X34" s="444"/>
      <c r="Y34" s="444"/>
      <c r="Z34" s="444"/>
      <c r="AA34" s="444"/>
      <c r="AB34" s="444"/>
      <c r="AC34" s="444"/>
      <c r="AD34" s="445"/>
    </row>
    <row r="35" spans="1:30" ht="55.5" customHeight="1" x14ac:dyDescent="0.4">
      <c r="A35" s="441"/>
      <c r="B35" s="442"/>
      <c r="C35" s="411">
        <v>27</v>
      </c>
      <c r="D35" s="411"/>
      <c r="E35" s="422" t="s">
        <v>820</v>
      </c>
      <c r="F35" s="423"/>
      <c r="G35" s="423"/>
      <c r="H35" s="423"/>
      <c r="I35" s="423"/>
      <c r="J35" s="423"/>
      <c r="K35" s="423"/>
      <c r="L35" s="423"/>
      <c r="M35" s="423"/>
      <c r="N35" s="423"/>
      <c r="O35" s="423"/>
      <c r="P35" s="424"/>
      <c r="Q35" s="446"/>
      <c r="R35" s="447"/>
      <c r="S35" s="447"/>
      <c r="T35" s="447"/>
      <c r="U35" s="447"/>
      <c r="V35" s="447"/>
      <c r="W35" s="447"/>
      <c r="X35" s="447"/>
      <c r="Y35" s="447"/>
      <c r="Z35" s="447"/>
      <c r="AA35" s="447"/>
      <c r="AB35" s="447"/>
      <c r="AC35" s="447"/>
      <c r="AD35" s="448"/>
    </row>
    <row r="36" spans="1:30" x14ac:dyDescent="0.4">
      <c r="A36" s="417"/>
      <c r="B36" s="417"/>
      <c r="C36" s="411">
        <v>28</v>
      </c>
      <c r="D36" s="411"/>
      <c r="E36" s="421" t="s">
        <v>824</v>
      </c>
      <c r="F36" s="421"/>
      <c r="G36" s="421"/>
      <c r="H36" s="421"/>
      <c r="I36" s="421"/>
      <c r="J36" s="421"/>
      <c r="K36" s="421"/>
      <c r="L36" s="421"/>
      <c r="M36" s="421"/>
      <c r="N36" s="421"/>
      <c r="O36" s="421"/>
      <c r="P36" s="421"/>
      <c r="Q36" s="421" t="s">
        <v>741</v>
      </c>
      <c r="R36" s="421"/>
      <c r="S36" s="421"/>
      <c r="T36" s="421"/>
      <c r="U36" s="421"/>
      <c r="V36" s="421"/>
      <c r="W36" s="421"/>
      <c r="X36" s="421"/>
      <c r="Y36" s="421"/>
      <c r="Z36" s="421"/>
      <c r="AA36" s="421"/>
      <c r="AB36" s="421"/>
      <c r="AC36" s="421"/>
      <c r="AD36" s="421"/>
    </row>
  </sheetData>
  <mergeCells count="122">
    <mergeCell ref="Q32:AD33"/>
    <mergeCell ref="A32:B32"/>
    <mergeCell ref="A33:B33"/>
    <mergeCell ref="C32:D32"/>
    <mergeCell ref="C33:D33"/>
    <mergeCell ref="E32:P32"/>
    <mergeCell ref="E33:P33"/>
    <mergeCell ref="Q29:AD30"/>
    <mergeCell ref="A31:B31"/>
    <mergeCell ref="C31:D31"/>
    <mergeCell ref="E31:P31"/>
    <mergeCell ref="Q31:AD31"/>
    <mergeCell ref="A29:B29"/>
    <mergeCell ref="C29:D29"/>
    <mergeCell ref="A30:B30"/>
    <mergeCell ref="C30:D30"/>
    <mergeCell ref="E30:P30"/>
    <mergeCell ref="E29:P29"/>
    <mergeCell ref="A36:B36"/>
    <mergeCell ref="C36:D36"/>
    <mergeCell ref="E36:P36"/>
    <mergeCell ref="Q36:AD36"/>
    <mergeCell ref="A34:B34"/>
    <mergeCell ref="C34:D34"/>
    <mergeCell ref="E34:P34"/>
    <mergeCell ref="Q34:AD35"/>
    <mergeCell ref="A35:B35"/>
    <mergeCell ref="C35:D35"/>
    <mergeCell ref="E35:P35"/>
    <mergeCell ref="A24:B24"/>
    <mergeCell ref="C24:D24"/>
    <mergeCell ref="E24:P24"/>
    <mergeCell ref="Q24:AD24"/>
    <mergeCell ref="C25:D25"/>
    <mergeCell ref="A25:B25"/>
    <mergeCell ref="E25:P25"/>
    <mergeCell ref="Q25:AD25"/>
    <mergeCell ref="E28:P28"/>
    <mergeCell ref="A27:B27"/>
    <mergeCell ref="C27:D27"/>
    <mergeCell ref="E27:P27"/>
    <mergeCell ref="A26:B26"/>
    <mergeCell ref="C26:D26"/>
    <mergeCell ref="E26:P26"/>
    <mergeCell ref="Q26:AD28"/>
    <mergeCell ref="A28:B28"/>
    <mergeCell ref="C28:D28"/>
    <mergeCell ref="A23:B23"/>
    <mergeCell ref="C23:D23"/>
    <mergeCell ref="E23:P23"/>
    <mergeCell ref="Q23:AD23"/>
    <mergeCell ref="A20:B20"/>
    <mergeCell ref="C20:D20"/>
    <mergeCell ref="E20:P20"/>
    <mergeCell ref="Q20:AD20"/>
    <mergeCell ref="A21:B21"/>
    <mergeCell ref="C21:D21"/>
    <mergeCell ref="E21:P21"/>
    <mergeCell ref="Q21:AD21"/>
    <mergeCell ref="A19:B19"/>
    <mergeCell ref="C19:D19"/>
    <mergeCell ref="E19:P19"/>
    <mergeCell ref="Q19:AD19"/>
    <mergeCell ref="A16:B16"/>
    <mergeCell ref="C16:D16"/>
    <mergeCell ref="E16:P16"/>
    <mergeCell ref="Q16:AD16"/>
    <mergeCell ref="A22:B22"/>
    <mergeCell ref="C22:D22"/>
    <mergeCell ref="E22:P22"/>
    <mergeCell ref="Q22:AD22"/>
    <mergeCell ref="A15:B15"/>
    <mergeCell ref="C15:D15"/>
    <mergeCell ref="E15:P15"/>
    <mergeCell ref="Q15:AD15"/>
    <mergeCell ref="A13:B13"/>
    <mergeCell ref="C13:D13"/>
    <mergeCell ref="E13:P13"/>
    <mergeCell ref="Q13:AD13"/>
    <mergeCell ref="A18:B18"/>
    <mergeCell ref="C18:D18"/>
    <mergeCell ref="E18:P18"/>
    <mergeCell ref="Q18:AD18"/>
    <mergeCell ref="A17:B17"/>
    <mergeCell ref="C17:D17"/>
    <mergeCell ref="E17:P17"/>
    <mergeCell ref="Q17:AD17"/>
    <mergeCell ref="A12:B12"/>
    <mergeCell ref="C12:D12"/>
    <mergeCell ref="E12:P12"/>
    <mergeCell ref="Q12:AD12"/>
    <mergeCell ref="A10:B10"/>
    <mergeCell ref="C10:D10"/>
    <mergeCell ref="E10:P10"/>
    <mergeCell ref="Q10:AD10"/>
    <mergeCell ref="A14:B14"/>
    <mergeCell ref="C14:D14"/>
    <mergeCell ref="E14:P14"/>
    <mergeCell ref="Q14:AD14"/>
    <mergeCell ref="A7:B8"/>
    <mergeCell ref="C7:D8"/>
    <mergeCell ref="E7:P8"/>
    <mergeCell ref="Q7:AD8"/>
    <mergeCell ref="A9:B9"/>
    <mergeCell ref="C9:D9"/>
    <mergeCell ref="E9:P9"/>
    <mergeCell ref="Q9:AD9"/>
    <mergeCell ref="A11:B11"/>
    <mergeCell ref="C11:D11"/>
    <mergeCell ref="E11:P11"/>
    <mergeCell ref="Q11:AD11"/>
    <mergeCell ref="A2:AD3"/>
    <mergeCell ref="A4:O6"/>
    <mergeCell ref="P4:S4"/>
    <mergeCell ref="T4:U4"/>
    <mergeCell ref="V4:W4"/>
    <mergeCell ref="Y4:Z4"/>
    <mergeCell ref="AB4:AC4"/>
    <mergeCell ref="P5:S5"/>
    <mergeCell ref="T5:AD5"/>
    <mergeCell ref="P6:S6"/>
    <mergeCell ref="T6:AD6"/>
  </mergeCells>
  <phoneticPr fontId="5"/>
  <printOptions horizontalCentered="1"/>
  <pageMargins left="0.51181102362204722" right="0.51181102362204722" top="0.74803149606299213" bottom="0.74803149606299213" header="0.31496062992125984" footer="0.31496062992125984"/>
  <pageSetup paperSize="9" scale="63" orientation="portrait" r:id="rId1"/>
  <rowBreaks count="2" manualBreakCount="2">
    <brk id="23" max="16383" man="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B14:B21 A9:B13 B23:B25 A14:A25 A26:B36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AD40"/>
  <sheetViews>
    <sheetView view="pageBreakPreview" zoomScaleNormal="100" zoomScaleSheetLayoutView="100" workbookViewId="0">
      <selection activeCell="V4" sqref="V4:W4"/>
    </sheetView>
  </sheetViews>
  <sheetFormatPr defaultRowHeight="18.75" x14ac:dyDescent="0.4"/>
  <cols>
    <col min="1" max="30" width="3.125" style="109" customWidth="1"/>
    <col min="31" max="33" width="3.125" customWidth="1"/>
  </cols>
  <sheetData>
    <row r="1" spans="1:30" x14ac:dyDescent="0.4">
      <c r="A1" s="109">
        <v>1</v>
      </c>
      <c r="B1" s="109">
        <v>2</v>
      </c>
      <c r="C1" s="109">
        <v>3</v>
      </c>
      <c r="D1" s="109">
        <v>4</v>
      </c>
      <c r="E1" s="109">
        <v>5</v>
      </c>
      <c r="F1" s="109">
        <v>6</v>
      </c>
      <c r="G1" s="109">
        <v>7</v>
      </c>
      <c r="H1" s="109">
        <v>8</v>
      </c>
      <c r="I1" s="109">
        <v>9</v>
      </c>
      <c r="J1" s="109">
        <v>10</v>
      </c>
      <c r="K1" s="109">
        <v>11</v>
      </c>
      <c r="L1" s="109">
        <v>12</v>
      </c>
      <c r="M1" s="109">
        <v>13</v>
      </c>
      <c r="O1" s="109">
        <v>14</v>
      </c>
      <c r="P1" s="109">
        <v>15</v>
      </c>
      <c r="Q1" s="109">
        <v>16</v>
      </c>
      <c r="R1" s="109">
        <v>17</v>
      </c>
      <c r="S1" s="109">
        <v>18</v>
      </c>
      <c r="T1" s="109">
        <v>19</v>
      </c>
      <c r="U1" s="109">
        <v>20</v>
      </c>
      <c r="V1" s="109">
        <v>21</v>
      </c>
      <c r="W1" s="109">
        <v>22</v>
      </c>
      <c r="X1" s="109">
        <v>23</v>
      </c>
      <c r="Y1" s="109">
        <v>24</v>
      </c>
      <c r="AB1" s="109">
        <v>25</v>
      </c>
      <c r="AC1" s="109">
        <v>26</v>
      </c>
      <c r="AD1" s="109">
        <v>27</v>
      </c>
    </row>
    <row r="2" spans="1:30" x14ac:dyDescent="0.4">
      <c r="A2" s="409" t="s">
        <v>747</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row>
    <row r="3" spans="1:30" x14ac:dyDescent="0.4">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row>
    <row r="4" spans="1:30" x14ac:dyDescent="0.4">
      <c r="A4" s="411"/>
      <c r="B4" s="411"/>
      <c r="C4" s="411"/>
      <c r="D4" s="411"/>
      <c r="E4" s="411"/>
      <c r="F4" s="411"/>
      <c r="G4" s="411"/>
      <c r="H4" s="411"/>
      <c r="I4" s="411"/>
      <c r="J4" s="411"/>
      <c r="K4" s="411"/>
      <c r="L4" s="411"/>
      <c r="M4" s="411"/>
      <c r="N4" s="411"/>
      <c r="O4" s="411"/>
      <c r="P4" s="412" t="s">
        <v>661</v>
      </c>
      <c r="Q4" s="412"/>
      <c r="R4" s="412"/>
      <c r="S4" s="412"/>
      <c r="T4" s="413" t="s">
        <v>225</v>
      </c>
      <c r="U4" s="413"/>
      <c r="V4" s="414"/>
      <c r="W4" s="414"/>
      <c r="X4" s="256" t="s">
        <v>569</v>
      </c>
      <c r="Y4" s="414"/>
      <c r="Z4" s="414"/>
      <c r="AA4" s="256" t="s">
        <v>224</v>
      </c>
      <c r="AB4" s="414"/>
      <c r="AC4" s="414"/>
      <c r="AD4" s="256" t="s">
        <v>223</v>
      </c>
    </row>
    <row r="5" spans="1:30" x14ac:dyDescent="0.4">
      <c r="A5" s="411"/>
      <c r="B5" s="411"/>
      <c r="C5" s="411"/>
      <c r="D5" s="411"/>
      <c r="E5" s="411"/>
      <c r="F5" s="411"/>
      <c r="G5" s="411"/>
      <c r="H5" s="411"/>
      <c r="I5" s="411"/>
      <c r="J5" s="411"/>
      <c r="K5" s="411"/>
      <c r="L5" s="411"/>
      <c r="M5" s="411"/>
      <c r="N5" s="411"/>
      <c r="O5" s="411"/>
      <c r="P5" s="415" t="s">
        <v>645</v>
      </c>
      <c r="Q5" s="415"/>
      <c r="R5" s="415"/>
      <c r="S5" s="415"/>
      <c r="T5" s="416"/>
      <c r="U5" s="416"/>
      <c r="V5" s="416"/>
      <c r="W5" s="416"/>
      <c r="X5" s="416"/>
      <c r="Y5" s="416"/>
      <c r="Z5" s="416"/>
      <c r="AA5" s="416"/>
      <c r="AB5" s="416"/>
      <c r="AC5" s="416"/>
      <c r="AD5" s="416"/>
    </row>
    <row r="6" spans="1:30" x14ac:dyDescent="0.4">
      <c r="A6" s="411"/>
      <c r="B6" s="411"/>
      <c r="C6" s="411"/>
      <c r="D6" s="411"/>
      <c r="E6" s="411"/>
      <c r="F6" s="411"/>
      <c r="G6" s="411"/>
      <c r="H6" s="411"/>
      <c r="I6" s="411"/>
      <c r="J6" s="411"/>
      <c r="K6" s="411"/>
      <c r="L6" s="411"/>
      <c r="M6" s="411"/>
      <c r="N6" s="411"/>
      <c r="O6" s="411"/>
      <c r="P6" s="415" t="s">
        <v>660</v>
      </c>
      <c r="Q6" s="415"/>
      <c r="R6" s="415"/>
      <c r="S6" s="415"/>
      <c r="T6" s="417"/>
      <c r="U6" s="417"/>
      <c r="V6" s="417"/>
      <c r="W6" s="417"/>
      <c r="X6" s="417"/>
      <c r="Y6" s="417"/>
      <c r="Z6" s="417"/>
      <c r="AA6" s="417"/>
      <c r="AB6" s="417"/>
      <c r="AC6" s="417"/>
      <c r="AD6" s="417"/>
    </row>
    <row r="7" spans="1:30" x14ac:dyDescent="0.4">
      <c r="A7" s="418" t="s">
        <v>646</v>
      </c>
      <c r="B7" s="418"/>
      <c r="C7" s="419" t="s">
        <v>662</v>
      </c>
      <c r="D7" s="419"/>
      <c r="E7" s="419" t="s">
        <v>647</v>
      </c>
      <c r="F7" s="419"/>
      <c r="G7" s="419"/>
      <c r="H7" s="419"/>
      <c r="I7" s="419"/>
      <c r="J7" s="419"/>
      <c r="K7" s="419"/>
      <c r="L7" s="419"/>
      <c r="M7" s="419"/>
      <c r="N7" s="419"/>
      <c r="O7" s="419"/>
      <c r="P7" s="419"/>
      <c r="Q7" s="419" t="s">
        <v>648</v>
      </c>
      <c r="R7" s="419"/>
      <c r="S7" s="419"/>
      <c r="T7" s="419"/>
      <c r="U7" s="419"/>
      <c r="V7" s="419"/>
      <c r="W7" s="419"/>
      <c r="X7" s="419"/>
      <c r="Y7" s="419"/>
      <c r="Z7" s="419"/>
      <c r="AA7" s="419"/>
      <c r="AB7" s="419"/>
      <c r="AC7" s="419"/>
      <c r="AD7" s="419"/>
    </row>
    <row r="8" spans="1:30" x14ac:dyDescent="0.4">
      <c r="A8" s="418"/>
      <c r="B8" s="418"/>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row>
    <row r="9" spans="1:30" x14ac:dyDescent="0.4">
      <c r="A9" s="417"/>
      <c r="B9" s="417"/>
      <c r="C9" s="411">
        <v>1</v>
      </c>
      <c r="D9" s="411"/>
      <c r="E9" s="420" t="s">
        <v>663</v>
      </c>
      <c r="F9" s="420"/>
      <c r="G9" s="420"/>
      <c r="H9" s="420"/>
      <c r="I9" s="420"/>
      <c r="J9" s="420"/>
      <c r="K9" s="420"/>
      <c r="L9" s="420"/>
      <c r="M9" s="420"/>
      <c r="N9" s="420"/>
      <c r="O9" s="420"/>
      <c r="P9" s="420"/>
      <c r="Q9" s="421" t="s">
        <v>699</v>
      </c>
      <c r="R9" s="421"/>
      <c r="S9" s="421"/>
      <c r="T9" s="421"/>
      <c r="U9" s="421"/>
      <c r="V9" s="421"/>
      <c r="W9" s="421"/>
      <c r="X9" s="421"/>
      <c r="Y9" s="421"/>
      <c r="Z9" s="421"/>
      <c r="AA9" s="421"/>
      <c r="AB9" s="421"/>
      <c r="AC9" s="421"/>
      <c r="AD9" s="421"/>
    </row>
    <row r="10" spans="1:30" x14ac:dyDescent="0.4">
      <c r="A10" s="417"/>
      <c r="B10" s="417"/>
      <c r="C10" s="411">
        <v>2</v>
      </c>
      <c r="D10" s="411"/>
      <c r="E10" s="420" t="s">
        <v>664</v>
      </c>
      <c r="F10" s="420"/>
      <c r="G10" s="420"/>
      <c r="H10" s="420"/>
      <c r="I10" s="420"/>
      <c r="J10" s="420"/>
      <c r="K10" s="420"/>
      <c r="L10" s="420"/>
      <c r="M10" s="420"/>
      <c r="N10" s="420"/>
      <c r="O10" s="420"/>
      <c r="P10" s="420"/>
      <c r="Q10" s="421" t="s">
        <v>699</v>
      </c>
      <c r="R10" s="421"/>
      <c r="S10" s="421"/>
      <c r="T10" s="421"/>
      <c r="U10" s="421"/>
      <c r="V10" s="421"/>
      <c r="W10" s="421"/>
      <c r="X10" s="421"/>
      <c r="Y10" s="421"/>
      <c r="Z10" s="421"/>
      <c r="AA10" s="421"/>
      <c r="AB10" s="421"/>
      <c r="AC10" s="421"/>
      <c r="AD10" s="421"/>
    </row>
    <row r="11" spans="1:30" x14ac:dyDescent="0.4">
      <c r="A11" s="417"/>
      <c r="B11" s="417"/>
      <c r="C11" s="411">
        <v>3</v>
      </c>
      <c r="D11" s="411"/>
      <c r="E11" s="420" t="s">
        <v>665</v>
      </c>
      <c r="F11" s="420"/>
      <c r="G11" s="420"/>
      <c r="H11" s="420"/>
      <c r="I11" s="420"/>
      <c r="J11" s="420"/>
      <c r="K11" s="420"/>
      <c r="L11" s="420"/>
      <c r="M11" s="420"/>
      <c r="N11" s="420"/>
      <c r="O11" s="420"/>
      <c r="P11" s="420"/>
      <c r="Q11" s="421" t="s">
        <v>699</v>
      </c>
      <c r="R11" s="421"/>
      <c r="S11" s="421"/>
      <c r="T11" s="421"/>
      <c r="U11" s="421"/>
      <c r="V11" s="421"/>
      <c r="W11" s="421"/>
      <c r="X11" s="421"/>
      <c r="Y11" s="421"/>
      <c r="Z11" s="421"/>
      <c r="AA11" s="421"/>
      <c r="AB11" s="421"/>
      <c r="AC11" s="421"/>
      <c r="AD11" s="421"/>
    </row>
    <row r="12" spans="1:30" x14ac:dyDescent="0.4">
      <c r="A12" s="417"/>
      <c r="B12" s="417"/>
      <c r="C12" s="411">
        <v>4</v>
      </c>
      <c r="D12" s="411"/>
      <c r="E12" s="420" t="s">
        <v>666</v>
      </c>
      <c r="F12" s="420"/>
      <c r="G12" s="420"/>
      <c r="H12" s="420"/>
      <c r="I12" s="420"/>
      <c r="J12" s="420"/>
      <c r="K12" s="420"/>
      <c r="L12" s="420"/>
      <c r="M12" s="420"/>
      <c r="N12" s="420"/>
      <c r="O12" s="420"/>
      <c r="P12" s="420"/>
      <c r="Q12" s="421" t="s">
        <v>700</v>
      </c>
      <c r="R12" s="421"/>
      <c r="S12" s="421"/>
      <c r="T12" s="421"/>
      <c r="U12" s="421"/>
      <c r="V12" s="421"/>
      <c r="W12" s="421"/>
      <c r="X12" s="421"/>
      <c r="Y12" s="421"/>
      <c r="Z12" s="421"/>
      <c r="AA12" s="421"/>
      <c r="AB12" s="421"/>
      <c r="AC12" s="421"/>
      <c r="AD12" s="421"/>
    </row>
    <row r="13" spans="1:30" x14ac:dyDescent="0.4">
      <c r="A13" s="417"/>
      <c r="B13" s="417"/>
      <c r="C13" s="411">
        <v>5</v>
      </c>
      <c r="D13" s="411"/>
      <c r="E13" s="420" t="s">
        <v>667</v>
      </c>
      <c r="F13" s="420"/>
      <c r="G13" s="420"/>
      <c r="H13" s="420"/>
      <c r="I13" s="420"/>
      <c r="J13" s="420"/>
      <c r="K13" s="420"/>
      <c r="L13" s="420"/>
      <c r="M13" s="420"/>
      <c r="N13" s="420"/>
      <c r="O13" s="420"/>
      <c r="P13" s="420"/>
      <c r="Q13" s="421"/>
      <c r="R13" s="421"/>
      <c r="S13" s="421"/>
      <c r="T13" s="421"/>
      <c r="U13" s="421"/>
      <c r="V13" s="421"/>
      <c r="W13" s="421"/>
      <c r="X13" s="421"/>
      <c r="Y13" s="421"/>
      <c r="Z13" s="421"/>
      <c r="AA13" s="421"/>
      <c r="AB13" s="421"/>
      <c r="AC13" s="421"/>
      <c r="AD13" s="421"/>
    </row>
    <row r="14" spans="1:30" x14ac:dyDescent="0.4">
      <c r="A14" s="417"/>
      <c r="B14" s="417"/>
      <c r="C14" s="411">
        <v>6</v>
      </c>
      <c r="D14" s="411"/>
      <c r="E14" s="420" t="s">
        <v>668</v>
      </c>
      <c r="F14" s="420"/>
      <c r="G14" s="420"/>
      <c r="H14" s="420"/>
      <c r="I14" s="420"/>
      <c r="J14" s="420"/>
      <c r="K14" s="420"/>
      <c r="L14" s="420"/>
      <c r="M14" s="420"/>
      <c r="N14" s="420"/>
      <c r="O14" s="420"/>
      <c r="P14" s="420"/>
      <c r="Q14" s="421"/>
      <c r="R14" s="421"/>
      <c r="S14" s="421"/>
      <c r="T14" s="421"/>
      <c r="U14" s="421"/>
      <c r="V14" s="421"/>
      <c r="W14" s="421"/>
      <c r="X14" s="421"/>
      <c r="Y14" s="421"/>
      <c r="Z14" s="421"/>
      <c r="AA14" s="421"/>
      <c r="AB14" s="421"/>
      <c r="AC14" s="421"/>
      <c r="AD14" s="421"/>
    </row>
    <row r="15" spans="1:30" x14ac:dyDescent="0.4">
      <c r="A15" s="417"/>
      <c r="B15" s="417"/>
      <c r="C15" s="411">
        <v>7</v>
      </c>
      <c r="D15" s="411"/>
      <c r="E15" s="420" t="s">
        <v>669</v>
      </c>
      <c r="F15" s="420"/>
      <c r="G15" s="420"/>
      <c r="H15" s="420"/>
      <c r="I15" s="420"/>
      <c r="J15" s="420"/>
      <c r="K15" s="420"/>
      <c r="L15" s="420"/>
      <c r="M15" s="420"/>
      <c r="N15" s="420"/>
      <c r="O15" s="420"/>
      <c r="P15" s="420"/>
      <c r="Q15" s="421" t="s">
        <v>701</v>
      </c>
      <c r="R15" s="421"/>
      <c r="S15" s="421"/>
      <c r="T15" s="421"/>
      <c r="U15" s="421"/>
      <c r="V15" s="421"/>
      <c r="W15" s="421"/>
      <c r="X15" s="421"/>
      <c r="Y15" s="421"/>
      <c r="Z15" s="421"/>
      <c r="AA15" s="421"/>
      <c r="AB15" s="421"/>
      <c r="AC15" s="421"/>
      <c r="AD15" s="421"/>
    </row>
    <row r="16" spans="1:30" x14ac:dyDescent="0.4">
      <c r="A16" s="417"/>
      <c r="B16" s="417"/>
      <c r="C16" s="411">
        <v>8</v>
      </c>
      <c r="D16" s="411"/>
      <c r="E16" s="420" t="s">
        <v>670</v>
      </c>
      <c r="F16" s="420"/>
      <c r="G16" s="420"/>
      <c r="H16" s="420"/>
      <c r="I16" s="420"/>
      <c r="J16" s="420"/>
      <c r="K16" s="420"/>
      <c r="L16" s="420"/>
      <c r="M16" s="420"/>
      <c r="N16" s="420"/>
      <c r="O16" s="420"/>
      <c r="P16" s="420"/>
      <c r="Q16" s="421" t="s">
        <v>702</v>
      </c>
      <c r="R16" s="421"/>
      <c r="S16" s="421"/>
      <c r="T16" s="421"/>
      <c r="U16" s="421"/>
      <c r="V16" s="421"/>
      <c r="W16" s="421"/>
      <c r="X16" s="421"/>
      <c r="Y16" s="421"/>
      <c r="Z16" s="421"/>
      <c r="AA16" s="421"/>
      <c r="AB16" s="421"/>
      <c r="AC16" s="421"/>
      <c r="AD16" s="421"/>
    </row>
    <row r="17" spans="1:30" ht="37.5" customHeight="1" x14ac:dyDescent="0.4">
      <c r="A17" s="417"/>
      <c r="B17" s="417"/>
      <c r="C17" s="411">
        <v>9</v>
      </c>
      <c r="D17" s="411"/>
      <c r="E17" s="420" t="s">
        <v>671</v>
      </c>
      <c r="F17" s="420"/>
      <c r="G17" s="420"/>
      <c r="H17" s="420"/>
      <c r="I17" s="420"/>
      <c r="J17" s="420"/>
      <c r="K17" s="420"/>
      <c r="L17" s="420"/>
      <c r="M17" s="420"/>
      <c r="N17" s="420"/>
      <c r="O17" s="420"/>
      <c r="P17" s="420"/>
      <c r="Q17" s="421" t="s">
        <v>708</v>
      </c>
      <c r="R17" s="421"/>
      <c r="S17" s="421"/>
      <c r="T17" s="421"/>
      <c r="U17" s="421"/>
      <c r="V17" s="421"/>
      <c r="W17" s="421"/>
      <c r="X17" s="421"/>
      <c r="Y17" s="421"/>
      <c r="Z17" s="421"/>
      <c r="AA17" s="421"/>
      <c r="AB17" s="421"/>
      <c r="AC17" s="421"/>
      <c r="AD17" s="421"/>
    </row>
    <row r="18" spans="1:30" ht="37.5" customHeight="1" x14ac:dyDescent="0.4">
      <c r="A18" s="417"/>
      <c r="B18" s="417"/>
      <c r="C18" s="411">
        <v>10</v>
      </c>
      <c r="D18" s="411"/>
      <c r="E18" s="420" t="s">
        <v>672</v>
      </c>
      <c r="F18" s="420"/>
      <c r="G18" s="420"/>
      <c r="H18" s="420"/>
      <c r="I18" s="420"/>
      <c r="J18" s="420"/>
      <c r="K18" s="420"/>
      <c r="L18" s="420"/>
      <c r="M18" s="420"/>
      <c r="N18" s="420"/>
      <c r="O18" s="420"/>
      <c r="P18" s="420"/>
      <c r="Q18" s="421" t="s">
        <v>703</v>
      </c>
      <c r="R18" s="421"/>
      <c r="S18" s="421"/>
      <c r="T18" s="421"/>
      <c r="U18" s="421"/>
      <c r="V18" s="421"/>
      <c r="W18" s="421"/>
      <c r="X18" s="421"/>
      <c r="Y18" s="421"/>
      <c r="Z18" s="421"/>
      <c r="AA18" s="421"/>
      <c r="AB18" s="421"/>
      <c r="AC18" s="421"/>
      <c r="AD18" s="421"/>
    </row>
    <row r="19" spans="1:30" x14ac:dyDescent="0.4">
      <c r="A19" s="417"/>
      <c r="B19" s="417"/>
      <c r="C19" s="411">
        <v>11</v>
      </c>
      <c r="D19" s="411"/>
      <c r="E19" s="420" t="s">
        <v>673</v>
      </c>
      <c r="F19" s="420"/>
      <c r="G19" s="420"/>
      <c r="H19" s="420"/>
      <c r="I19" s="420"/>
      <c r="J19" s="420"/>
      <c r="K19" s="420"/>
      <c r="L19" s="420"/>
      <c r="M19" s="420"/>
      <c r="N19" s="420"/>
      <c r="O19" s="420"/>
      <c r="P19" s="420"/>
      <c r="Q19" s="421" t="s">
        <v>704</v>
      </c>
      <c r="R19" s="421"/>
      <c r="S19" s="421"/>
      <c r="T19" s="421"/>
      <c r="U19" s="421"/>
      <c r="V19" s="421"/>
      <c r="W19" s="421"/>
      <c r="X19" s="421"/>
      <c r="Y19" s="421"/>
      <c r="Z19" s="421"/>
      <c r="AA19" s="421"/>
      <c r="AB19" s="421"/>
      <c r="AC19" s="421"/>
      <c r="AD19" s="421"/>
    </row>
    <row r="20" spans="1:30" x14ac:dyDescent="0.4">
      <c r="A20" s="417"/>
      <c r="B20" s="417"/>
      <c r="C20" s="411">
        <v>12</v>
      </c>
      <c r="D20" s="411"/>
      <c r="E20" s="420" t="s">
        <v>674</v>
      </c>
      <c r="F20" s="420"/>
      <c r="G20" s="420"/>
      <c r="H20" s="420"/>
      <c r="I20" s="420"/>
      <c r="J20" s="420"/>
      <c r="K20" s="420"/>
      <c r="L20" s="420"/>
      <c r="M20" s="420"/>
      <c r="N20" s="420"/>
      <c r="O20" s="420"/>
      <c r="P20" s="420"/>
      <c r="Q20" s="421"/>
      <c r="R20" s="421"/>
      <c r="S20" s="421"/>
      <c r="T20" s="421"/>
      <c r="U20" s="421"/>
      <c r="V20" s="421"/>
      <c r="W20" s="421"/>
      <c r="X20" s="421"/>
      <c r="Y20" s="421"/>
      <c r="Z20" s="421"/>
      <c r="AA20" s="421"/>
      <c r="AB20" s="421"/>
      <c r="AC20" s="421"/>
      <c r="AD20" s="421"/>
    </row>
    <row r="21" spans="1:30" ht="18.75" customHeight="1" x14ac:dyDescent="0.4">
      <c r="A21" s="417"/>
      <c r="B21" s="417"/>
      <c r="C21" s="411">
        <v>13</v>
      </c>
      <c r="D21" s="411"/>
      <c r="E21" s="462" t="s">
        <v>675</v>
      </c>
      <c r="F21" s="462"/>
      <c r="G21" s="462"/>
      <c r="H21" s="462"/>
      <c r="I21" s="462"/>
      <c r="J21" s="462"/>
      <c r="K21" s="462"/>
      <c r="L21" s="462"/>
      <c r="M21" s="462"/>
      <c r="N21" s="462"/>
      <c r="O21" s="462"/>
      <c r="P21" s="462"/>
      <c r="Q21" s="421" t="s">
        <v>705</v>
      </c>
      <c r="R21" s="421"/>
      <c r="S21" s="421"/>
      <c r="T21" s="421"/>
      <c r="U21" s="421"/>
      <c r="V21" s="421"/>
      <c r="W21" s="421"/>
      <c r="X21" s="421"/>
      <c r="Y21" s="421"/>
      <c r="Z21" s="421"/>
      <c r="AA21" s="421"/>
      <c r="AB21" s="421"/>
      <c r="AC21" s="421"/>
      <c r="AD21" s="421"/>
    </row>
    <row r="22" spans="1:30" x14ac:dyDescent="0.4">
      <c r="A22" s="417"/>
      <c r="B22" s="417"/>
      <c r="C22" s="411">
        <v>14</v>
      </c>
      <c r="D22" s="411"/>
      <c r="E22" s="420" t="s">
        <v>676</v>
      </c>
      <c r="F22" s="420"/>
      <c r="G22" s="420"/>
      <c r="H22" s="420"/>
      <c r="I22" s="420"/>
      <c r="J22" s="420"/>
      <c r="K22" s="420"/>
      <c r="L22" s="420"/>
      <c r="M22" s="420"/>
      <c r="N22" s="420"/>
      <c r="O22" s="420"/>
      <c r="P22" s="420"/>
      <c r="Q22" s="429" t="s">
        <v>706</v>
      </c>
      <c r="R22" s="430"/>
      <c r="S22" s="430"/>
      <c r="T22" s="430"/>
      <c r="U22" s="430"/>
      <c r="V22" s="430"/>
      <c r="W22" s="430"/>
      <c r="X22" s="430"/>
      <c r="Y22" s="430"/>
      <c r="Z22" s="430"/>
      <c r="AA22" s="430"/>
      <c r="AB22" s="430"/>
      <c r="AC22" s="430"/>
      <c r="AD22" s="431"/>
    </row>
    <row r="23" spans="1:30" x14ac:dyDescent="0.4">
      <c r="A23" s="417"/>
      <c r="B23" s="417"/>
      <c r="C23" s="411">
        <v>15</v>
      </c>
      <c r="D23" s="411"/>
      <c r="E23" s="420" t="s">
        <v>677</v>
      </c>
      <c r="F23" s="420"/>
      <c r="G23" s="420"/>
      <c r="H23" s="420"/>
      <c r="I23" s="420"/>
      <c r="J23" s="420"/>
      <c r="K23" s="420"/>
      <c r="L23" s="420"/>
      <c r="M23" s="420"/>
      <c r="N23" s="420"/>
      <c r="O23" s="420"/>
      <c r="P23" s="420"/>
      <c r="Q23" s="421"/>
      <c r="R23" s="421"/>
      <c r="S23" s="421"/>
      <c r="T23" s="421"/>
      <c r="U23" s="421"/>
      <c r="V23" s="421"/>
      <c r="W23" s="421"/>
      <c r="X23" s="421"/>
      <c r="Y23" s="421"/>
      <c r="Z23" s="421"/>
      <c r="AA23" s="421"/>
      <c r="AB23" s="421"/>
      <c r="AC23" s="421"/>
      <c r="AD23" s="421"/>
    </row>
    <row r="24" spans="1:30" x14ac:dyDescent="0.4">
      <c r="A24" s="417"/>
      <c r="B24" s="417"/>
      <c r="C24" s="411">
        <v>16</v>
      </c>
      <c r="D24" s="411"/>
      <c r="E24" s="420" t="s">
        <v>678</v>
      </c>
      <c r="F24" s="420"/>
      <c r="G24" s="420"/>
      <c r="H24" s="420"/>
      <c r="I24" s="420"/>
      <c r="J24" s="420"/>
      <c r="K24" s="420"/>
      <c r="L24" s="420"/>
      <c r="M24" s="420"/>
      <c r="N24" s="420"/>
      <c r="O24" s="420"/>
      <c r="P24" s="420"/>
      <c r="Q24" s="429" t="s">
        <v>807</v>
      </c>
      <c r="R24" s="430"/>
      <c r="S24" s="430"/>
      <c r="T24" s="430"/>
      <c r="U24" s="430"/>
      <c r="V24" s="430"/>
      <c r="W24" s="430"/>
      <c r="X24" s="430"/>
      <c r="Y24" s="430"/>
      <c r="Z24" s="430"/>
      <c r="AA24" s="430"/>
      <c r="AB24" s="430"/>
      <c r="AC24" s="430"/>
      <c r="AD24" s="431"/>
    </row>
    <row r="25" spans="1:30" ht="50.25" customHeight="1" x14ac:dyDescent="0.4">
      <c r="A25" s="417"/>
      <c r="B25" s="417"/>
      <c r="C25" s="411">
        <v>17</v>
      </c>
      <c r="D25" s="411"/>
      <c r="E25" s="420" t="s">
        <v>679</v>
      </c>
      <c r="F25" s="420"/>
      <c r="G25" s="420"/>
      <c r="H25" s="420"/>
      <c r="I25" s="420"/>
      <c r="J25" s="420"/>
      <c r="K25" s="420"/>
      <c r="L25" s="420"/>
      <c r="M25" s="420"/>
      <c r="N25" s="420"/>
      <c r="O25" s="420"/>
      <c r="P25" s="420"/>
      <c r="Q25" s="421" t="s">
        <v>806</v>
      </c>
      <c r="R25" s="421"/>
      <c r="S25" s="421"/>
      <c r="T25" s="421"/>
      <c r="U25" s="421"/>
      <c r="V25" s="421"/>
      <c r="W25" s="421"/>
      <c r="X25" s="421"/>
      <c r="Y25" s="421"/>
      <c r="Z25" s="421"/>
      <c r="AA25" s="421"/>
      <c r="AB25" s="421"/>
      <c r="AC25" s="421"/>
      <c r="AD25" s="421"/>
    </row>
    <row r="26" spans="1:30" ht="37.5" customHeight="1" x14ac:dyDescent="0.4">
      <c r="A26" s="417"/>
      <c r="B26" s="417"/>
      <c r="C26" s="411">
        <v>18</v>
      </c>
      <c r="D26" s="411"/>
      <c r="E26" s="420" t="s">
        <v>680</v>
      </c>
      <c r="F26" s="420"/>
      <c r="G26" s="420"/>
      <c r="H26" s="420"/>
      <c r="I26" s="420"/>
      <c r="J26" s="420"/>
      <c r="K26" s="420"/>
      <c r="L26" s="420"/>
      <c r="M26" s="420"/>
      <c r="N26" s="420"/>
      <c r="O26" s="420"/>
      <c r="P26" s="420"/>
      <c r="Q26" s="428" t="s">
        <v>707</v>
      </c>
      <c r="R26" s="428"/>
      <c r="S26" s="428"/>
      <c r="T26" s="428"/>
      <c r="U26" s="428"/>
      <c r="V26" s="428"/>
      <c r="W26" s="428"/>
      <c r="X26" s="428"/>
      <c r="Y26" s="428"/>
      <c r="Z26" s="428"/>
      <c r="AA26" s="428"/>
      <c r="AB26" s="428"/>
      <c r="AC26" s="428"/>
      <c r="AD26" s="428"/>
    </row>
    <row r="27" spans="1:30" ht="75.75" customHeight="1" x14ac:dyDescent="0.4">
      <c r="A27" s="417"/>
      <c r="B27" s="417"/>
      <c r="C27" s="411">
        <v>19</v>
      </c>
      <c r="D27" s="411"/>
      <c r="E27" s="420" t="s">
        <v>681</v>
      </c>
      <c r="F27" s="420"/>
      <c r="G27" s="420"/>
      <c r="H27" s="420"/>
      <c r="I27" s="420"/>
      <c r="J27" s="420"/>
      <c r="K27" s="420"/>
      <c r="L27" s="420"/>
      <c r="M27" s="420"/>
      <c r="N27" s="420"/>
      <c r="O27" s="420"/>
      <c r="P27" s="420"/>
      <c r="Q27" s="421"/>
      <c r="R27" s="421"/>
      <c r="S27" s="421"/>
      <c r="T27" s="421"/>
      <c r="U27" s="421"/>
      <c r="V27" s="421"/>
      <c r="W27" s="421"/>
      <c r="X27" s="421"/>
      <c r="Y27" s="421"/>
      <c r="Z27" s="421"/>
      <c r="AA27" s="421"/>
      <c r="AB27" s="421"/>
      <c r="AC27" s="421"/>
      <c r="AD27" s="421"/>
    </row>
    <row r="28" spans="1:30" ht="57" customHeight="1" x14ac:dyDescent="0.4">
      <c r="A28" s="417"/>
      <c r="B28" s="417"/>
      <c r="C28" s="411">
        <v>20</v>
      </c>
      <c r="D28" s="411"/>
      <c r="E28" s="420" t="s">
        <v>682</v>
      </c>
      <c r="F28" s="420"/>
      <c r="G28" s="420"/>
      <c r="H28" s="420"/>
      <c r="I28" s="420"/>
      <c r="J28" s="420"/>
      <c r="K28" s="420"/>
      <c r="L28" s="420"/>
      <c r="M28" s="420"/>
      <c r="N28" s="420"/>
      <c r="O28" s="420"/>
      <c r="P28" s="420"/>
      <c r="Q28" s="421"/>
      <c r="R28" s="421"/>
      <c r="S28" s="421"/>
      <c r="T28" s="421"/>
      <c r="U28" s="421"/>
      <c r="V28" s="421"/>
      <c r="W28" s="421"/>
      <c r="X28" s="421"/>
      <c r="Y28" s="421"/>
      <c r="Z28" s="421"/>
      <c r="AA28" s="421"/>
      <c r="AB28" s="421"/>
      <c r="AC28" s="421"/>
      <c r="AD28" s="421"/>
    </row>
    <row r="29" spans="1:30" ht="37.5" customHeight="1" x14ac:dyDescent="0.4">
      <c r="A29" s="417"/>
      <c r="B29" s="417"/>
      <c r="C29" s="411">
        <v>21</v>
      </c>
      <c r="D29" s="411"/>
      <c r="E29" s="420" t="s">
        <v>683</v>
      </c>
      <c r="F29" s="420"/>
      <c r="G29" s="420"/>
      <c r="H29" s="420"/>
      <c r="I29" s="420"/>
      <c r="J29" s="420"/>
      <c r="K29" s="420"/>
      <c r="L29" s="420"/>
      <c r="M29" s="420"/>
      <c r="N29" s="420"/>
      <c r="O29" s="420"/>
      <c r="P29" s="420"/>
      <c r="Q29" s="421"/>
      <c r="R29" s="421"/>
      <c r="S29" s="421"/>
      <c r="T29" s="421"/>
      <c r="U29" s="421"/>
      <c r="V29" s="421"/>
      <c r="W29" s="421"/>
      <c r="X29" s="421"/>
      <c r="Y29" s="421"/>
      <c r="Z29" s="421"/>
      <c r="AA29" s="421"/>
      <c r="AB29" s="421"/>
      <c r="AC29" s="421"/>
      <c r="AD29" s="421"/>
    </row>
    <row r="30" spans="1:30" ht="75" customHeight="1" x14ac:dyDescent="0.4">
      <c r="A30" s="417"/>
      <c r="B30" s="417"/>
      <c r="C30" s="411">
        <v>22</v>
      </c>
      <c r="D30" s="411"/>
      <c r="E30" s="420" t="s">
        <v>684</v>
      </c>
      <c r="F30" s="420"/>
      <c r="G30" s="420"/>
      <c r="H30" s="420"/>
      <c r="I30" s="420"/>
      <c r="J30" s="420"/>
      <c r="K30" s="420"/>
      <c r="L30" s="420"/>
      <c r="M30" s="420"/>
      <c r="N30" s="420"/>
      <c r="O30" s="420"/>
      <c r="P30" s="420"/>
      <c r="Q30" s="421" t="s">
        <v>826</v>
      </c>
      <c r="R30" s="421"/>
      <c r="S30" s="421"/>
      <c r="T30" s="421"/>
      <c r="U30" s="421"/>
      <c r="V30" s="421"/>
      <c r="W30" s="421"/>
      <c r="X30" s="421"/>
      <c r="Y30" s="421"/>
      <c r="Z30" s="421"/>
      <c r="AA30" s="421"/>
      <c r="AB30" s="421"/>
      <c r="AC30" s="421"/>
      <c r="AD30" s="421"/>
    </row>
    <row r="31" spans="1:30" ht="93.75" customHeight="1" x14ac:dyDescent="0.4">
      <c r="A31" s="417"/>
      <c r="B31" s="417"/>
      <c r="C31" s="411">
        <v>23</v>
      </c>
      <c r="D31" s="411"/>
      <c r="E31" s="420" t="s">
        <v>685</v>
      </c>
      <c r="F31" s="420"/>
      <c r="G31" s="420"/>
      <c r="H31" s="420"/>
      <c r="I31" s="420"/>
      <c r="J31" s="420"/>
      <c r="K31" s="420"/>
      <c r="L31" s="420"/>
      <c r="M31" s="420"/>
      <c r="N31" s="420"/>
      <c r="O31" s="420"/>
      <c r="P31" s="420"/>
      <c r="Q31" s="421" t="s">
        <v>698</v>
      </c>
      <c r="R31" s="421"/>
      <c r="S31" s="421"/>
      <c r="T31" s="421"/>
      <c r="U31" s="421"/>
      <c r="V31" s="421"/>
      <c r="W31" s="421"/>
      <c r="X31" s="421"/>
      <c r="Y31" s="421"/>
      <c r="Z31" s="421"/>
      <c r="AA31" s="421"/>
      <c r="AB31" s="421"/>
      <c r="AC31" s="421"/>
      <c r="AD31" s="421"/>
    </row>
    <row r="32" spans="1:30" x14ac:dyDescent="0.4">
      <c r="A32" s="417"/>
      <c r="B32" s="417"/>
      <c r="C32" s="411">
        <v>24</v>
      </c>
      <c r="D32" s="411"/>
      <c r="E32" s="420" t="s">
        <v>686</v>
      </c>
      <c r="F32" s="420"/>
      <c r="G32" s="420"/>
      <c r="H32" s="420"/>
      <c r="I32" s="420"/>
      <c r="J32" s="420"/>
      <c r="K32" s="420"/>
      <c r="L32" s="420"/>
      <c r="M32" s="420"/>
      <c r="N32" s="420"/>
      <c r="O32" s="420"/>
      <c r="P32" s="420"/>
      <c r="Q32" s="461"/>
      <c r="R32" s="461"/>
      <c r="S32" s="461"/>
      <c r="T32" s="461"/>
      <c r="U32" s="461"/>
      <c r="V32" s="461"/>
      <c r="W32" s="461"/>
      <c r="X32" s="461"/>
      <c r="Y32" s="461"/>
      <c r="Z32" s="461"/>
      <c r="AA32" s="461"/>
      <c r="AB32" s="461"/>
      <c r="AC32" s="461"/>
      <c r="AD32" s="461"/>
    </row>
    <row r="33" spans="1:30" ht="36.75" customHeight="1" x14ac:dyDescent="0.4">
      <c r="A33" s="417"/>
      <c r="B33" s="417"/>
      <c r="C33" s="411">
        <v>25</v>
      </c>
      <c r="D33" s="411"/>
      <c r="E33" s="420" t="s">
        <v>687</v>
      </c>
      <c r="F33" s="420"/>
      <c r="G33" s="420"/>
      <c r="H33" s="420"/>
      <c r="I33" s="420"/>
      <c r="J33" s="420"/>
      <c r="K33" s="420"/>
      <c r="L33" s="420"/>
      <c r="M33" s="420"/>
      <c r="N33" s="420"/>
      <c r="O33" s="420"/>
      <c r="P33" s="420"/>
      <c r="Q33" s="432" t="s">
        <v>697</v>
      </c>
      <c r="R33" s="433"/>
      <c r="S33" s="433"/>
      <c r="T33" s="433"/>
      <c r="U33" s="433"/>
      <c r="V33" s="433"/>
      <c r="W33" s="433"/>
      <c r="X33" s="433"/>
      <c r="Y33" s="433"/>
      <c r="Z33" s="433"/>
      <c r="AA33" s="433"/>
      <c r="AB33" s="433"/>
      <c r="AC33" s="433"/>
      <c r="AD33" s="434"/>
    </row>
    <row r="34" spans="1:30" ht="37.5" customHeight="1" x14ac:dyDescent="0.4">
      <c r="A34" s="417"/>
      <c r="B34" s="417"/>
      <c r="C34" s="411">
        <v>26</v>
      </c>
      <c r="D34" s="411"/>
      <c r="E34" s="420" t="s">
        <v>688</v>
      </c>
      <c r="F34" s="420"/>
      <c r="G34" s="420"/>
      <c r="H34" s="420"/>
      <c r="I34" s="420"/>
      <c r="J34" s="420"/>
      <c r="K34" s="420"/>
      <c r="L34" s="420"/>
      <c r="M34" s="420"/>
      <c r="N34" s="420"/>
      <c r="O34" s="420"/>
      <c r="P34" s="420"/>
      <c r="Q34" s="438"/>
      <c r="R34" s="439"/>
      <c r="S34" s="439"/>
      <c r="T34" s="439"/>
      <c r="U34" s="439"/>
      <c r="V34" s="439"/>
      <c r="W34" s="439"/>
      <c r="X34" s="439"/>
      <c r="Y34" s="439"/>
      <c r="Z34" s="439"/>
      <c r="AA34" s="439"/>
      <c r="AB34" s="439"/>
      <c r="AC34" s="439"/>
      <c r="AD34" s="440"/>
    </row>
    <row r="35" spans="1:30" x14ac:dyDescent="0.4">
      <c r="A35" s="417"/>
      <c r="B35" s="417"/>
      <c r="C35" s="411">
        <v>27</v>
      </c>
      <c r="D35" s="411"/>
      <c r="E35" s="420" t="s">
        <v>689</v>
      </c>
      <c r="F35" s="420"/>
      <c r="G35" s="420"/>
      <c r="H35" s="420"/>
      <c r="I35" s="420"/>
      <c r="J35" s="420"/>
      <c r="K35" s="420"/>
      <c r="L35" s="420"/>
      <c r="M35" s="420"/>
      <c r="N35" s="420"/>
      <c r="O35" s="420"/>
      <c r="P35" s="420"/>
      <c r="Q35" s="452"/>
      <c r="R35" s="453"/>
      <c r="S35" s="453"/>
      <c r="T35" s="453"/>
      <c r="U35" s="453"/>
      <c r="V35" s="453"/>
      <c r="W35" s="453"/>
      <c r="X35" s="453"/>
      <c r="Y35" s="453"/>
      <c r="Z35" s="453"/>
      <c r="AA35" s="453"/>
      <c r="AB35" s="453"/>
      <c r="AC35" s="453"/>
      <c r="AD35" s="454"/>
    </row>
    <row r="36" spans="1:30" ht="38.25" customHeight="1" x14ac:dyDescent="0.4">
      <c r="A36" s="417"/>
      <c r="B36" s="417"/>
      <c r="C36" s="411">
        <v>28</v>
      </c>
      <c r="D36" s="411"/>
      <c r="E36" s="420" t="s">
        <v>690</v>
      </c>
      <c r="F36" s="420"/>
      <c r="G36" s="420"/>
      <c r="H36" s="420"/>
      <c r="I36" s="420"/>
      <c r="J36" s="420"/>
      <c r="K36" s="420"/>
      <c r="L36" s="420"/>
      <c r="M36" s="420"/>
      <c r="N36" s="420"/>
      <c r="O36" s="420"/>
      <c r="P36" s="420"/>
      <c r="Q36" s="421" t="s">
        <v>696</v>
      </c>
      <c r="R36" s="421"/>
      <c r="S36" s="421"/>
      <c r="T36" s="421"/>
      <c r="U36" s="421"/>
      <c r="V36" s="421"/>
      <c r="W36" s="421"/>
      <c r="X36" s="421"/>
      <c r="Y36" s="421"/>
      <c r="Z36" s="421"/>
      <c r="AA36" s="421"/>
      <c r="AB36" s="421"/>
      <c r="AC36" s="421"/>
      <c r="AD36" s="421"/>
    </row>
    <row r="37" spans="1:30" ht="37.5" customHeight="1" x14ac:dyDescent="0.4">
      <c r="A37" s="417"/>
      <c r="B37" s="417"/>
      <c r="C37" s="411">
        <v>29</v>
      </c>
      <c r="D37" s="411"/>
      <c r="E37" s="420" t="s">
        <v>691</v>
      </c>
      <c r="F37" s="420"/>
      <c r="G37" s="420"/>
      <c r="H37" s="420"/>
      <c r="I37" s="420"/>
      <c r="J37" s="420"/>
      <c r="K37" s="420"/>
      <c r="L37" s="420"/>
      <c r="M37" s="420"/>
      <c r="N37" s="420"/>
      <c r="O37" s="420"/>
      <c r="P37" s="420"/>
      <c r="Q37" s="443" t="s">
        <v>695</v>
      </c>
      <c r="R37" s="444"/>
      <c r="S37" s="444"/>
      <c r="T37" s="444"/>
      <c r="U37" s="444"/>
      <c r="V37" s="444"/>
      <c r="W37" s="444"/>
      <c r="X37" s="444"/>
      <c r="Y37" s="444"/>
      <c r="Z37" s="444"/>
      <c r="AA37" s="444"/>
      <c r="AB37" s="444"/>
      <c r="AC37" s="444"/>
      <c r="AD37" s="445"/>
    </row>
    <row r="38" spans="1:30" ht="37.5" customHeight="1" x14ac:dyDescent="0.4">
      <c r="A38" s="417"/>
      <c r="B38" s="417"/>
      <c r="C38" s="411">
        <v>30</v>
      </c>
      <c r="D38" s="411"/>
      <c r="E38" s="420" t="s">
        <v>692</v>
      </c>
      <c r="F38" s="420"/>
      <c r="G38" s="420"/>
      <c r="H38" s="420"/>
      <c r="I38" s="420"/>
      <c r="J38" s="420"/>
      <c r="K38" s="420"/>
      <c r="L38" s="420"/>
      <c r="M38" s="420"/>
      <c r="N38" s="420"/>
      <c r="O38" s="420"/>
      <c r="P38" s="420"/>
      <c r="Q38" s="455"/>
      <c r="R38" s="456"/>
      <c r="S38" s="456"/>
      <c r="T38" s="456"/>
      <c r="U38" s="456"/>
      <c r="V38" s="456"/>
      <c r="W38" s="456"/>
      <c r="X38" s="456"/>
      <c r="Y38" s="456"/>
      <c r="Z38" s="456"/>
      <c r="AA38" s="456"/>
      <c r="AB38" s="456"/>
      <c r="AC38" s="456"/>
      <c r="AD38" s="457"/>
    </row>
    <row r="39" spans="1:30" x14ac:dyDescent="0.4">
      <c r="A39" s="417"/>
      <c r="B39" s="417"/>
      <c r="C39" s="411">
        <v>31</v>
      </c>
      <c r="D39" s="411"/>
      <c r="E39" s="420" t="s">
        <v>824</v>
      </c>
      <c r="F39" s="420"/>
      <c r="G39" s="420"/>
      <c r="H39" s="420"/>
      <c r="I39" s="420"/>
      <c r="J39" s="420"/>
      <c r="K39" s="420"/>
      <c r="L39" s="420"/>
      <c r="M39" s="420"/>
      <c r="N39" s="420"/>
      <c r="O39" s="420"/>
      <c r="P39" s="420"/>
      <c r="Q39" s="458"/>
      <c r="R39" s="459"/>
      <c r="S39" s="459"/>
      <c r="T39" s="459"/>
      <c r="U39" s="459"/>
      <c r="V39" s="459"/>
      <c r="W39" s="459"/>
      <c r="X39" s="459"/>
      <c r="Y39" s="459"/>
      <c r="Z39" s="459"/>
      <c r="AA39" s="459"/>
      <c r="AB39" s="459"/>
      <c r="AC39" s="459"/>
      <c r="AD39" s="460"/>
    </row>
    <row r="40" spans="1:30" x14ac:dyDescent="0.4">
      <c r="A40" s="417"/>
      <c r="B40" s="417"/>
      <c r="C40" s="411">
        <v>32</v>
      </c>
      <c r="D40" s="411"/>
      <c r="E40" s="420" t="s">
        <v>693</v>
      </c>
      <c r="F40" s="420"/>
      <c r="G40" s="420"/>
      <c r="H40" s="420"/>
      <c r="I40" s="420"/>
      <c r="J40" s="420"/>
      <c r="K40" s="420"/>
      <c r="L40" s="420"/>
      <c r="M40" s="420"/>
      <c r="N40" s="420"/>
      <c r="O40" s="420"/>
      <c r="P40" s="420"/>
      <c r="Q40" s="421" t="s">
        <v>694</v>
      </c>
      <c r="R40" s="421"/>
      <c r="S40" s="421"/>
      <c r="T40" s="421"/>
      <c r="U40" s="421"/>
      <c r="V40" s="421"/>
      <c r="W40" s="421"/>
      <c r="X40" s="421"/>
      <c r="Y40" s="421"/>
      <c r="Z40" s="421"/>
      <c r="AA40" s="421"/>
      <c r="AB40" s="421"/>
      <c r="AC40" s="421"/>
      <c r="AD40" s="421"/>
    </row>
  </sheetData>
  <mergeCells count="139">
    <mergeCell ref="C9:D9"/>
    <mergeCell ref="C10:D10"/>
    <mergeCell ref="C11:D11"/>
    <mergeCell ref="C12:D12"/>
    <mergeCell ref="C13:D13"/>
    <mergeCell ref="A9:B9"/>
    <mergeCell ref="A10:B10"/>
    <mergeCell ref="A11:B11"/>
    <mergeCell ref="A12:B12"/>
    <mergeCell ref="C31:D31"/>
    <mergeCell ref="C32:D32"/>
    <mergeCell ref="C33:D33"/>
    <mergeCell ref="C34:D34"/>
    <mergeCell ref="C35:D35"/>
    <mergeCell ref="E12:P12"/>
    <mergeCell ref="E16:P16"/>
    <mergeCell ref="E20:P20"/>
    <mergeCell ref="E23:P23"/>
    <mergeCell ref="C25:D25"/>
    <mergeCell ref="C27:D27"/>
    <mergeCell ref="C28:D28"/>
    <mergeCell ref="C29:D29"/>
    <mergeCell ref="C26:D26"/>
    <mergeCell ref="C20:D20"/>
    <mergeCell ref="C21:D21"/>
    <mergeCell ref="C22:D22"/>
    <mergeCell ref="C23:D23"/>
    <mergeCell ref="C14:D14"/>
    <mergeCell ref="C15:D15"/>
    <mergeCell ref="C16:D16"/>
    <mergeCell ref="C17:D17"/>
    <mergeCell ref="C18:D18"/>
    <mergeCell ref="C19:D19"/>
    <mergeCell ref="Q12:AD12"/>
    <mergeCell ref="E13:P13"/>
    <mergeCell ref="Q13:AD13"/>
    <mergeCell ref="E14:P14"/>
    <mergeCell ref="Q14:AD14"/>
    <mergeCell ref="E15:P15"/>
    <mergeCell ref="Q15:AD15"/>
    <mergeCell ref="Q7:AD8"/>
    <mergeCell ref="E9:P9"/>
    <mergeCell ref="Q9:AD9"/>
    <mergeCell ref="E10:P10"/>
    <mergeCell ref="Q10:AD10"/>
    <mergeCell ref="E11:P11"/>
    <mergeCell ref="Q11:AD11"/>
    <mergeCell ref="Q20:AD20"/>
    <mergeCell ref="E21:P21"/>
    <mergeCell ref="Q21:AD21"/>
    <mergeCell ref="E22:P22"/>
    <mergeCell ref="Q16:AD16"/>
    <mergeCell ref="E17:P17"/>
    <mergeCell ref="Q17:AD17"/>
    <mergeCell ref="E18:P18"/>
    <mergeCell ref="Q18:AD18"/>
    <mergeCell ref="E19:P19"/>
    <mergeCell ref="Q19:AD19"/>
    <mergeCell ref="Q22:AD22"/>
    <mergeCell ref="E27:P27"/>
    <mergeCell ref="Q27:AD27"/>
    <mergeCell ref="E28:P28"/>
    <mergeCell ref="Q28:AD28"/>
    <mergeCell ref="E29:P29"/>
    <mergeCell ref="Q29:AD29"/>
    <mergeCell ref="Q23:AD23"/>
    <mergeCell ref="E24:P24"/>
    <mergeCell ref="E25:P25"/>
    <mergeCell ref="Q25:AD25"/>
    <mergeCell ref="Q26:AD26"/>
    <mergeCell ref="Q24:AD24"/>
    <mergeCell ref="E33:P33"/>
    <mergeCell ref="E34:P34"/>
    <mergeCell ref="E35:P35"/>
    <mergeCell ref="E30:P30"/>
    <mergeCell ref="Q30:AD30"/>
    <mergeCell ref="E31:P31"/>
    <mergeCell ref="Q31:AD31"/>
    <mergeCell ref="E32:P32"/>
    <mergeCell ref="Q32:AD32"/>
    <mergeCell ref="C38:D38"/>
    <mergeCell ref="E38:P38"/>
    <mergeCell ref="C39:D39"/>
    <mergeCell ref="E39:P39"/>
    <mergeCell ref="C36:D36"/>
    <mergeCell ref="E36:P36"/>
    <mergeCell ref="Q36:AD36"/>
    <mergeCell ref="C37:D37"/>
    <mergeCell ref="E37:P37"/>
    <mergeCell ref="Q37:AD39"/>
    <mergeCell ref="A19:B19"/>
    <mergeCell ref="A20:B20"/>
    <mergeCell ref="A21:B21"/>
    <mergeCell ref="A22:B22"/>
    <mergeCell ref="A23:B23"/>
    <mergeCell ref="A13:B13"/>
    <mergeCell ref="A14:B14"/>
    <mergeCell ref="A15:B15"/>
    <mergeCell ref="A16:B16"/>
    <mergeCell ref="A17:B17"/>
    <mergeCell ref="A18:B18"/>
    <mergeCell ref="C30:D30"/>
    <mergeCell ref="E26:P26"/>
    <mergeCell ref="Q33:AD35"/>
    <mergeCell ref="A40:B40"/>
    <mergeCell ref="C24:D24"/>
    <mergeCell ref="A26:B26"/>
    <mergeCell ref="A36:B36"/>
    <mergeCell ref="A37:B37"/>
    <mergeCell ref="A38:B38"/>
    <mergeCell ref="A39:B39"/>
    <mergeCell ref="A30:B30"/>
    <mergeCell ref="A31:B31"/>
    <mergeCell ref="A32:B32"/>
    <mergeCell ref="A33:B33"/>
    <mergeCell ref="A34:B34"/>
    <mergeCell ref="A35:B35"/>
    <mergeCell ref="A24:B24"/>
    <mergeCell ref="A25:B25"/>
    <mergeCell ref="A27:B27"/>
    <mergeCell ref="A28:B28"/>
    <mergeCell ref="A29:B29"/>
    <mergeCell ref="C40:D40"/>
    <mergeCell ref="E40:P40"/>
    <mergeCell ref="Q40:AD40"/>
    <mergeCell ref="T6:AD6"/>
    <mergeCell ref="C7:D8"/>
    <mergeCell ref="E7:P8"/>
    <mergeCell ref="A4:O6"/>
    <mergeCell ref="AB4:AC4"/>
    <mergeCell ref="V4:W4"/>
    <mergeCell ref="Y4:Z4"/>
    <mergeCell ref="T5:AD5"/>
    <mergeCell ref="A2:AD3"/>
    <mergeCell ref="P4:S4"/>
    <mergeCell ref="P5:S5"/>
    <mergeCell ref="P6:S6"/>
    <mergeCell ref="T4:U4"/>
    <mergeCell ref="A7:B8"/>
  </mergeCells>
  <phoneticPr fontId="2"/>
  <printOptions horizontalCentered="1"/>
  <pageMargins left="0.51181102362204722" right="0.51181102362204722" top="0.74803149606299213" bottom="0.74803149606299213" header="0.31496062992125984" footer="0.31496062992125984"/>
  <pageSetup paperSize="9" scale="64" orientation="portrait" r:id="rId1"/>
  <rowBreaks count="2" manualBreakCount="2">
    <brk id="29" max="16383" man="1"/>
    <brk id="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A27:B40 B9:B25 A9:A26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41"/>
  <sheetViews>
    <sheetView view="pageBreakPreview" zoomScaleNormal="100" zoomScaleSheetLayoutView="120" workbookViewId="0">
      <selection activeCell="AG27" sqref="AG27"/>
    </sheetView>
  </sheetViews>
  <sheetFormatPr defaultRowHeight="18.75" x14ac:dyDescent="0.4"/>
  <cols>
    <col min="1" max="48" width="3.125" customWidth="1"/>
  </cols>
  <sheetData>
    <row r="1" spans="1:25" x14ac:dyDescent="0.4">
      <c r="A1" t="s">
        <v>749</v>
      </c>
    </row>
    <row r="2" spans="1:25" x14ac:dyDescent="0.4">
      <c r="A2" s="108" t="s">
        <v>222</v>
      </c>
      <c r="B2" s="108"/>
      <c r="C2" s="108"/>
      <c r="D2" s="108"/>
      <c r="E2" s="108"/>
      <c r="F2" s="108"/>
      <c r="G2" s="108"/>
      <c r="H2" s="108"/>
      <c r="I2" s="108"/>
      <c r="J2" s="108"/>
      <c r="K2" s="108"/>
      <c r="L2" s="108"/>
      <c r="M2" s="108"/>
      <c r="N2" s="108"/>
      <c r="O2" s="108"/>
      <c r="P2" s="108"/>
      <c r="Q2" s="108"/>
      <c r="R2" s="108"/>
      <c r="S2" s="108"/>
      <c r="T2" s="108"/>
      <c r="U2" s="108"/>
      <c r="V2" s="108"/>
      <c r="W2" s="108"/>
      <c r="X2" s="108"/>
      <c r="Y2" s="108"/>
    </row>
    <row r="4" spans="1:25" s="214" customFormat="1" x14ac:dyDescent="0.4">
      <c r="P4" s="215" t="s">
        <v>225</v>
      </c>
      <c r="Q4" s="463">
        <v>7</v>
      </c>
      <c r="R4" s="463"/>
      <c r="S4" s="214" t="s">
        <v>569</v>
      </c>
      <c r="T4" s="463"/>
      <c r="U4" s="463"/>
      <c r="V4" s="212" t="s">
        <v>224</v>
      </c>
      <c r="W4" s="463"/>
      <c r="X4" s="463"/>
      <c r="Y4" s="212" t="s">
        <v>223</v>
      </c>
    </row>
    <row r="6" spans="1:25" x14ac:dyDescent="0.4">
      <c r="B6" s="108" t="s">
        <v>226</v>
      </c>
      <c r="C6" s="108"/>
      <c r="D6" s="108"/>
      <c r="E6" s="108"/>
      <c r="F6" s="474"/>
      <c r="G6" s="474"/>
      <c r="H6" s="474"/>
      <c r="I6" s="474"/>
      <c r="J6" s="474"/>
      <c r="K6" s="474"/>
      <c r="L6" t="s">
        <v>227</v>
      </c>
    </row>
    <row r="8" spans="1:25" x14ac:dyDescent="0.4">
      <c r="I8" t="s">
        <v>228</v>
      </c>
    </row>
    <row r="9" spans="1:25" x14ac:dyDescent="0.4">
      <c r="I9" t="s">
        <v>229</v>
      </c>
      <c r="N9" s="475"/>
      <c r="O9" s="475"/>
      <c r="P9" s="475"/>
      <c r="Q9" s="475"/>
      <c r="R9" s="475"/>
      <c r="S9" s="475"/>
      <c r="T9" s="475"/>
      <c r="U9" s="475"/>
      <c r="V9" s="475"/>
      <c r="W9" s="475"/>
      <c r="X9" s="475"/>
      <c r="Y9" s="475"/>
    </row>
    <row r="10" spans="1:25" x14ac:dyDescent="0.4">
      <c r="I10" t="s">
        <v>256</v>
      </c>
      <c r="N10" s="475"/>
      <c r="O10" s="475"/>
      <c r="P10" s="475"/>
      <c r="Q10" s="475"/>
      <c r="R10" s="475"/>
      <c r="S10" s="475"/>
      <c r="T10" s="475"/>
      <c r="U10" s="475"/>
      <c r="V10" s="475"/>
      <c r="W10" s="475"/>
      <c r="X10" s="475"/>
      <c r="Y10" s="475"/>
    </row>
    <row r="11" spans="1:25" x14ac:dyDescent="0.4">
      <c r="I11" t="s">
        <v>257</v>
      </c>
      <c r="N11" s="475"/>
      <c r="O11" s="475"/>
      <c r="P11" s="475"/>
      <c r="Q11" s="475"/>
      <c r="R11" s="475"/>
      <c r="S11" s="475"/>
      <c r="T11" s="475"/>
      <c r="U11" s="475"/>
      <c r="V11" s="475"/>
      <c r="W11" s="475"/>
      <c r="X11" s="475"/>
      <c r="Y11" s="475"/>
    </row>
    <row r="13" spans="1:25" x14ac:dyDescent="0.4">
      <c r="B13" s="105" t="s">
        <v>230</v>
      </c>
    </row>
    <row r="14" spans="1:25" x14ac:dyDescent="0.4">
      <c r="A14" t="s">
        <v>231</v>
      </c>
    </row>
    <row r="16" spans="1:25" x14ac:dyDescent="0.4">
      <c r="A16" s="108" t="s">
        <v>232</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1:25" x14ac:dyDescent="0.4">
      <c r="A17" t="s">
        <v>233</v>
      </c>
    </row>
    <row r="18" spans="1:25" x14ac:dyDescent="0.4">
      <c r="B18" t="s">
        <v>291</v>
      </c>
    </row>
    <row r="20" spans="1:25" x14ac:dyDescent="0.4">
      <c r="A20" t="s">
        <v>608</v>
      </c>
    </row>
    <row r="21" spans="1:25" x14ac:dyDescent="0.4">
      <c r="B21" t="s">
        <v>258</v>
      </c>
    </row>
    <row r="22" spans="1:25" x14ac:dyDescent="0.4">
      <c r="B22" t="s">
        <v>609</v>
      </c>
      <c r="C22" t="s">
        <v>610</v>
      </c>
    </row>
    <row r="23" spans="1:25" x14ac:dyDescent="0.4">
      <c r="B23" s="471" t="s">
        <v>234</v>
      </c>
      <c r="C23" s="471"/>
      <c r="D23" s="471"/>
      <c r="E23" s="471"/>
      <c r="F23" s="471" t="s">
        <v>236</v>
      </c>
      <c r="G23" s="471"/>
      <c r="H23" s="471"/>
      <c r="I23" s="471"/>
      <c r="J23" s="471" t="s">
        <v>238</v>
      </c>
      <c r="K23" s="471"/>
      <c r="L23" s="471"/>
      <c r="M23" s="471"/>
      <c r="N23" s="471" t="s">
        <v>240</v>
      </c>
      <c r="O23" s="471"/>
      <c r="P23" s="471"/>
      <c r="Q23" s="471"/>
      <c r="R23" s="471" t="s">
        <v>242</v>
      </c>
      <c r="S23" s="471"/>
      <c r="T23" s="471"/>
      <c r="U23" s="471"/>
      <c r="V23" s="471" t="s">
        <v>244</v>
      </c>
      <c r="W23" s="471"/>
      <c r="X23" s="471"/>
      <c r="Y23" s="471"/>
    </row>
    <row r="24" spans="1:25" x14ac:dyDescent="0.4">
      <c r="B24" s="471" t="s">
        <v>235</v>
      </c>
      <c r="C24" s="471"/>
      <c r="D24" s="471"/>
      <c r="E24" s="471"/>
      <c r="F24" s="471" t="s">
        <v>237</v>
      </c>
      <c r="G24" s="471"/>
      <c r="H24" s="471"/>
      <c r="I24" s="471"/>
      <c r="J24" s="471" t="s">
        <v>239</v>
      </c>
      <c r="K24" s="471"/>
      <c r="L24" s="471"/>
      <c r="M24" s="471"/>
      <c r="N24" s="471" t="s">
        <v>241</v>
      </c>
      <c r="O24" s="471"/>
      <c r="P24" s="471"/>
      <c r="Q24" s="471"/>
      <c r="R24" s="471" t="s">
        <v>243</v>
      </c>
      <c r="S24" s="471"/>
      <c r="T24" s="471"/>
      <c r="U24" s="471"/>
      <c r="V24" s="471" t="s">
        <v>245</v>
      </c>
      <c r="W24" s="471"/>
      <c r="X24" s="471"/>
      <c r="Y24" s="471"/>
    </row>
    <row r="25" spans="1:25" x14ac:dyDescent="0.4">
      <c r="B25" s="470"/>
      <c r="C25" s="470"/>
      <c r="D25" s="470"/>
      <c r="E25" s="470"/>
      <c r="F25" s="473"/>
      <c r="G25" s="473"/>
      <c r="H25" s="473"/>
      <c r="I25" s="473"/>
      <c r="J25" s="473"/>
      <c r="K25" s="473"/>
      <c r="L25" s="473"/>
      <c r="M25" s="473"/>
      <c r="N25" s="473"/>
      <c r="O25" s="473"/>
      <c r="P25" s="473"/>
      <c r="Q25" s="473"/>
      <c r="R25" s="473"/>
      <c r="S25" s="473"/>
      <c r="T25" s="473"/>
      <c r="U25" s="473"/>
      <c r="V25" s="473"/>
      <c r="W25" s="473"/>
      <c r="X25" s="473"/>
      <c r="Y25" s="473"/>
    </row>
    <row r="26" spans="1:25" x14ac:dyDescent="0.4">
      <c r="B26" s="188"/>
      <c r="C26" s="188"/>
      <c r="D26" s="188"/>
      <c r="E26" s="188"/>
      <c r="F26" s="199"/>
      <c r="G26" s="199"/>
      <c r="H26" s="199"/>
      <c r="I26" s="199"/>
      <c r="J26" s="199"/>
      <c r="K26" s="199"/>
      <c r="L26" s="199"/>
      <c r="M26" s="199"/>
      <c r="N26" s="199"/>
      <c r="O26" s="199"/>
      <c r="P26" s="199"/>
      <c r="Q26" s="199"/>
      <c r="R26" s="199"/>
      <c r="S26" s="199"/>
      <c r="T26" s="199"/>
      <c r="U26" s="199"/>
      <c r="V26" s="199"/>
      <c r="W26" s="199"/>
      <c r="X26" s="199"/>
      <c r="Y26" s="199"/>
    </row>
    <row r="27" spans="1:25" x14ac:dyDescent="0.4">
      <c r="B27" s="189" t="s">
        <v>611</v>
      </c>
      <c r="C27" s="188"/>
      <c r="D27" s="188"/>
      <c r="E27" s="188"/>
      <c r="F27" s="199"/>
      <c r="G27" s="199"/>
      <c r="J27" s="467"/>
      <c r="K27" s="468"/>
      <c r="L27" s="468"/>
      <c r="M27" s="469"/>
      <c r="P27" s="199"/>
      <c r="Q27" s="199"/>
      <c r="R27" s="199"/>
      <c r="S27" s="199"/>
      <c r="T27" s="199"/>
      <c r="U27" s="199"/>
      <c r="V27" s="199"/>
      <c r="W27" s="199"/>
      <c r="X27" s="199"/>
      <c r="Y27" s="199"/>
    </row>
    <row r="28" spans="1:25" x14ac:dyDescent="0.4">
      <c r="B28" s="188"/>
      <c r="C28" s="188"/>
      <c r="D28" s="188"/>
      <c r="E28" s="188"/>
      <c r="F28" s="199"/>
      <c r="G28" s="199"/>
      <c r="H28" s="199"/>
      <c r="I28" s="199"/>
      <c r="J28" s="199"/>
      <c r="K28" s="199"/>
      <c r="L28" s="199"/>
      <c r="M28" s="199"/>
      <c r="N28" s="199"/>
      <c r="O28" s="199"/>
      <c r="P28" s="199"/>
      <c r="Q28" s="199"/>
      <c r="R28" s="199"/>
      <c r="S28" s="199"/>
      <c r="T28" s="199"/>
      <c r="U28" s="199"/>
      <c r="V28" s="199"/>
      <c r="W28" s="199"/>
      <c r="X28" s="199"/>
      <c r="Y28" s="199"/>
    </row>
    <row r="29" spans="1:25" x14ac:dyDescent="0.4">
      <c r="B29" t="s">
        <v>259</v>
      </c>
    </row>
    <row r="30" spans="1:25" x14ac:dyDescent="0.4">
      <c r="B30" t="s">
        <v>612</v>
      </c>
    </row>
    <row r="31" spans="1:25" x14ac:dyDescent="0.4">
      <c r="B31" s="471" t="s">
        <v>246</v>
      </c>
      <c r="C31" s="471"/>
      <c r="D31" s="471"/>
      <c r="E31" s="471"/>
      <c r="F31" s="471"/>
      <c r="G31" s="471"/>
      <c r="H31" s="471"/>
      <c r="I31" s="471"/>
      <c r="J31" s="471"/>
      <c r="K31" s="471"/>
      <c r="L31" s="471"/>
      <c r="M31" s="471"/>
      <c r="N31" s="471" t="s">
        <v>245</v>
      </c>
      <c r="O31" s="471"/>
      <c r="P31" s="471"/>
      <c r="Q31" s="471"/>
      <c r="R31" s="471"/>
      <c r="S31" s="471"/>
      <c r="T31" s="471"/>
      <c r="U31" s="471"/>
      <c r="V31" s="471"/>
      <c r="W31" s="471"/>
      <c r="X31" s="471"/>
      <c r="Y31" s="471"/>
    </row>
    <row r="32" spans="1:25" x14ac:dyDescent="0.4">
      <c r="B32" s="472" t="s">
        <v>247</v>
      </c>
      <c r="C32" s="472"/>
      <c r="D32" s="472"/>
      <c r="E32" s="472"/>
      <c r="F32" s="472" t="s">
        <v>248</v>
      </c>
      <c r="G32" s="472"/>
      <c r="H32" s="472"/>
      <c r="I32" s="472"/>
      <c r="J32" s="472" t="s">
        <v>249</v>
      </c>
      <c r="K32" s="472"/>
      <c r="L32" s="472"/>
      <c r="M32" s="472"/>
      <c r="N32" s="472" t="s">
        <v>250</v>
      </c>
      <c r="O32" s="472"/>
      <c r="P32" s="472"/>
      <c r="Q32" s="472"/>
      <c r="R32" s="471" t="s">
        <v>251</v>
      </c>
      <c r="S32" s="471"/>
      <c r="T32" s="471"/>
      <c r="U32" s="471"/>
      <c r="V32" s="471" t="s">
        <v>251</v>
      </c>
      <c r="W32" s="471"/>
      <c r="X32" s="471"/>
      <c r="Y32" s="471"/>
    </row>
    <row r="33" spans="1:25" x14ac:dyDescent="0.4">
      <c r="B33" s="472"/>
      <c r="C33" s="472"/>
      <c r="D33" s="472"/>
      <c r="E33" s="472"/>
      <c r="F33" s="472"/>
      <c r="G33" s="472"/>
      <c r="H33" s="472"/>
      <c r="I33" s="472"/>
      <c r="J33" s="472"/>
      <c r="K33" s="472"/>
      <c r="L33" s="472"/>
      <c r="M33" s="472"/>
      <c r="N33" s="472"/>
      <c r="O33" s="472"/>
      <c r="P33" s="472"/>
      <c r="Q33" s="472"/>
      <c r="R33" s="471" t="s">
        <v>252</v>
      </c>
      <c r="S33" s="471"/>
      <c r="T33" s="471"/>
      <c r="U33" s="471"/>
      <c r="V33" s="471" t="s">
        <v>253</v>
      </c>
      <c r="W33" s="471"/>
      <c r="X33" s="471"/>
      <c r="Y33" s="471"/>
    </row>
    <row r="34" spans="1:25" x14ac:dyDescent="0.4">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row>
    <row r="35" spans="1:25" x14ac:dyDescent="0.4">
      <c r="B35" s="189"/>
      <c r="C35" s="188"/>
      <c r="D35" s="188"/>
      <c r="E35" s="188"/>
      <c r="F35" s="188"/>
      <c r="G35" s="188"/>
      <c r="H35" s="188"/>
      <c r="I35" s="188"/>
      <c r="J35" s="188"/>
      <c r="K35" s="188"/>
      <c r="L35" s="188"/>
      <c r="M35" s="188"/>
      <c r="N35" s="188"/>
      <c r="O35" s="188"/>
      <c r="P35" s="188"/>
      <c r="Q35" s="188"/>
      <c r="R35" s="188"/>
      <c r="S35" s="188"/>
      <c r="T35" s="188"/>
      <c r="U35" s="188"/>
      <c r="V35" s="188"/>
      <c r="W35" s="188"/>
      <c r="X35" s="188"/>
      <c r="Y35" s="188"/>
    </row>
    <row r="36" spans="1:25" x14ac:dyDescent="0.4">
      <c r="B36" s="189" t="s">
        <v>607</v>
      </c>
      <c r="C36" s="188"/>
      <c r="D36" s="188"/>
      <c r="E36" s="188"/>
      <c r="F36" s="188"/>
      <c r="G36" s="464"/>
      <c r="H36" s="465"/>
      <c r="I36" s="465"/>
      <c r="J36" s="465"/>
      <c r="K36" s="465"/>
      <c r="L36" s="465"/>
      <c r="M36" s="465"/>
      <c r="N36" s="465"/>
      <c r="O36" s="466"/>
      <c r="P36" s="188"/>
      <c r="Q36" s="188"/>
      <c r="R36" s="188"/>
      <c r="S36" s="188"/>
      <c r="T36" s="188"/>
      <c r="U36" s="188"/>
      <c r="V36" s="188"/>
      <c r="W36" s="188"/>
      <c r="X36" s="188"/>
      <c r="Y36" s="188"/>
    </row>
    <row r="38" spans="1:25" x14ac:dyDescent="0.4">
      <c r="A38" t="s">
        <v>709</v>
      </c>
    </row>
    <row r="39" spans="1:25" x14ac:dyDescent="0.4">
      <c r="B39" s="478" t="s">
        <v>710</v>
      </c>
      <c r="C39" s="479"/>
      <c r="D39" s="479"/>
      <c r="E39" s="479"/>
      <c r="F39" s="479"/>
      <c r="G39" s="480"/>
      <c r="H39" s="476">
        <f>'3_収支予算書_合計'!B21</f>
        <v>0</v>
      </c>
      <c r="I39" s="477"/>
      <c r="J39" s="477"/>
      <c r="K39" s="477"/>
      <c r="L39" s="477"/>
      <c r="M39" s="477"/>
      <c r="N39" s="477"/>
      <c r="O39" s="477"/>
      <c r="P39" s="477"/>
      <c r="Q39" s="477"/>
      <c r="R39" s="477"/>
      <c r="S39" s="477"/>
      <c r="T39" s="477"/>
      <c r="U39" s="477"/>
      <c r="V39" s="477"/>
      <c r="W39" s="106" t="s">
        <v>260</v>
      </c>
      <c r="X39" s="106"/>
      <c r="Y39" s="107"/>
    </row>
    <row r="40" spans="1:25" x14ac:dyDescent="0.4">
      <c r="B40" s="478" t="s">
        <v>254</v>
      </c>
      <c r="C40" s="479"/>
      <c r="D40" s="479"/>
      <c r="E40" s="479"/>
      <c r="F40" s="479"/>
      <c r="G40" s="480"/>
      <c r="H40" s="476">
        <f>'3_収支予算書_合計'!D19</f>
        <v>0</v>
      </c>
      <c r="I40" s="477"/>
      <c r="J40" s="477"/>
      <c r="K40" s="477"/>
      <c r="L40" s="477"/>
      <c r="M40" s="477"/>
      <c r="N40" s="477"/>
      <c r="O40" s="477"/>
      <c r="P40" s="477"/>
      <c r="Q40" s="477"/>
      <c r="R40" s="477"/>
      <c r="S40" s="477"/>
      <c r="T40" s="477"/>
      <c r="U40" s="477"/>
      <c r="V40" s="477"/>
      <c r="W40" s="106" t="s">
        <v>260</v>
      </c>
      <c r="X40" s="106"/>
      <c r="Y40" s="107"/>
    </row>
    <row r="41" spans="1:25" x14ac:dyDescent="0.4">
      <c r="B41" s="478" t="s">
        <v>255</v>
      </c>
      <c r="C41" s="479"/>
      <c r="D41" s="479"/>
      <c r="E41" s="479"/>
      <c r="F41" s="479"/>
      <c r="G41" s="480"/>
      <c r="H41" s="476">
        <f>IF(交付申請額計算用!E26&gt;0,交付申請額計算用!E26,交付申請額計算用!E11)</f>
        <v>0</v>
      </c>
      <c r="I41" s="477"/>
      <c r="J41" s="477"/>
      <c r="K41" s="477"/>
      <c r="L41" s="477"/>
      <c r="M41" s="477"/>
      <c r="N41" s="477"/>
      <c r="O41" s="477"/>
      <c r="P41" s="477"/>
      <c r="Q41" s="477"/>
      <c r="R41" s="477"/>
      <c r="S41" s="477"/>
      <c r="T41" s="477"/>
      <c r="U41" s="477"/>
      <c r="V41" s="477"/>
      <c r="W41" s="106" t="s">
        <v>260</v>
      </c>
      <c r="X41" s="106"/>
      <c r="Y41" s="107"/>
    </row>
  </sheetData>
  <mergeCells count="49">
    <mergeCell ref="H39:V39"/>
    <mergeCell ref="H40:V40"/>
    <mergeCell ref="H41:V41"/>
    <mergeCell ref="B39:G39"/>
    <mergeCell ref="B40:G40"/>
    <mergeCell ref="B41:G41"/>
    <mergeCell ref="V23:Y23"/>
    <mergeCell ref="N9:Y9"/>
    <mergeCell ref="N10:Y10"/>
    <mergeCell ref="N11:Y11"/>
    <mergeCell ref="B23:E23"/>
    <mergeCell ref="F23:I23"/>
    <mergeCell ref="J23:M23"/>
    <mergeCell ref="N23:Q23"/>
    <mergeCell ref="R23:U23"/>
    <mergeCell ref="F6:K6"/>
    <mergeCell ref="B25:E25"/>
    <mergeCell ref="F25:I25"/>
    <mergeCell ref="J25:M25"/>
    <mergeCell ref="N25:Q25"/>
    <mergeCell ref="R25:U25"/>
    <mergeCell ref="V25:Y25"/>
    <mergeCell ref="B24:E24"/>
    <mergeCell ref="F24:I24"/>
    <mergeCell ref="J24:M24"/>
    <mergeCell ref="N24:Q24"/>
    <mergeCell ref="R24:U24"/>
    <mergeCell ref="V24:Y24"/>
    <mergeCell ref="B34:E34"/>
    <mergeCell ref="F34:I34"/>
    <mergeCell ref="J34:M34"/>
    <mergeCell ref="N34:Q34"/>
    <mergeCell ref="R34:U34"/>
    <mergeCell ref="Q4:R4"/>
    <mergeCell ref="G36:O36"/>
    <mergeCell ref="J27:M27"/>
    <mergeCell ref="T4:U4"/>
    <mergeCell ref="W4:X4"/>
    <mergeCell ref="V34:Y34"/>
    <mergeCell ref="B31:M31"/>
    <mergeCell ref="N31:Y31"/>
    <mergeCell ref="R33:U33"/>
    <mergeCell ref="V33:Y33"/>
    <mergeCell ref="B32:E33"/>
    <mergeCell ref="F32:I33"/>
    <mergeCell ref="J32:M33"/>
    <mergeCell ref="N32:Q33"/>
    <mergeCell ref="R32:U32"/>
    <mergeCell ref="V32:Y32"/>
  </mergeCells>
  <phoneticPr fontId="2"/>
  <printOptions horizontalCentered="1"/>
  <pageMargins left="0.51181102362204722" right="0.51181102362204722" top="0.74803149606299213" bottom="0.7480314960629921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入力規則!$B$4</xm:f>
          </x14:formula1>
          <xm:sqref>B25:Y26 B34:Y34</xm:sqref>
        </x14:dataValidation>
        <x14:dataValidation type="list" allowBlank="1" showInputMessage="1" showErrorMessage="1">
          <x14:formula1>
            <xm:f>入力規則!$G$2:$G$5</xm:f>
          </x14:formula1>
          <xm:sqref>G36:O36</xm:sqref>
        </x14:dataValidation>
        <x14:dataValidation type="list" allowBlank="1" showInputMessage="1" showErrorMessage="1">
          <x14:formula1>
            <xm:f>入力規則!$C$2:$C$3</xm:f>
          </x14:formula1>
          <xm:sqref>J27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61"/>
  <sheetViews>
    <sheetView view="pageBreakPreview" zoomScale="80" zoomScaleNormal="100" zoomScaleSheetLayoutView="80" zoomScalePageLayoutView="44" workbookViewId="0">
      <selection activeCell="A52" sqref="A52:H52"/>
    </sheetView>
  </sheetViews>
  <sheetFormatPr defaultRowHeight="18.75" x14ac:dyDescent="0.4"/>
  <cols>
    <col min="1" max="40" width="3.125" style="263" customWidth="1"/>
    <col min="41" max="16384" width="9" style="263"/>
  </cols>
  <sheetData>
    <row r="1" spans="1:30" x14ac:dyDescent="0.4">
      <c r="A1" s="263" t="s">
        <v>221</v>
      </c>
    </row>
    <row r="2" spans="1:30" x14ac:dyDescent="0.4">
      <c r="A2" s="264" t="s">
        <v>261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row>
    <row r="3" spans="1:30" x14ac:dyDescent="0.4">
      <c r="A3" s="265" t="s">
        <v>294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row>
    <row r="4" spans="1:30" x14ac:dyDescent="0.4">
      <c r="A4" s="494"/>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6"/>
    </row>
    <row r="5" spans="1:30" x14ac:dyDescent="0.4">
      <c r="A5" s="265" t="s">
        <v>295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row>
    <row r="6" spans="1:30" x14ac:dyDescent="0.4">
      <c r="A6" s="265" t="s">
        <v>296</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row>
    <row r="7" spans="1:30" x14ac:dyDescent="0.4">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row>
    <row r="8" spans="1:30" x14ac:dyDescent="0.4">
      <c r="A8" s="265" t="s">
        <v>297</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row>
    <row r="9" spans="1:30" x14ac:dyDescent="0.4">
      <c r="A9" s="497"/>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9"/>
    </row>
    <row r="10" spans="1:30" x14ac:dyDescent="0.4">
      <c r="A10" s="500"/>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2"/>
    </row>
    <row r="11" spans="1:30" x14ac:dyDescent="0.4">
      <c r="A11" s="503"/>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5"/>
    </row>
    <row r="12" spans="1:30" x14ac:dyDescent="0.4">
      <c r="A12" s="266"/>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row>
    <row r="13" spans="1:30" x14ac:dyDescent="0.4">
      <c r="A13" s="263" t="s">
        <v>292</v>
      </c>
      <c r="V13" s="267"/>
      <c r="W13" s="267"/>
      <c r="X13" s="267"/>
      <c r="Y13" s="267"/>
      <c r="Z13" s="267"/>
      <c r="AA13" s="267"/>
      <c r="AB13" s="267"/>
      <c r="AC13" s="267"/>
    </row>
    <row r="14" spans="1:30" x14ac:dyDescent="0.4">
      <c r="A14" s="263" t="s">
        <v>262</v>
      </c>
    </row>
    <row r="15" spans="1:30" x14ac:dyDescent="0.4">
      <c r="A15" s="486" t="s">
        <v>711</v>
      </c>
      <c r="B15" s="486"/>
      <c r="C15" s="486"/>
      <c r="D15" s="486"/>
      <c r="E15" s="486"/>
      <c r="F15" s="486"/>
      <c r="G15" s="486"/>
      <c r="H15" s="486"/>
      <c r="I15" s="492"/>
      <c r="J15" s="492"/>
      <c r="K15" s="492"/>
      <c r="L15" s="492"/>
      <c r="M15" s="492"/>
      <c r="N15" s="492"/>
      <c r="O15" s="492"/>
      <c r="P15" s="492"/>
      <c r="Q15" s="492"/>
      <c r="R15" s="492"/>
      <c r="S15" s="492"/>
      <c r="T15" s="492"/>
      <c r="U15" s="492"/>
      <c r="V15" s="492"/>
      <c r="W15" s="492"/>
      <c r="X15" s="492"/>
      <c r="Y15" s="492"/>
      <c r="Z15" s="492"/>
      <c r="AA15" s="492"/>
      <c r="AB15" s="492"/>
      <c r="AC15" s="492"/>
      <c r="AD15" s="263" t="s">
        <v>712</v>
      </c>
    </row>
    <row r="16" spans="1:30" x14ac:dyDescent="0.4">
      <c r="A16" s="486" t="s">
        <v>263</v>
      </c>
      <c r="B16" s="486"/>
      <c r="C16" s="486"/>
      <c r="D16" s="486"/>
      <c r="E16" s="486"/>
      <c r="F16" s="486"/>
      <c r="G16" s="486"/>
      <c r="H16" s="486"/>
      <c r="I16" s="492"/>
      <c r="J16" s="492"/>
      <c r="K16" s="492"/>
      <c r="L16" s="492"/>
      <c r="M16" s="492"/>
      <c r="N16" s="492"/>
      <c r="O16" s="492"/>
      <c r="P16" s="492"/>
      <c r="Q16" s="492"/>
      <c r="R16" s="492"/>
      <c r="S16" s="492"/>
      <c r="T16" s="492"/>
      <c r="U16" s="492"/>
      <c r="V16" s="492"/>
      <c r="W16" s="492"/>
      <c r="X16" s="492"/>
      <c r="Y16" s="492"/>
      <c r="Z16" s="492"/>
      <c r="AA16" s="492"/>
      <c r="AB16" s="492"/>
      <c r="AC16" s="492"/>
    </row>
    <row r="17" spans="1:29" x14ac:dyDescent="0.4">
      <c r="A17" s="486" t="s">
        <v>264</v>
      </c>
      <c r="B17" s="486"/>
      <c r="C17" s="486"/>
      <c r="D17" s="486"/>
      <c r="E17" s="486"/>
      <c r="F17" s="486"/>
      <c r="G17" s="486"/>
      <c r="H17" s="486"/>
      <c r="I17" s="492" t="s">
        <v>279</v>
      </c>
      <c r="J17" s="492"/>
      <c r="K17" s="492"/>
      <c r="L17" s="492"/>
      <c r="M17" s="492"/>
      <c r="N17" s="492"/>
      <c r="O17" s="492"/>
      <c r="P17" s="492"/>
      <c r="Q17" s="492"/>
      <c r="R17" s="492"/>
      <c r="S17" s="492"/>
      <c r="T17" s="492"/>
      <c r="U17" s="492"/>
      <c r="V17" s="492"/>
      <c r="W17" s="492"/>
      <c r="X17" s="492"/>
      <c r="Y17" s="492"/>
      <c r="Z17" s="492"/>
      <c r="AA17" s="492"/>
      <c r="AB17" s="492"/>
      <c r="AC17" s="492"/>
    </row>
    <row r="18" spans="1:29" x14ac:dyDescent="0.4">
      <c r="A18" s="268" t="s">
        <v>713</v>
      </c>
      <c r="B18" s="268"/>
      <c r="C18" s="268"/>
      <c r="D18" s="268"/>
      <c r="E18" s="268"/>
      <c r="F18" s="268"/>
      <c r="G18" s="268"/>
      <c r="H18" s="268"/>
      <c r="I18" s="269"/>
      <c r="J18" s="269"/>
      <c r="K18" s="269"/>
      <c r="L18" s="269"/>
      <c r="M18" s="269"/>
      <c r="N18" s="269"/>
      <c r="O18" s="269"/>
      <c r="P18" s="269"/>
      <c r="Q18" s="269"/>
      <c r="R18" s="269"/>
      <c r="S18" s="269"/>
      <c r="T18" s="269"/>
      <c r="U18" s="269"/>
      <c r="V18" s="269"/>
      <c r="W18" s="269"/>
      <c r="X18" s="269"/>
      <c r="Y18" s="269"/>
      <c r="Z18" s="269"/>
      <c r="AA18" s="269"/>
      <c r="AB18" s="269"/>
      <c r="AC18" s="269"/>
    </row>
    <row r="19" spans="1:29" x14ac:dyDescent="0.4">
      <c r="M19" s="270"/>
      <c r="N19" s="270"/>
      <c r="O19" s="270"/>
      <c r="P19" s="270"/>
      <c r="Q19" s="270"/>
      <c r="R19" s="270"/>
      <c r="S19" s="270"/>
      <c r="T19" s="270"/>
      <c r="U19" s="270"/>
      <c r="V19" s="270"/>
      <c r="W19" s="270"/>
      <c r="X19" s="270"/>
      <c r="Y19" s="270"/>
      <c r="Z19" s="270"/>
      <c r="AA19" s="270"/>
      <c r="AB19" s="270"/>
      <c r="AC19" s="270"/>
    </row>
    <row r="20" spans="1:29" x14ac:dyDescent="0.4">
      <c r="A20" s="263" t="s">
        <v>409</v>
      </c>
      <c r="M20" s="270"/>
      <c r="N20" s="270"/>
      <c r="O20" s="270"/>
      <c r="P20" s="270"/>
      <c r="Q20" s="270"/>
      <c r="R20" s="270"/>
      <c r="S20" s="270"/>
      <c r="T20" s="270"/>
      <c r="U20" s="270"/>
      <c r="V20" s="270"/>
      <c r="W20" s="270"/>
      <c r="X20" s="270"/>
      <c r="Y20" s="270"/>
      <c r="Z20" s="270"/>
      <c r="AA20" s="270"/>
      <c r="AB20" s="270"/>
      <c r="AC20" s="270"/>
    </row>
    <row r="21" spans="1:29" x14ac:dyDescent="0.4">
      <c r="A21" s="486" t="s">
        <v>265</v>
      </c>
      <c r="B21" s="486"/>
      <c r="C21" s="486"/>
      <c r="D21" s="486"/>
      <c r="E21" s="486"/>
      <c r="F21" s="486"/>
      <c r="G21" s="486"/>
      <c r="H21" s="486"/>
      <c r="I21" s="507"/>
      <c r="J21" s="507"/>
      <c r="K21" s="507"/>
      <c r="L21" s="507"/>
      <c r="M21" s="507"/>
      <c r="N21" s="507"/>
      <c r="O21" s="507"/>
      <c r="P21" s="507"/>
      <c r="Q21" s="507"/>
      <c r="R21" s="507"/>
      <c r="S21" s="507"/>
      <c r="T21" s="507"/>
      <c r="U21" s="507"/>
      <c r="V21" s="507"/>
      <c r="W21" s="507"/>
      <c r="X21" s="507"/>
      <c r="Y21" s="507"/>
      <c r="Z21" s="507"/>
      <c r="AA21" s="507"/>
      <c r="AB21" s="507"/>
      <c r="AC21" s="507"/>
    </row>
    <row r="22" spans="1:29" x14ac:dyDescent="0.4">
      <c r="A22" s="486" t="s">
        <v>266</v>
      </c>
      <c r="B22" s="486"/>
      <c r="C22" s="486"/>
      <c r="D22" s="486"/>
      <c r="E22" s="486"/>
      <c r="F22" s="486"/>
      <c r="G22" s="486"/>
      <c r="H22" s="486"/>
      <c r="I22" s="507"/>
      <c r="J22" s="507"/>
      <c r="K22" s="507"/>
      <c r="L22" s="507"/>
      <c r="M22" s="507"/>
      <c r="N22" s="507"/>
      <c r="O22" s="507"/>
      <c r="P22" s="507"/>
      <c r="Q22" s="507"/>
      <c r="R22" s="507"/>
      <c r="S22" s="507"/>
      <c r="T22" s="507"/>
      <c r="U22" s="507"/>
      <c r="V22" s="507"/>
      <c r="W22" s="507"/>
      <c r="X22" s="507"/>
      <c r="Y22" s="507"/>
      <c r="Z22" s="507"/>
      <c r="AA22" s="507"/>
      <c r="AB22" s="507"/>
      <c r="AC22" s="507"/>
    </row>
    <row r="23" spans="1:29" x14ac:dyDescent="0.4">
      <c r="A23" s="486" t="s">
        <v>267</v>
      </c>
      <c r="B23" s="486"/>
      <c r="C23" s="486"/>
      <c r="D23" s="486"/>
      <c r="E23" s="486"/>
      <c r="F23" s="486"/>
      <c r="G23" s="486"/>
      <c r="H23" s="486"/>
      <c r="I23" s="507"/>
      <c r="J23" s="507"/>
      <c r="K23" s="507"/>
      <c r="L23" s="507"/>
      <c r="M23" s="507"/>
      <c r="N23" s="507"/>
      <c r="O23" s="507"/>
      <c r="P23" s="507"/>
      <c r="Q23" s="507"/>
      <c r="R23" s="507"/>
      <c r="S23" s="507"/>
      <c r="T23" s="507"/>
      <c r="U23" s="507"/>
      <c r="V23" s="507"/>
      <c r="W23" s="507"/>
      <c r="X23" s="507"/>
      <c r="Y23" s="507"/>
      <c r="Z23" s="507"/>
      <c r="AA23" s="507"/>
      <c r="AB23" s="507"/>
      <c r="AC23" s="507"/>
    </row>
    <row r="24" spans="1:29" x14ac:dyDescent="0.4">
      <c r="A24" s="486" t="s">
        <v>268</v>
      </c>
      <c r="B24" s="486"/>
      <c r="C24" s="486"/>
      <c r="D24" s="486"/>
      <c r="E24" s="486"/>
      <c r="F24" s="486"/>
      <c r="G24" s="486"/>
      <c r="H24" s="486"/>
      <c r="I24" s="507"/>
      <c r="J24" s="507"/>
      <c r="K24" s="507"/>
      <c r="L24" s="507"/>
      <c r="M24" s="507"/>
      <c r="N24" s="507"/>
      <c r="O24" s="507"/>
      <c r="P24" s="507"/>
      <c r="Q24" s="507"/>
      <c r="R24" s="507"/>
      <c r="S24" s="507"/>
      <c r="T24" s="507"/>
      <c r="U24" s="507"/>
      <c r="V24" s="507"/>
      <c r="W24" s="507"/>
      <c r="X24" s="507"/>
      <c r="Y24" s="507"/>
      <c r="Z24" s="507"/>
      <c r="AA24" s="507"/>
      <c r="AB24" s="507"/>
      <c r="AC24" s="507"/>
    </row>
    <row r="25" spans="1:29" x14ac:dyDescent="0.4">
      <c r="A25" s="486" t="s">
        <v>269</v>
      </c>
      <c r="B25" s="486"/>
      <c r="C25" s="486"/>
      <c r="D25" s="486"/>
      <c r="E25" s="486"/>
      <c r="F25" s="486"/>
      <c r="G25" s="486"/>
      <c r="H25" s="486"/>
      <c r="I25" s="507"/>
      <c r="J25" s="507"/>
      <c r="K25" s="507"/>
      <c r="L25" s="507"/>
      <c r="M25" s="507"/>
      <c r="N25" s="507"/>
      <c r="O25" s="507"/>
      <c r="P25" s="507"/>
      <c r="Q25" s="507"/>
      <c r="R25" s="507"/>
      <c r="S25" s="507"/>
      <c r="T25" s="507"/>
      <c r="U25" s="507"/>
      <c r="V25" s="507"/>
      <c r="W25" s="507"/>
      <c r="X25" s="507"/>
      <c r="Y25" s="507"/>
      <c r="Z25" s="507"/>
      <c r="AA25" s="507"/>
      <c r="AB25" s="507"/>
      <c r="AC25" s="507"/>
    </row>
    <row r="26" spans="1:29" x14ac:dyDescent="0.4">
      <c r="A26" s="486" t="s">
        <v>270</v>
      </c>
      <c r="B26" s="486"/>
      <c r="C26" s="486"/>
      <c r="D26" s="486"/>
      <c r="E26" s="486"/>
      <c r="F26" s="486"/>
      <c r="G26" s="486"/>
      <c r="H26" s="486"/>
      <c r="I26" s="507"/>
      <c r="J26" s="507"/>
      <c r="K26" s="507"/>
      <c r="L26" s="507"/>
      <c r="M26" s="507"/>
      <c r="N26" s="507"/>
      <c r="O26" s="507"/>
      <c r="P26" s="507"/>
      <c r="Q26" s="507"/>
      <c r="R26" s="507"/>
      <c r="S26" s="507"/>
      <c r="T26" s="507"/>
      <c r="U26" s="507"/>
      <c r="V26" s="507"/>
      <c r="W26" s="507"/>
      <c r="X26" s="507"/>
      <c r="Y26" s="507"/>
      <c r="Z26" s="507"/>
      <c r="AA26" s="507"/>
      <c r="AB26" s="507"/>
      <c r="AC26" s="507"/>
    </row>
    <row r="28" spans="1:29" x14ac:dyDescent="0.4">
      <c r="A28" s="263" t="s">
        <v>408</v>
      </c>
      <c r="M28" s="270"/>
      <c r="N28" s="270"/>
      <c r="O28" s="270"/>
      <c r="P28" s="270"/>
      <c r="Q28" s="270"/>
      <c r="R28" s="270"/>
      <c r="S28" s="270"/>
      <c r="T28" s="270"/>
      <c r="U28" s="270"/>
      <c r="V28" s="270"/>
      <c r="W28" s="270"/>
      <c r="X28" s="270"/>
      <c r="Y28" s="270"/>
      <c r="Z28" s="270"/>
      <c r="AA28" s="270"/>
      <c r="AB28" s="270"/>
      <c r="AC28" s="270"/>
    </row>
    <row r="29" spans="1:29" x14ac:dyDescent="0.4">
      <c r="A29" s="486" t="s">
        <v>265</v>
      </c>
      <c r="B29" s="486"/>
      <c r="C29" s="486"/>
      <c r="D29" s="486"/>
      <c r="E29" s="486"/>
      <c r="F29" s="486"/>
      <c r="G29" s="486"/>
      <c r="H29" s="486"/>
      <c r="I29" s="507"/>
      <c r="J29" s="507"/>
      <c r="K29" s="507"/>
      <c r="L29" s="507"/>
      <c r="M29" s="507"/>
      <c r="N29" s="507"/>
      <c r="O29" s="507"/>
      <c r="P29" s="507"/>
      <c r="Q29" s="507"/>
      <c r="R29" s="507"/>
      <c r="S29" s="507"/>
      <c r="T29" s="507"/>
      <c r="U29" s="507"/>
      <c r="V29" s="507"/>
      <c r="W29" s="507"/>
      <c r="X29" s="507"/>
      <c r="Y29" s="507"/>
      <c r="Z29" s="507"/>
      <c r="AA29" s="507"/>
      <c r="AB29" s="507"/>
      <c r="AC29" s="507"/>
    </row>
    <row r="30" spans="1:29" x14ac:dyDescent="0.4">
      <c r="A30" s="486" t="s">
        <v>266</v>
      </c>
      <c r="B30" s="486"/>
      <c r="C30" s="486"/>
      <c r="D30" s="486"/>
      <c r="E30" s="486"/>
      <c r="F30" s="486"/>
      <c r="G30" s="486"/>
      <c r="H30" s="486"/>
      <c r="I30" s="507"/>
      <c r="J30" s="507"/>
      <c r="K30" s="507"/>
      <c r="L30" s="507"/>
      <c r="M30" s="507"/>
      <c r="N30" s="507"/>
      <c r="O30" s="507"/>
      <c r="P30" s="507"/>
      <c r="Q30" s="507"/>
      <c r="R30" s="507"/>
      <c r="S30" s="507"/>
      <c r="T30" s="507"/>
      <c r="U30" s="507"/>
      <c r="V30" s="507"/>
      <c r="W30" s="507"/>
      <c r="X30" s="507"/>
      <c r="Y30" s="507"/>
      <c r="Z30" s="507"/>
      <c r="AA30" s="507"/>
      <c r="AB30" s="507"/>
      <c r="AC30" s="507"/>
    </row>
    <row r="31" spans="1:29" x14ac:dyDescent="0.4">
      <c r="A31" s="486" t="s">
        <v>267</v>
      </c>
      <c r="B31" s="486"/>
      <c r="C31" s="486"/>
      <c r="D31" s="486"/>
      <c r="E31" s="486"/>
      <c r="F31" s="486"/>
      <c r="G31" s="486"/>
      <c r="H31" s="486"/>
      <c r="I31" s="507"/>
      <c r="J31" s="507"/>
      <c r="K31" s="507"/>
      <c r="L31" s="507"/>
      <c r="M31" s="507"/>
      <c r="N31" s="507"/>
      <c r="O31" s="507"/>
      <c r="P31" s="507"/>
      <c r="Q31" s="507"/>
      <c r="R31" s="507"/>
      <c r="S31" s="507"/>
      <c r="T31" s="507"/>
      <c r="U31" s="507"/>
      <c r="V31" s="507"/>
      <c r="W31" s="507"/>
      <c r="X31" s="507"/>
      <c r="Y31" s="507"/>
      <c r="Z31" s="507"/>
      <c r="AA31" s="507"/>
      <c r="AB31" s="507"/>
      <c r="AC31" s="507"/>
    </row>
    <row r="32" spans="1:29" x14ac:dyDescent="0.4">
      <c r="A32" s="486" t="s">
        <v>268</v>
      </c>
      <c r="B32" s="486"/>
      <c r="C32" s="486"/>
      <c r="D32" s="486"/>
      <c r="E32" s="486"/>
      <c r="F32" s="486"/>
      <c r="G32" s="486"/>
      <c r="H32" s="486"/>
      <c r="I32" s="507"/>
      <c r="J32" s="507"/>
      <c r="K32" s="507"/>
      <c r="L32" s="507"/>
      <c r="M32" s="507"/>
      <c r="N32" s="507"/>
      <c r="O32" s="507"/>
      <c r="P32" s="507"/>
      <c r="Q32" s="507"/>
      <c r="R32" s="507"/>
      <c r="S32" s="507"/>
      <c r="T32" s="507"/>
      <c r="U32" s="507"/>
      <c r="V32" s="507"/>
      <c r="W32" s="507"/>
      <c r="X32" s="507"/>
      <c r="Y32" s="507"/>
      <c r="Z32" s="507"/>
      <c r="AA32" s="507"/>
      <c r="AB32" s="507"/>
      <c r="AC32" s="507"/>
    </row>
    <row r="33" spans="1:29" x14ac:dyDescent="0.4">
      <c r="A33" s="486" t="s">
        <v>269</v>
      </c>
      <c r="B33" s="486"/>
      <c r="C33" s="486"/>
      <c r="D33" s="486"/>
      <c r="E33" s="486"/>
      <c r="F33" s="486"/>
      <c r="G33" s="486"/>
      <c r="H33" s="486"/>
      <c r="I33" s="507"/>
      <c r="J33" s="507"/>
      <c r="K33" s="507"/>
      <c r="L33" s="507"/>
      <c r="M33" s="507"/>
      <c r="N33" s="507"/>
      <c r="O33" s="507"/>
      <c r="P33" s="507"/>
      <c r="Q33" s="507"/>
      <c r="R33" s="507"/>
      <c r="S33" s="507"/>
      <c r="T33" s="507"/>
      <c r="U33" s="507"/>
      <c r="V33" s="507"/>
      <c r="W33" s="507"/>
      <c r="X33" s="507"/>
      <c r="Y33" s="507"/>
      <c r="Z33" s="507"/>
      <c r="AA33" s="507"/>
      <c r="AB33" s="507"/>
      <c r="AC33" s="507"/>
    </row>
    <row r="34" spans="1:29" x14ac:dyDescent="0.4">
      <c r="A34" s="486" t="s">
        <v>270</v>
      </c>
      <c r="B34" s="486"/>
      <c r="C34" s="486"/>
      <c r="D34" s="486"/>
      <c r="E34" s="486"/>
      <c r="F34" s="486"/>
      <c r="G34" s="486"/>
      <c r="H34" s="486"/>
      <c r="I34" s="507"/>
      <c r="J34" s="507"/>
      <c r="K34" s="507"/>
      <c r="L34" s="507"/>
      <c r="M34" s="507"/>
      <c r="N34" s="507"/>
      <c r="O34" s="507"/>
      <c r="P34" s="507"/>
      <c r="Q34" s="507"/>
      <c r="R34" s="507"/>
      <c r="S34" s="507"/>
      <c r="T34" s="507"/>
      <c r="U34" s="507"/>
      <c r="V34" s="507"/>
      <c r="W34" s="507"/>
      <c r="X34" s="507"/>
      <c r="Y34" s="507"/>
      <c r="Z34" s="507"/>
      <c r="AA34" s="507"/>
      <c r="AB34" s="507"/>
      <c r="AC34" s="507"/>
    </row>
    <row r="35" spans="1:29" x14ac:dyDescent="0.4">
      <c r="I35" s="271"/>
      <c r="J35" s="271"/>
      <c r="K35" s="271"/>
      <c r="L35" s="271"/>
      <c r="M35" s="271"/>
      <c r="N35" s="271"/>
      <c r="O35" s="271"/>
      <c r="P35" s="271"/>
      <c r="Q35" s="271"/>
      <c r="R35" s="271"/>
      <c r="S35" s="271"/>
      <c r="T35" s="271"/>
      <c r="U35" s="271"/>
      <c r="V35" s="271"/>
      <c r="W35" s="271"/>
      <c r="X35" s="271"/>
      <c r="Y35" s="271"/>
      <c r="Z35" s="271"/>
      <c r="AA35" s="271"/>
      <c r="AB35" s="271"/>
      <c r="AC35" s="271"/>
    </row>
    <row r="36" spans="1:29" x14ac:dyDescent="0.4">
      <c r="A36" s="263" t="s">
        <v>714</v>
      </c>
    </row>
    <row r="37" spans="1:29" x14ac:dyDescent="0.4">
      <c r="A37" s="486" t="s">
        <v>229</v>
      </c>
      <c r="B37" s="486"/>
      <c r="C37" s="486"/>
      <c r="D37" s="486"/>
      <c r="E37" s="486"/>
      <c r="F37" s="486"/>
      <c r="G37" s="486"/>
      <c r="H37" s="486"/>
      <c r="I37" s="507" t="s">
        <v>279</v>
      </c>
      <c r="J37" s="507"/>
      <c r="K37" s="507"/>
      <c r="L37" s="507"/>
      <c r="M37" s="507"/>
      <c r="N37" s="507"/>
      <c r="O37" s="507"/>
      <c r="P37" s="507"/>
      <c r="Q37" s="507"/>
      <c r="R37" s="507"/>
      <c r="S37" s="507"/>
      <c r="T37" s="507"/>
      <c r="U37" s="507"/>
      <c r="V37" s="507"/>
      <c r="W37" s="507"/>
      <c r="X37" s="507"/>
      <c r="Y37" s="507"/>
      <c r="Z37" s="507"/>
      <c r="AA37" s="507"/>
      <c r="AB37" s="507"/>
      <c r="AC37" s="507"/>
    </row>
    <row r="38" spans="1:29" x14ac:dyDescent="0.4">
      <c r="A38" s="486" t="s">
        <v>271</v>
      </c>
      <c r="B38" s="486"/>
      <c r="C38" s="486"/>
      <c r="D38" s="486"/>
      <c r="E38" s="486"/>
      <c r="F38" s="486"/>
      <c r="G38" s="486"/>
      <c r="H38" s="486"/>
      <c r="I38" s="508"/>
      <c r="J38" s="509"/>
      <c r="K38" s="509"/>
      <c r="L38" s="509"/>
      <c r="M38" s="509"/>
      <c r="N38" s="509"/>
      <c r="O38" s="509"/>
      <c r="P38" s="509"/>
      <c r="Q38" s="509"/>
      <c r="R38" s="509"/>
      <c r="S38" s="509"/>
      <c r="T38" s="509"/>
      <c r="U38" s="509"/>
      <c r="V38" s="509"/>
      <c r="W38" s="509"/>
      <c r="X38" s="509"/>
      <c r="Y38" s="509"/>
      <c r="Z38" s="509"/>
      <c r="AA38" s="509"/>
      <c r="AB38" s="509"/>
      <c r="AC38" s="510"/>
    </row>
    <row r="40" spans="1:29" x14ac:dyDescent="0.4">
      <c r="A40" s="263" t="s">
        <v>715</v>
      </c>
    </row>
    <row r="41" spans="1:29" x14ac:dyDescent="0.4">
      <c r="A41" s="486" t="s">
        <v>272</v>
      </c>
      <c r="B41" s="486"/>
      <c r="C41" s="486"/>
      <c r="D41" s="486"/>
      <c r="E41" s="486"/>
      <c r="F41" s="486"/>
      <c r="G41" s="486"/>
      <c r="H41" s="486"/>
      <c r="I41" s="488"/>
      <c r="J41" s="488"/>
      <c r="K41" s="488"/>
      <c r="L41" s="488"/>
      <c r="M41" s="488"/>
      <c r="N41" s="488"/>
      <c r="O41" s="488"/>
      <c r="P41" s="488"/>
      <c r="Q41" s="488"/>
      <c r="R41" s="488"/>
      <c r="S41" s="488"/>
      <c r="T41" s="488"/>
      <c r="U41" s="488"/>
      <c r="V41" s="488"/>
      <c r="W41" s="488"/>
      <c r="X41" s="488"/>
      <c r="Y41" s="488"/>
      <c r="Z41" s="488"/>
      <c r="AA41" s="488"/>
      <c r="AB41" s="488"/>
      <c r="AC41" s="488"/>
    </row>
    <row r="42" spans="1:29" x14ac:dyDescent="0.4">
      <c r="A42" s="486" t="s">
        <v>273</v>
      </c>
      <c r="B42" s="486"/>
      <c r="C42" s="486"/>
      <c r="D42" s="486"/>
      <c r="E42" s="486"/>
      <c r="F42" s="486"/>
      <c r="G42" s="486"/>
      <c r="H42" s="486"/>
      <c r="I42" s="488"/>
      <c r="J42" s="488"/>
      <c r="K42" s="488"/>
      <c r="L42" s="488"/>
      <c r="M42" s="488"/>
      <c r="N42" s="488"/>
      <c r="O42" s="488"/>
      <c r="P42" s="488"/>
      <c r="Q42" s="488"/>
      <c r="R42" s="488"/>
      <c r="S42" s="488"/>
      <c r="T42" s="488"/>
      <c r="U42" s="488"/>
      <c r="V42" s="488"/>
      <c r="W42" s="488"/>
      <c r="X42" s="488"/>
      <c r="Y42" s="488"/>
      <c r="Z42" s="488"/>
      <c r="AA42" s="488"/>
      <c r="AB42" s="488"/>
      <c r="AC42" s="488"/>
    </row>
    <row r="43" spans="1:29" x14ac:dyDescent="0.4">
      <c r="A43" s="486" t="s">
        <v>274</v>
      </c>
      <c r="B43" s="486"/>
      <c r="C43" s="486"/>
      <c r="D43" s="486"/>
      <c r="E43" s="486"/>
      <c r="F43" s="486"/>
      <c r="G43" s="486"/>
      <c r="H43" s="486"/>
      <c r="I43" s="488"/>
      <c r="J43" s="488"/>
      <c r="K43" s="488"/>
      <c r="L43" s="488"/>
      <c r="M43" s="488"/>
      <c r="N43" s="488"/>
      <c r="O43" s="488"/>
      <c r="P43" s="488"/>
      <c r="Q43" s="488"/>
      <c r="R43" s="488"/>
      <c r="S43" s="488"/>
      <c r="T43" s="488"/>
      <c r="U43" s="488"/>
      <c r="V43" s="488"/>
      <c r="W43" s="488"/>
      <c r="X43" s="488"/>
      <c r="Y43" s="488"/>
      <c r="Z43" s="488"/>
      <c r="AA43" s="488"/>
      <c r="AB43" s="488"/>
      <c r="AC43" s="488"/>
    </row>
    <row r="45" spans="1:29" x14ac:dyDescent="0.4">
      <c r="A45" s="263" t="s">
        <v>293</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row>
    <row r="46" spans="1:29" x14ac:dyDescent="0.4">
      <c r="A46" s="273" t="s">
        <v>282</v>
      </c>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row>
    <row r="47" spans="1:29" x14ac:dyDescent="0.4">
      <c r="A47" s="506" t="s">
        <v>277</v>
      </c>
      <c r="B47" s="506"/>
      <c r="C47" s="506"/>
      <c r="D47" s="506"/>
      <c r="E47" s="506"/>
      <c r="F47" s="506"/>
      <c r="G47" s="506"/>
      <c r="H47" s="506"/>
      <c r="I47" s="488"/>
      <c r="J47" s="488"/>
      <c r="K47" s="488"/>
      <c r="L47" s="488"/>
      <c r="M47" s="488"/>
      <c r="N47" s="488"/>
      <c r="O47" s="488"/>
      <c r="P47" s="488"/>
      <c r="Q47" s="488"/>
      <c r="R47" s="488"/>
      <c r="S47" s="488"/>
      <c r="T47" s="488"/>
      <c r="U47" s="488"/>
      <c r="V47" s="488"/>
      <c r="W47" s="488"/>
      <c r="X47" s="488"/>
      <c r="Y47" s="488"/>
      <c r="Z47" s="488"/>
      <c r="AA47" s="488"/>
      <c r="AB47" s="488"/>
      <c r="AC47" s="488"/>
    </row>
    <row r="48" spans="1:29" x14ac:dyDescent="0.4">
      <c r="A48" s="506" t="s">
        <v>275</v>
      </c>
      <c r="B48" s="506"/>
      <c r="C48" s="506"/>
      <c r="D48" s="506"/>
      <c r="E48" s="506"/>
      <c r="F48" s="506"/>
      <c r="G48" s="506"/>
      <c r="H48" s="506"/>
      <c r="I48" s="488"/>
      <c r="J48" s="488"/>
      <c r="K48" s="488"/>
      <c r="L48" s="488"/>
      <c r="M48" s="488"/>
      <c r="N48" s="488"/>
      <c r="O48" s="488"/>
      <c r="P48" s="488"/>
      <c r="Q48" s="488"/>
      <c r="R48" s="488"/>
      <c r="S48" s="488"/>
      <c r="T48" s="488"/>
      <c r="U48" s="488"/>
      <c r="V48" s="488"/>
      <c r="W48" s="488"/>
      <c r="X48" s="488"/>
      <c r="Y48" s="488"/>
      <c r="Z48" s="488"/>
      <c r="AA48" s="488"/>
      <c r="AB48" s="488"/>
      <c r="AC48" s="488"/>
    </row>
    <row r="49" spans="1:29" x14ac:dyDescent="0.4">
      <c r="A49" s="774" t="s">
        <v>870</v>
      </c>
      <c r="B49" s="774"/>
      <c r="C49" s="774"/>
      <c r="D49" s="774"/>
      <c r="E49" s="774"/>
      <c r="F49" s="774"/>
      <c r="G49" s="774"/>
      <c r="H49" s="774"/>
      <c r="I49" s="488"/>
      <c r="J49" s="488"/>
      <c r="K49" s="488"/>
      <c r="L49" s="488"/>
      <c r="M49" s="488"/>
      <c r="N49" s="488"/>
      <c r="O49" s="488"/>
      <c r="P49" s="488"/>
      <c r="Q49" s="488"/>
      <c r="R49" s="488"/>
      <c r="S49" s="488"/>
      <c r="T49" s="488"/>
      <c r="U49" s="488"/>
      <c r="V49" s="488"/>
      <c r="W49" s="488"/>
      <c r="X49" s="488"/>
      <c r="Y49" s="488"/>
      <c r="Z49" s="488"/>
      <c r="AA49" s="488"/>
      <c r="AB49" s="488"/>
      <c r="AC49" s="488"/>
    </row>
    <row r="50" spans="1:29" x14ac:dyDescent="0.4">
      <c r="A50" s="774" t="s">
        <v>871</v>
      </c>
      <c r="B50" s="774"/>
      <c r="C50" s="774"/>
      <c r="D50" s="774"/>
      <c r="E50" s="774"/>
      <c r="F50" s="774"/>
      <c r="G50" s="774"/>
      <c r="H50" s="774"/>
      <c r="I50" s="488"/>
      <c r="J50" s="488"/>
      <c r="K50" s="488"/>
      <c r="L50" s="488"/>
      <c r="M50" s="488"/>
      <c r="N50" s="488"/>
      <c r="O50" s="488"/>
      <c r="P50" s="488"/>
      <c r="Q50" s="488"/>
      <c r="R50" s="488"/>
      <c r="S50" s="488"/>
      <c r="T50" s="488"/>
      <c r="U50" s="488"/>
      <c r="V50" s="488"/>
      <c r="W50" s="488"/>
      <c r="X50" s="488"/>
      <c r="Y50" s="488"/>
      <c r="Z50" s="488"/>
      <c r="AA50" s="488"/>
      <c r="AB50" s="488"/>
      <c r="AC50" s="488"/>
    </row>
    <row r="51" spans="1:29" x14ac:dyDescent="0.4">
      <c r="A51" s="774" t="s">
        <v>872</v>
      </c>
      <c r="B51" s="774"/>
      <c r="C51" s="774"/>
      <c r="D51" s="774"/>
      <c r="E51" s="774"/>
      <c r="F51" s="774"/>
      <c r="G51" s="774"/>
      <c r="H51" s="774"/>
      <c r="I51" s="488"/>
      <c r="J51" s="488"/>
      <c r="K51" s="488"/>
      <c r="L51" s="488"/>
      <c r="M51" s="488"/>
      <c r="N51" s="488"/>
      <c r="O51" s="488"/>
      <c r="P51" s="488"/>
      <c r="Q51" s="488"/>
      <c r="R51" s="488"/>
      <c r="S51" s="488"/>
      <c r="T51" s="488"/>
      <c r="U51" s="488"/>
      <c r="V51" s="488"/>
      <c r="W51" s="488"/>
      <c r="X51" s="488"/>
      <c r="Y51" s="488"/>
      <c r="Z51" s="488"/>
      <c r="AA51" s="488"/>
      <c r="AB51" s="488"/>
      <c r="AC51" s="488"/>
    </row>
    <row r="52" spans="1:29" x14ac:dyDescent="0.4">
      <c r="A52" s="774" t="s">
        <v>873</v>
      </c>
      <c r="B52" s="774"/>
      <c r="C52" s="774"/>
      <c r="D52" s="774"/>
      <c r="E52" s="774"/>
      <c r="F52" s="774"/>
      <c r="G52" s="774"/>
      <c r="H52" s="774"/>
      <c r="I52" s="488"/>
      <c r="J52" s="488"/>
      <c r="K52" s="488"/>
      <c r="L52" s="488"/>
      <c r="M52" s="488"/>
      <c r="N52" s="488"/>
      <c r="O52" s="488"/>
      <c r="P52" s="488"/>
      <c r="Q52" s="488"/>
      <c r="R52" s="488"/>
      <c r="S52" s="488"/>
      <c r="T52" s="488"/>
      <c r="U52" s="488"/>
      <c r="V52" s="488"/>
      <c r="W52" s="488"/>
      <c r="X52" s="488"/>
      <c r="Y52" s="488"/>
      <c r="Z52" s="488"/>
      <c r="AA52" s="488"/>
      <c r="AB52" s="488"/>
      <c r="AC52" s="488"/>
    </row>
    <row r="53" spans="1:29" ht="23.25" customHeight="1" x14ac:dyDescent="0.4">
      <c r="A53" s="522" t="s">
        <v>276</v>
      </c>
      <c r="B53" s="522"/>
      <c r="C53" s="522"/>
      <c r="D53" s="522"/>
      <c r="E53" s="522"/>
      <c r="F53" s="522"/>
      <c r="G53" s="522"/>
      <c r="H53" s="523"/>
      <c r="I53" s="524"/>
      <c r="J53" s="525"/>
      <c r="K53" s="525"/>
      <c r="L53" s="525"/>
      <c r="M53" s="525"/>
      <c r="N53" s="525"/>
      <c r="O53" s="525"/>
      <c r="P53" s="525"/>
      <c r="Q53" s="525"/>
      <c r="R53" s="525"/>
      <c r="S53" s="525"/>
      <c r="T53" s="525"/>
      <c r="U53" s="525"/>
      <c r="V53" s="525"/>
      <c r="W53" s="525"/>
      <c r="X53" s="525"/>
      <c r="Y53" s="525"/>
      <c r="Z53" s="525"/>
      <c r="AA53" s="525"/>
      <c r="AB53" s="525"/>
      <c r="AC53" s="526"/>
    </row>
    <row r="54" spans="1:29" x14ac:dyDescent="0.4">
      <c r="A54" s="522"/>
      <c r="B54" s="522"/>
      <c r="C54" s="522"/>
      <c r="D54" s="522"/>
      <c r="E54" s="522"/>
      <c r="F54" s="522"/>
      <c r="G54" s="522"/>
      <c r="H54" s="523"/>
      <c r="I54" s="512" t="s">
        <v>281</v>
      </c>
      <c r="J54" s="513"/>
      <c r="K54" s="513"/>
      <c r="L54" s="513"/>
      <c r="M54" s="513"/>
      <c r="N54" s="513"/>
      <c r="O54" s="513"/>
      <c r="P54" s="513"/>
      <c r="Q54" s="513"/>
      <c r="R54" s="513"/>
      <c r="S54" s="513"/>
      <c r="T54" s="513"/>
      <c r="U54" s="513"/>
      <c r="V54" s="513"/>
      <c r="W54" s="513"/>
      <c r="X54" s="513"/>
      <c r="Y54" s="513"/>
      <c r="Z54" s="513"/>
      <c r="AA54" s="513"/>
      <c r="AB54" s="513"/>
      <c r="AC54" s="514"/>
    </row>
    <row r="55" spans="1:29" ht="12" customHeight="1" x14ac:dyDescent="0.4">
      <c r="A55" s="522"/>
      <c r="B55" s="522"/>
      <c r="C55" s="522"/>
      <c r="D55" s="522"/>
      <c r="E55" s="522"/>
      <c r="F55" s="522"/>
      <c r="G55" s="522"/>
      <c r="H55" s="523"/>
      <c r="I55" s="515"/>
      <c r="J55" s="513"/>
      <c r="K55" s="513"/>
      <c r="L55" s="513"/>
      <c r="M55" s="513"/>
      <c r="N55" s="513"/>
      <c r="O55" s="513"/>
      <c r="P55" s="513"/>
      <c r="Q55" s="513"/>
      <c r="R55" s="513"/>
      <c r="S55" s="513"/>
      <c r="T55" s="513"/>
      <c r="U55" s="513"/>
      <c r="V55" s="513"/>
      <c r="W55" s="513"/>
      <c r="X55" s="513"/>
      <c r="Y55" s="513"/>
      <c r="Z55" s="513"/>
      <c r="AA55" s="513"/>
      <c r="AB55" s="513"/>
      <c r="AC55" s="514"/>
    </row>
    <row r="56" spans="1:29" x14ac:dyDescent="0.4">
      <c r="A56" s="522"/>
      <c r="B56" s="522"/>
      <c r="C56" s="522"/>
      <c r="D56" s="522"/>
      <c r="E56" s="522"/>
      <c r="F56" s="522"/>
      <c r="G56" s="522"/>
      <c r="H56" s="523"/>
      <c r="I56" s="516" t="s">
        <v>280</v>
      </c>
      <c r="J56" s="517"/>
      <c r="K56" s="517"/>
      <c r="L56" s="517"/>
      <c r="M56" s="517"/>
      <c r="N56" s="517"/>
      <c r="O56" s="517"/>
      <c r="P56" s="517"/>
      <c r="Q56" s="517"/>
      <c r="R56" s="517"/>
      <c r="S56" s="517"/>
      <c r="T56" s="517"/>
      <c r="U56" s="517"/>
      <c r="V56" s="517"/>
      <c r="W56" s="517"/>
      <c r="X56" s="517"/>
      <c r="Y56" s="517"/>
      <c r="Z56" s="517"/>
      <c r="AA56" s="517"/>
      <c r="AB56" s="517"/>
      <c r="AC56" s="518"/>
    </row>
    <row r="57" spans="1:29" ht="8.25" customHeight="1" x14ac:dyDescent="0.4">
      <c r="A57" s="522"/>
      <c r="B57" s="522"/>
      <c r="C57" s="522"/>
      <c r="D57" s="522"/>
      <c r="E57" s="522"/>
      <c r="F57" s="522"/>
      <c r="G57" s="522"/>
      <c r="H57" s="523"/>
      <c r="I57" s="519"/>
      <c r="J57" s="520"/>
      <c r="K57" s="520"/>
      <c r="L57" s="520"/>
      <c r="M57" s="520"/>
      <c r="N57" s="520"/>
      <c r="O57" s="520"/>
      <c r="P57" s="520"/>
      <c r="Q57" s="520"/>
      <c r="R57" s="520"/>
      <c r="S57" s="520"/>
      <c r="T57" s="520"/>
      <c r="U57" s="520"/>
      <c r="V57" s="520"/>
      <c r="W57" s="520"/>
      <c r="X57" s="520"/>
      <c r="Y57" s="520"/>
      <c r="Z57" s="520"/>
      <c r="AA57" s="520"/>
      <c r="AB57" s="520"/>
      <c r="AC57" s="521"/>
    </row>
    <row r="58" spans="1:29" x14ac:dyDescent="0.4">
      <c r="A58" s="486" t="s">
        <v>278</v>
      </c>
      <c r="B58" s="486"/>
      <c r="C58" s="486"/>
      <c r="D58" s="486"/>
      <c r="E58" s="486"/>
      <c r="F58" s="486"/>
      <c r="G58" s="486"/>
      <c r="H58" s="486"/>
      <c r="I58" s="527"/>
      <c r="J58" s="527"/>
      <c r="K58" s="527"/>
      <c r="L58" s="527"/>
      <c r="M58" s="527"/>
      <c r="N58" s="527"/>
      <c r="O58" s="527"/>
      <c r="P58" s="527"/>
      <c r="Q58" s="527"/>
      <c r="R58" s="527"/>
      <c r="S58" s="527"/>
      <c r="T58" s="527"/>
      <c r="U58" s="527"/>
      <c r="V58" s="527"/>
      <c r="W58" s="527"/>
      <c r="X58" s="527"/>
      <c r="Y58" s="527"/>
      <c r="Z58" s="527"/>
      <c r="AA58" s="527"/>
      <c r="AB58" s="527"/>
      <c r="AC58" s="527"/>
    </row>
    <row r="59" spans="1:29" x14ac:dyDescent="0.4">
      <c r="A59" s="274" t="s">
        <v>580</v>
      </c>
      <c r="B59" s="275"/>
      <c r="C59" s="275"/>
      <c r="D59" s="275"/>
      <c r="E59" s="275"/>
      <c r="F59" s="275"/>
      <c r="G59" s="275"/>
      <c r="H59" s="276"/>
      <c r="I59" s="489"/>
      <c r="J59" s="490"/>
      <c r="K59" s="490"/>
      <c r="L59" s="490"/>
      <c r="M59" s="490"/>
      <c r="N59" s="490"/>
      <c r="O59" s="490"/>
      <c r="P59" s="490"/>
      <c r="Q59" s="490"/>
      <c r="R59" s="490"/>
      <c r="S59" s="490"/>
      <c r="T59" s="490"/>
      <c r="U59" s="490"/>
      <c r="V59" s="490"/>
      <c r="W59" s="490"/>
      <c r="X59" s="490"/>
      <c r="Y59" s="490"/>
      <c r="Z59" s="490"/>
      <c r="AA59" s="490"/>
      <c r="AB59" s="490"/>
      <c r="AC59" s="491"/>
    </row>
    <row r="60" spans="1:29" x14ac:dyDescent="0.4">
      <c r="A60" s="268" t="s">
        <v>821</v>
      </c>
      <c r="B60" s="268"/>
      <c r="C60" s="268"/>
      <c r="D60" s="268"/>
      <c r="E60" s="268"/>
      <c r="F60" s="268"/>
      <c r="G60" s="268"/>
      <c r="H60" s="268"/>
      <c r="I60" s="277"/>
      <c r="J60" s="277"/>
      <c r="K60" s="277"/>
      <c r="L60" s="277"/>
      <c r="M60" s="277"/>
      <c r="N60" s="277"/>
      <c r="O60" s="277"/>
      <c r="P60" s="277"/>
      <c r="Q60" s="277"/>
      <c r="R60" s="277"/>
      <c r="S60" s="277"/>
      <c r="T60" s="277"/>
      <c r="U60" s="277"/>
      <c r="V60" s="277"/>
      <c r="W60" s="277"/>
      <c r="X60" s="277"/>
      <c r="Y60" s="277"/>
      <c r="Z60" s="277"/>
      <c r="AA60" s="277"/>
      <c r="AB60" s="277"/>
      <c r="AC60" s="277"/>
    </row>
    <row r="61" spans="1:29" x14ac:dyDescent="0.4">
      <c r="A61" s="263" t="s">
        <v>869</v>
      </c>
    </row>
    <row r="62" spans="1:29" x14ac:dyDescent="0.4">
      <c r="A62" s="263" t="s">
        <v>640</v>
      </c>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row>
    <row r="63" spans="1:29" x14ac:dyDescent="0.4">
      <c r="A63" s="263" t="s">
        <v>289</v>
      </c>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row>
    <row r="64" spans="1:29" x14ac:dyDescent="0.4">
      <c r="A64" s="487" t="s">
        <v>283</v>
      </c>
      <c r="B64" s="487"/>
      <c r="C64" s="487"/>
      <c r="D64" s="487"/>
      <c r="E64" s="487"/>
      <c r="F64" s="487"/>
      <c r="G64" s="487"/>
      <c r="H64" s="487"/>
      <c r="I64" s="487"/>
      <c r="J64" s="487"/>
      <c r="K64" s="487"/>
      <c r="L64" s="492"/>
      <c r="M64" s="492"/>
      <c r="N64" s="492"/>
      <c r="O64" s="492"/>
      <c r="P64" s="492"/>
      <c r="Q64" s="492"/>
      <c r="R64" s="492"/>
      <c r="S64" s="492"/>
      <c r="T64" s="492"/>
      <c r="U64" s="492"/>
      <c r="V64" s="492"/>
      <c r="W64" s="492"/>
      <c r="X64" s="492"/>
      <c r="Y64" s="492"/>
      <c r="Z64" s="492"/>
      <c r="AA64" s="492"/>
      <c r="AB64" s="492"/>
      <c r="AC64" s="492"/>
    </row>
    <row r="65" spans="1:29" x14ac:dyDescent="0.4">
      <c r="A65" s="487" t="s">
        <v>284</v>
      </c>
      <c r="B65" s="487"/>
      <c r="C65" s="487"/>
      <c r="D65" s="487"/>
      <c r="E65" s="487"/>
      <c r="F65" s="487"/>
      <c r="G65" s="487"/>
      <c r="H65" s="487"/>
      <c r="I65" s="487"/>
      <c r="J65" s="487"/>
      <c r="K65" s="487"/>
      <c r="L65" s="492"/>
      <c r="M65" s="492"/>
      <c r="N65" s="492"/>
      <c r="O65" s="492"/>
      <c r="P65" s="492"/>
      <c r="Q65" s="492"/>
      <c r="R65" s="492"/>
      <c r="S65" s="492"/>
      <c r="T65" s="492"/>
      <c r="U65" s="492"/>
      <c r="V65" s="492"/>
      <c r="W65" s="492"/>
      <c r="X65" s="492"/>
      <c r="Y65" s="492"/>
      <c r="Z65" s="492"/>
      <c r="AA65" s="492"/>
      <c r="AB65" s="492"/>
      <c r="AC65" s="492"/>
    </row>
    <row r="66" spans="1:29" x14ac:dyDescent="0.4">
      <c r="A66" s="487" t="s">
        <v>285</v>
      </c>
      <c r="B66" s="487"/>
      <c r="C66" s="487"/>
      <c r="D66" s="487"/>
      <c r="E66" s="487"/>
      <c r="F66" s="487"/>
      <c r="G66" s="487"/>
      <c r="H66" s="487"/>
      <c r="I66" s="487"/>
      <c r="J66" s="487"/>
      <c r="K66" s="487"/>
      <c r="L66" s="492"/>
      <c r="M66" s="492"/>
      <c r="N66" s="492"/>
      <c r="O66" s="492"/>
      <c r="P66" s="492"/>
      <c r="Q66" s="492"/>
      <c r="R66" s="492"/>
      <c r="S66" s="492"/>
      <c r="T66" s="492"/>
      <c r="U66" s="492"/>
      <c r="V66" s="492"/>
      <c r="W66" s="492"/>
      <c r="X66" s="492"/>
      <c r="Y66" s="492"/>
      <c r="Z66" s="492"/>
      <c r="AA66" s="492"/>
      <c r="AB66" s="492"/>
      <c r="AC66" s="492"/>
    </row>
    <row r="67" spans="1:29" x14ac:dyDescent="0.4">
      <c r="A67" s="487" t="s">
        <v>286</v>
      </c>
      <c r="B67" s="487"/>
      <c r="C67" s="487"/>
      <c r="D67" s="487"/>
      <c r="E67" s="487"/>
      <c r="F67" s="487"/>
      <c r="G67" s="487"/>
      <c r="H67" s="487"/>
      <c r="I67" s="487"/>
      <c r="J67" s="487"/>
      <c r="K67" s="487"/>
      <c r="L67" s="492"/>
      <c r="M67" s="492"/>
      <c r="N67" s="492"/>
      <c r="O67" s="492"/>
      <c r="P67" s="492"/>
      <c r="Q67" s="492"/>
      <c r="R67" s="492"/>
      <c r="S67" s="492"/>
      <c r="T67" s="492"/>
      <c r="U67" s="492"/>
      <c r="V67" s="492"/>
      <c r="W67" s="492"/>
      <c r="X67" s="492"/>
      <c r="Y67" s="492"/>
      <c r="Z67" s="492"/>
      <c r="AA67" s="492"/>
      <c r="AB67" s="492"/>
      <c r="AC67" s="492"/>
    </row>
    <row r="68" spans="1:29" x14ac:dyDescent="0.4">
      <c r="A68" s="487" t="s">
        <v>288</v>
      </c>
      <c r="B68" s="487"/>
      <c r="C68" s="487"/>
      <c r="D68" s="487"/>
      <c r="E68" s="487"/>
      <c r="F68" s="487"/>
      <c r="G68" s="487"/>
      <c r="H68" s="487"/>
      <c r="I68" s="487"/>
      <c r="J68" s="487"/>
      <c r="K68" s="487"/>
      <c r="L68" s="492"/>
      <c r="M68" s="492"/>
      <c r="N68" s="492"/>
      <c r="O68" s="492"/>
      <c r="P68" s="492"/>
      <c r="Q68" s="492"/>
      <c r="R68" s="492"/>
      <c r="S68" s="492"/>
      <c r="T68" s="492"/>
      <c r="U68" s="492"/>
      <c r="V68" s="492"/>
      <c r="W68" s="492"/>
      <c r="X68" s="492"/>
      <c r="Y68" s="492"/>
      <c r="Z68" s="492"/>
      <c r="AA68" s="492"/>
      <c r="AB68" s="492"/>
      <c r="AC68" s="492"/>
    </row>
    <row r="69" spans="1:29" x14ac:dyDescent="0.4">
      <c r="A69" s="528" t="s">
        <v>287</v>
      </c>
      <c r="B69" s="528"/>
      <c r="C69" s="528"/>
      <c r="D69" s="528"/>
      <c r="E69" s="528"/>
      <c r="F69" s="528"/>
      <c r="G69" s="528"/>
      <c r="H69" s="528"/>
      <c r="I69" s="528"/>
      <c r="J69" s="528"/>
      <c r="K69" s="528"/>
      <c r="L69" s="492"/>
      <c r="M69" s="492"/>
      <c r="N69" s="492"/>
      <c r="O69" s="492"/>
      <c r="P69" s="492"/>
      <c r="Q69" s="492"/>
      <c r="R69" s="492"/>
      <c r="S69" s="492"/>
      <c r="T69" s="492"/>
      <c r="U69" s="492"/>
      <c r="V69" s="492"/>
      <c r="W69" s="492"/>
      <c r="X69" s="492"/>
      <c r="Y69" s="492"/>
      <c r="Z69" s="492"/>
      <c r="AA69" s="492"/>
      <c r="AB69" s="492"/>
      <c r="AC69" s="492"/>
    </row>
    <row r="70" spans="1:29" x14ac:dyDescent="0.4">
      <c r="A70" s="263" t="s">
        <v>290</v>
      </c>
    </row>
    <row r="72" spans="1:29" x14ac:dyDescent="0.4">
      <c r="A72" s="263" t="s">
        <v>410</v>
      </c>
    </row>
    <row r="73" spans="1:29" x14ac:dyDescent="0.4">
      <c r="A73" s="263" t="s">
        <v>373</v>
      </c>
    </row>
    <row r="74" spans="1:29" x14ac:dyDescent="0.4">
      <c r="A74" s="511" t="s">
        <v>374</v>
      </c>
      <c r="B74" s="511"/>
      <c r="C74" s="511"/>
      <c r="D74" s="511"/>
      <c r="E74" s="511"/>
      <c r="F74" s="511"/>
      <c r="G74" s="511"/>
      <c r="H74" s="511"/>
      <c r="I74" s="511"/>
      <c r="J74" s="511" t="s">
        <v>385</v>
      </c>
      <c r="K74" s="511"/>
      <c r="L74" s="511"/>
      <c r="M74" s="511"/>
      <c r="N74" s="511"/>
      <c r="O74" s="511"/>
      <c r="P74" s="511"/>
      <c r="Q74" s="511"/>
      <c r="R74" s="511"/>
      <c r="S74" s="511"/>
      <c r="T74" s="511" t="s">
        <v>386</v>
      </c>
      <c r="U74" s="511"/>
      <c r="V74" s="511"/>
      <c r="W74" s="511"/>
      <c r="X74" s="511"/>
      <c r="Y74" s="511"/>
      <c r="Z74" s="511"/>
      <c r="AA74" s="511"/>
      <c r="AB74" s="511"/>
      <c r="AC74" s="511"/>
    </row>
    <row r="75" spans="1:29" x14ac:dyDescent="0.4">
      <c r="A75" s="487" t="s">
        <v>375</v>
      </c>
      <c r="B75" s="487"/>
      <c r="C75" s="487"/>
      <c r="D75" s="487"/>
      <c r="E75" s="487"/>
      <c r="F75" s="487"/>
      <c r="G75" s="487"/>
      <c r="H75" s="487"/>
      <c r="I75" s="487"/>
      <c r="J75" s="493"/>
      <c r="K75" s="493"/>
      <c r="L75" s="493"/>
      <c r="M75" s="493"/>
      <c r="N75" s="493"/>
      <c r="O75" s="493"/>
      <c r="P75" s="493"/>
      <c r="Q75" s="493"/>
      <c r="R75" s="493"/>
      <c r="S75" s="493"/>
      <c r="T75" s="493"/>
      <c r="U75" s="493"/>
      <c r="V75" s="493"/>
      <c r="W75" s="493"/>
      <c r="X75" s="493"/>
      <c r="Y75" s="493"/>
      <c r="Z75" s="493"/>
      <c r="AA75" s="493"/>
      <c r="AB75" s="493"/>
      <c r="AC75" s="493"/>
    </row>
    <row r="76" spans="1:29" x14ac:dyDescent="0.4">
      <c r="A76" s="487" t="s">
        <v>376</v>
      </c>
      <c r="B76" s="487"/>
      <c r="C76" s="487"/>
      <c r="D76" s="487"/>
      <c r="E76" s="487"/>
      <c r="F76" s="487"/>
      <c r="G76" s="487"/>
      <c r="H76" s="487"/>
      <c r="I76" s="487"/>
      <c r="J76" s="529" t="s">
        <v>384</v>
      </c>
      <c r="K76" s="529"/>
      <c r="L76" s="529"/>
      <c r="M76" s="529"/>
      <c r="N76" s="529"/>
      <c r="O76" s="529"/>
      <c r="P76" s="529"/>
      <c r="Q76" s="529"/>
      <c r="R76" s="529"/>
      <c r="S76" s="529"/>
      <c r="T76" s="493"/>
      <c r="U76" s="493"/>
      <c r="V76" s="493"/>
      <c r="W76" s="493"/>
      <c r="X76" s="493"/>
      <c r="Y76" s="493"/>
      <c r="Z76" s="493"/>
      <c r="AA76" s="493"/>
      <c r="AB76" s="493"/>
      <c r="AC76" s="493"/>
    </row>
    <row r="77" spans="1:29" x14ac:dyDescent="0.4">
      <c r="A77" s="487" t="s">
        <v>377</v>
      </c>
      <c r="B77" s="487"/>
      <c r="C77" s="487"/>
      <c r="D77" s="487"/>
      <c r="E77" s="487"/>
      <c r="F77" s="487"/>
      <c r="G77" s="487"/>
      <c r="H77" s="487"/>
      <c r="I77" s="487"/>
      <c r="J77" s="493"/>
      <c r="K77" s="493"/>
      <c r="L77" s="493"/>
      <c r="M77" s="493"/>
      <c r="N77" s="493"/>
      <c r="O77" s="493"/>
      <c r="P77" s="493"/>
      <c r="Q77" s="493"/>
      <c r="R77" s="493"/>
      <c r="S77" s="493"/>
      <c r="T77" s="493"/>
      <c r="U77" s="493"/>
      <c r="V77" s="493"/>
      <c r="W77" s="493"/>
      <c r="X77" s="493"/>
      <c r="Y77" s="493"/>
      <c r="Z77" s="493"/>
      <c r="AA77" s="493"/>
      <c r="AB77" s="493"/>
      <c r="AC77" s="493"/>
    </row>
    <row r="78" spans="1:29" x14ac:dyDescent="0.4">
      <c r="A78" s="487" t="s">
        <v>378</v>
      </c>
      <c r="B78" s="487"/>
      <c r="C78" s="487"/>
      <c r="D78" s="487"/>
      <c r="E78" s="487"/>
      <c r="F78" s="487"/>
      <c r="G78" s="487"/>
      <c r="H78" s="487"/>
      <c r="I78" s="487"/>
      <c r="J78" s="493"/>
      <c r="K78" s="493"/>
      <c r="L78" s="493"/>
      <c r="M78" s="493"/>
      <c r="N78" s="493"/>
      <c r="O78" s="493"/>
      <c r="P78" s="493"/>
      <c r="Q78" s="493"/>
      <c r="R78" s="493"/>
      <c r="S78" s="493"/>
      <c r="T78" s="493"/>
      <c r="U78" s="493"/>
      <c r="V78" s="493"/>
      <c r="W78" s="493"/>
      <c r="X78" s="493"/>
      <c r="Y78" s="493"/>
      <c r="Z78" s="493"/>
      <c r="AA78" s="493"/>
      <c r="AB78" s="493"/>
      <c r="AC78" s="493"/>
    </row>
    <row r="79" spans="1:29" x14ac:dyDescent="0.4">
      <c r="A79" s="487" t="s">
        <v>379</v>
      </c>
      <c r="B79" s="487"/>
      <c r="C79" s="487"/>
      <c r="D79" s="487"/>
      <c r="E79" s="487"/>
      <c r="F79" s="487"/>
      <c r="G79" s="487"/>
      <c r="H79" s="487"/>
      <c r="I79" s="487"/>
      <c r="J79" s="493"/>
      <c r="K79" s="493"/>
      <c r="L79" s="493"/>
      <c r="M79" s="493"/>
      <c r="N79" s="493"/>
      <c r="O79" s="493"/>
      <c r="P79" s="493"/>
      <c r="Q79" s="493"/>
      <c r="R79" s="493"/>
      <c r="S79" s="493"/>
      <c r="T79" s="493"/>
      <c r="U79" s="493"/>
      <c r="V79" s="493"/>
      <c r="W79" s="493"/>
      <c r="X79" s="493"/>
      <c r="Y79" s="493"/>
      <c r="Z79" s="493"/>
      <c r="AA79" s="493"/>
      <c r="AB79" s="493"/>
      <c r="AC79" s="493"/>
    </row>
    <row r="80" spans="1:29" x14ac:dyDescent="0.4">
      <c r="A80" s="487" t="s">
        <v>380</v>
      </c>
      <c r="B80" s="487"/>
      <c r="C80" s="487"/>
      <c r="D80" s="487"/>
      <c r="E80" s="487"/>
      <c r="F80" s="487"/>
      <c r="G80" s="487"/>
      <c r="H80" s="487"/>
      <c r="I80" s="487"/>
      <c r="J80" s="493"/>
      <c r="K80" s="493"/>
      <c r="L80" s="493"/>
      <c r="M80" s="493"/>
      <c r="N80" s="493"/>
      <c r="O80" s="493"/>
      <c r="P80" s="493"/>
      <c r="Q80" s="493"/>
      <c r="R80" s="493"/>
      <c r="S80" s="493"/>
      <c r="T80" s="493"/>
      <c r="U80" s="493"/>
      <c r="V80" s="493"/>
      <c r="W80" s="493"/>
      <c r="X80" s="493"/>
      <c r="Y80" s="493"/>
      <c r="Z80" s="493"/>
      <c r="AA80" s="493"/>
      <c r="AB80" s="493"/>
      <c r="AC80" s="493"/>
    </row>
    <row r="81" spans="1:29" x14ac:dyDescent="0.4">
      <c r="A81" s="487" t="s">
        <v>381</v>
      </c>
      <c r="B81" s="487"/>
      <c r="C81" s="487"/>
      <c r="D81" s="487"/>
      <c r="E81" s="487"/>
      <c r="F81" s="487"/>
      <c r="G81" s="487"/>
      <c r="H81" s="487"/>
      <c r="I81" s="487"/>
      <c r="J81" s="493"/>
      <c r="K81" s="493"/>
      <c r="L81" s="493"/>
      <c r="M81" s="493"/>
      <c r="N81" s="493"/>
      <c r="O81" s="493"/>
      <c r="P81" s="493"/>
      <c r="Q81" s="493"/>
      <c r="R81" s="493"/>
      <c r="S81" s="493"/>
      <c r="T81" s="493"/>
      <c r="U81" s="493"/>
      <c r="V81" s="493"/>
      <c r="W81" s="493"/>
      <c r="X81" s="493"/>
      <c r="Y81" s="493"/>
      <c r="Z81" s="493"/>
      <c r="AA81" s="493"/>
      <c r="AB81" s="493"/>
      <c r="AC81" s="493"/>
    </row>
    <row r="82" spans="1:29" x14ac:dyDescent="0.4">
      <c r="A82" s="487" t="s">
        <v>382</v>
      </c>
      <c r="B82" s="487"/>
      <c r="C82" s="487"/>
      <c r="D82" s="487"/>
      <c r="E82" s="487"/>
      <c r="F82" s="487"/>
      <c r="G82" s="487"/>
      <c r="H82" s="487"/>
      <c r="I82" s="487"/>
      <c r="J82" s="493"/>
      <c r="K82" s="493"/>
      <c r="L82" s="493"/>
      <c r="M82" s="493"/>
      <c r="N82" s="493"/>
      <c r="O82" s="493"/>
      <c r="P82" s="493"/>
      <c r="Q82" s="493"/>
      <c r="R82" s="493"/>
      <c r="S82" s="493"/>
      <c r="T82" s="493"/>
      <c r="U82" s="493"/>
      <c r="V82" s="493"/>
      <c r="W82" s="493"/>
      <c r="X82" s="493"/>
      <c r="Y82" s="493"/>
      <c r="Z82" s="493"/>
      <c r="AA82" s="493"/>
      <c r="AB82" s="493"/>
      <c r="AC82" s="493"/>
    </row>
    <row r="83" spans="1:29" x14ac:dyDescent="0.4">
      <c r="A83" s="487"/>
      <c r="B83" s="487"/>
      <c r="C83" s="487"/>
      <c r="D83" s="487"/>
      <c r="E83" s="487"/>
      <c r="F83" s="487"/>
      <c r="G83" s="487"/>
      <c r="H83" s="487"/>
      <c r="I83" s="487"/>
      <c r="J83" s="493"/>
      <c r="K83" s="493"/>
      <c r="L83" s="493"/>
      <c r="M83" s="493"/>
      <c r="N83" s="493"/>
      <c r="O83" s="493"/>
      <c r="P83" s="493"/>
      <c r="Q83" s="493"/>
      <c r="R83" s="493"/>
      <c r="S83" s="493"/>
      <c r="T83" s="493"/>
      <c r="U83" s="493"/>
      <c r="V83" s="493"/>
      <c r="W83" s="493"/>
      <c r="X83" s="493"/>
      <c r="Y83" s="493"/>
      <c r="Z83" s="493"/>
      <c r="AA83" s="493"/>
      <c r="AB83" s="493"/>
      <c r="AC83" s="493"/>
    </row>
    <row r="84" spans="1:29" x14ac:dyDescent="0.4">
      <c r="A84" s="487"/>
      <c r="B84" s="487"/>
      <c r="C84" s="487"/>
      <c r="D84" s="487"/>
      <c r="E84" s="487"/>
      <c r="F84" s="487"/>
      <c r="G84" s="487"/>
      <c r="H84" s="487"/>
      <c r="I84" s="487"/>
      <c r="J84" s="493"/>
      <c r="K84" s="493"/>
      <c r="L84" s="493"/>
      <c r="M84" s="493"/>
      <c r="N84" s="493"/>
      <c r="O84" s="493"/>
      <c r="P84" s="493"/>
      <c r="Q84" s="493"/>
      <c r="R84" s="493"/>
      <c r="S84" s="493"/>
      <c r="T84" s="493"/>
      <c r="U84" s="493"/>
      <c r="V84" s="493"/>
      <c r="W84" s="493"/>
      <c r="X84" s="493"/>
      <c r="Y84" s="493"/>
      <c r="Z84" s="493"/>
      <c r="AA84" s="493"/>
      <c r="AB84" s="493"/>
      <c r="AC84" s="493"/>
    </row>
    <row r="85" spans="1:29" x14ac:dyDescent="0.4">
      <c r="A85" s="487"/>
      <c r="B85" s="487"/>
      <c r="C85" s="487"/>
      <c r="D85" s="487"/>
      <c r="E85" s="487"/>
      <c r="F85" s="487"/>
      <c r="G85" s="487"/>
      <c r="H85" s="487"/>
      <c r="I85" s="487"/>
      <c r="J85" s="493"/>
      <c r="K85" s="493"/>
      <c r="L85" s="493"/>
      <c r="M85" s="493"/>
      <c r="N85" s="493"/>
      <c r="O85" s="493"/>
      <c r="P85" s="493"/>
      <c r="Q85" s="493"/>
      <c r="R85" s="493"/>
      <c r="S85" s="493"/>
      <c r="T85" s="493"/>
      <c r="U85" s="493"/>
      <c r="V85" s="493"/>
      <c r="W85" s="493"/>
      <c r="X85" s="493"/>
      <c r="Y85" s="493"/>
      <c r="Z85" s="493"/>
      <c r="AA85" s="493"/>
      <c r="AB85" s="493"/>
      <c r="AC85" s="493"/>
    </row>
    <row r="86" spans="1:29" x14ac:dyDescent="0.4">
      <c r="A86" s="487" t="s">
        <v>383</v>
      </c>
      <c r="B86" s="487"/>
      <c r="C86" s="487"/>
      <c r="D86" s="487"/>
      <c r="E86" s="487"/>
      <c r="F86" s="487"/>
      <c r="G86" s="487"/>
      <c r="H86" s="487"/>
      <c r="I86" s="487"/>
      <c r="J86" s="529" t="s">
        <v>390</v>
      </c>
      <c r="K86" s="529"/>
      <c r="L86" s="529"/>
      <c r="M86" s="529"/>
      <c r="N86" s="529"/>
      <c r="O86" s="529"/>
      <c r="P86" s="529"/>
      <c r="Q86" s="529"/>
      <c r="R86" s="529"/>
      <c r="S86" s="529"/>
      <c r="T86" s="493"/>
      <c r="U86" s="493"/>
      <c r="V86" s="493"/>
      <c r="W86" s="493"/>
      <c r="X86" s="493"/>
      <c r="Y86" s="493"/>
      <c r="Z86" s="493"/>
      <c r="AA86" s="493"/>
      <c r="AB86" s="493"/>
      <c r="AC86" s="493"/>
    </row>
    <row r="87" spans="1:29" x14ac:dyDescent="0.4">
      <c r="A87" s="263" t="s">
        <v>387</v>
      </c>
    </row>
    <row r="88" spans="1:29" x14ac:dyDescent="0.4">
      <c r="A88" s="263" t="s">
        <v>388</v>
      </c>
    </row>
    <row r="89" spans="1:29" x14ac:dyDescent="0.4">
      <c r="A89" s="278" t="s">
        <v>389</v>
      </c>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1" spans="1:29" x14ac:dyDescent="0.4">
      <c r="A91" s="263" t="s">
        <v>411</v>
      </c>
    </row>
    <row r="92" spans="1:29" x14ac:dyDescent="0.4">
      <c r="A92" s="274" t="s">
        <v>641</v>
      </c>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6"/>
    </row>
    <row r="93" spans="1:29" x14ac:dyDescent="0.4">
      <c r="A93" s="530"/>
      <c r="B93" s="531"/>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2"/>
    </row>
    <row r="94" spans="1:29" x14ac:dyDescent="0.4">
      <c r="A94" s="533"/>
      <c r="B94" s="534"/>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5"/>
    </row>
    <row r="95" spans="1:29" x14ac:dyDescent="0.4">
      <c r="A95" s="536"/>
      <c r="B95" s="537"/>
      <c r="C95" s="537"/>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8"/>
    </row>
    <row r="96" spans="1:29" x14ac:dyDescent="0.4">
      <c r="A96" s="539" t="s">
        <v>391</v>
      </c>
      <c r="B96" s="540"/>
      <c r="C96" s="540"/>
      <c r="D96" s="540"/>
      <c r="E96" s="540"/>
      <c r="F96" s="540"/>
      <c r="G96" s="540"/>
      <c r="H96" s="540"/>
      <c r="I96" s="540"/>
      <c r="J96" s="540"/>
      <c r="K96" s="540"/>
      <c r="L96" s="540"/>
      <c r="M96" s="540"/>
      <c r="N96" s="540"/>
      <c r="O96" s="540"/>
      <c r="P96" s="540"/>
      <c r="Q96" s="540"/>
      <c r="R96" s="540"/>
      <c r="S96" s="540"/>
      <c r="T96" s="540"/>
      <c r="U96" s="540"/>
      <c r="V96" s="540"/>
      <c r="W96" s="540"/>
      <c r="X96" s="540"/>
      <c r="Y96" s="540"/>
      <c r="Z96" s="540"/>
      <c r="AA96" s="540"/>
      <c r="AB96" s="540"/>
      <c r="AC96" s="541"/>
    </row>
    <row r="97" spans="1:29" x14ac:dyDescent="0.4">
      <c r="A97" s="542"/>
      <c r="B97" s="543"/>
      <c r="C97" s="543"/>
      <c r="D97" s="543"/>
      <c r="E97" s="543"/>
      <c r="F97" s="543"/>
      <c r="G97" s="543"/>
      <c r="H97" s="543"/>
      <c r="I97" s="543"/>
      <c r="J97" s="543"/>
      <c r="K97" s="543"/>
      <c r="L97" s="543"/>
      <c r="M97" s="543"/>
      <c r="N97" s="543"/>
      <c r="O97" s="543"/>
      <c r="P97" s="543"/>
      <c r="Q97" s="543"/>
      <c r="R97" s="543"/>
      <c r="S97" s="543"/>
      <c r="T97" s="543"/>
      <c r="U97" s="543"/>
      <c r="V97" s="543"/>
      <c r="W97" s="543"/>
      <c r="X97" s="543"/>
      <c r="Y97" s="543"/>
      <c r="Z97" s="543"/>
      <c r="AA97" s="543"/>
      <c r="AB97" s="543"/>
      <c r="AC97" s="544"/>
    </row>
    <row r="98" spans="1:29" x14ac:dyDescent="0.4">
      <c r="A98" s="545"/>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7"/>
    </row>
    <row r="100" spans="1:29" x14ac:dyDescent="0.4">
      <c r="A100" s="274" t="s">
        <v>400</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6"/>
    </row>
    <row r="101" spans="1:29" x14ac:dyDescent="0.4">
      <c r="A101" s="530"/>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2"/>
    </row>
    <row r="102" spans="1:29" x14ac:dyDescent="0.4">
      <c r="A102" s="533"/>
      <c r="B102" s="534"/>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34"/>
      <c r="AB102" s="534"/>
      <c r="AC102" s="535"/>
    </row>
    <row r="103" spans="1:29" x14ac:dyDescent="0.4">
      <c r="A103" s="536"/>
      <c r="B103" s="537"/>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8"/>
    </row>
    <row r="104" spans="1:29" x14ac:dyDescent="0.4">
      <c r="A104" s="539" t="s">
        <v>392</v>
      </c>
      <c r="B104" s="540"/>
      <c r="C104" s="540"/>
      <c r="D104" s="540"/>
      <c r="E104" s="540"/>
      <c r="F104" s="540"/>
      <c r="G104" s="540"/>
      <c r="H104" s="540"/>
      <c r="I104" s="540"/>
      <c r="J104" s="540"/>
      <c r="K104" s="540"/>
      <c r="L104" s="540"/>
      <c r="M104" s="540"/>
      <c r="N104" s="540"/>
      <c r="O104" s="540"/>
      <c r="P104" s="540"/>
      <c r="Q104" s="540"/>
      <c r="R104" s="540"/>
      <c r="S104" s="540"/>
      <c r="T104" s="540"/>
      <c r="U104" s="540"/>
      <c r="V104" s="540"/>
      <c r="W104" s="540"/>
      <c r="X104" s="540"/>
      <c r="Y104" s="540"/>
      <c r="Z104" s="540"/>
      <c r="AA104" s="540"/>
      <c r="AB104" s="540"/>
      <c r="AC104" s="541"/>
    </row>
    <row r="105" spans="1:29" x14ac:dyDescent="0.4">
      <c r="A105" s="542"/>
      <c r="B105" s="543"/>
      <c r="C105" s="543"/>
      <c r="D105" s="543"/>
      <c r="E105" s="543"/>
      <c r="F105" s="543"/>
      <c r="G105" s="543"/>
      <c r="H105" s="543"/>
      <c r="I105" s="543"/>
      <c r="J105" s="543"/>
      <c r="K105" s="543"/>
      <c r="L105" s="543"/>
      <c r="M105" s="543"/>
      <c r="N105" s="543"/>
      <c r="O105" s="543"/>
      <c r="P105" s="543"/>
      <c r="Q105" s="543"/>
      <c r="R105" s="543"/>
      <c r="S105" s="543"/>
      <c r="T105" s="543"/>
      <c r="U105" s="543"/>
      <c r="V105" s="543"/>
      <c r="W105" s="543"/>
      <c r="X105" s="543"/>
      <c r="Y105" s="543"/>
      <c r="Z105" s="543"/>
      <c r="AA105" s="543"/>
      <c r="AB105" s="543"/>
      <c r="AC105" s="544"/>
    </row>
    <row r="106" spans="1:29" x14ac:dyDescent="0.4">
      <c r="A106" s="545"/>
      <c r="B106" s="546"/>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6"/>
      <c r="AA106" s="546"/>
      <c r="AB106" s="546"/>
      <c r="AC106" s="547"/>
    </row>
    <row r="108" spans="1:29" x14ac:dyDescent="0.4">
      <c r="A108" s="274" t="s">
        <v>401</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6"/>
    </row>
    <row r="109" spans="1:29" x14ac:dyDescent="0.4">
      <c r="A109" s="530"/>
      <c r="B109" s="531"/>
      <c r="C109" s="53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2"/>
    </row>
    <row r="110" spans="1:29" x14ac:dyDescent="0.4">
      <c r="A110" s="533"/>
      <c r="B110" s="534"/>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5"/>
    </row>
    <row r="111" spans="1:29" x14ac:dyDescent="0.4">
      <c r="A111" s="536"/>
      <c r="B111" s="537"/>
      <c r="C111" s="537"/>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8"/>
    </row>
    <row r="112" spans="1:29" ht="18.75" customHeight="1" x14ac:dyDescent="0.4">
      <c r="A112" s="539" t="s">
        <v>393</v>
      </c>
      <c r="B112" s="540"/>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1"/>
    </row>
    <row r="113" spans="1:29" ht="38.25" customHeight="1" x14ac:dyDescent="0.4">
      <c r="A113" s="542"/>
      <c r="B113" s="543"/>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c r="AA113" s="543"/>
      <c r="AB113" s="543"/>
      <c r="AC113" s="544"/>
    </row>
    <row r="114" spans="1:29" x14ac:dyDescent="0.4">
      <c r="A114" s="542"/>
      <c r="B114" s="543"/>
      <c r="C114" s="543"/>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4"/>
    </row>
    <row r="115" spans="1:29" x14ac:dyDescent="0.4">
      <c r="A115" s="545"/>
      <c r="B115" s="546"/>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7"/>
    </row>
    <row r="116" spans="1:29" x14ac:dyDescent="0.4">
      <c r="A116" s="279"/>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row>
    <row r="117" spans="1:29" x14ac:dyDescent="0.4">
      <c r="A117" s="274" t="s">
        <v>642</v>
      </c>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6"/>
    </row>
    <row r="118" spans="1:29" x14ac:dyDescent="0.4">
      <c r="A118" s="530"/>
      <c r="B118" s="531"/>
      <c r="C118" s="531"/>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2"/>
    </row>
    <row r="119" spans="1:29" x14ac:dyDescent="0.4">
      <c r="A119" s="533"/>
      <c r="B119" s="534"/>
      <c r="C119" s="534"/>
      <c r="D119" s="534"/>
      <c r="E119" s="534"/>
      <c r="F119" s="534"/>
      <c r="G119" s="534"/>
      <c r="H119" s="534"/>
      <c r="I119" s="534"/>
      <c r="J119" s="534"/>
      <c r="K119" s="534"/>
      <c r="L119" s="534"/>
      <c r="M119" s="534"/>
      <c r="N119" s="534"/>
      <c r="O119" s="534"/>
      <c r="P119" s="534"/>
      <c r="Q119" s="534"/>
      <c r="R119" s="534"/>
      <c r="S119" s="534"/>
      <c r="T119" s="534"/>
      <c r="U119" s="534"/>
      <c r="V119" s="534"/>
      <c r="W119" s="534"/>
      <c r="X119" s="534"/>
      <c r="Y119" s="534"/>
      <c r="Z119" s="534"/>
      <c r="AA119" s="534"/>
      <c r="AB119" s="534"/>
      <c r="AC119" s="535"/>
    </row>
    <row r="120" spans="1:29" x14ac:dyDescent="0.4">
      <c r="A120" s="536"/>
      <c r="B120" s="537"/>
      <c r="C120" s="537"/>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c r="AC120" s="538"/>
    </row>
    <row r="121" spans="1:29" x14ac:dyDescent="0.4">
      <c r="A121" s="280" t="s">
        <v>395</v>
      </c>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2"/>
    </row>
    <row r="122" spans="1:29" x14ac:dyDescent="0.4">
      <c r="A122" s="283" t="s">
        <v>394</v>
      </c>
      <c r="B122" s="284" t="s">
        <v>396</v>
      </c>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5"/>
    </row>
    <row r="123" spans="1:29" x14ac:dyDescent="0.4">
      <c r="A123" s="283"/>
      <c r="B123" s="284" t="s">
        <v>397</v>
      </c>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5"/>
    </row>
    <row r="124" spans="1:29" x14ac:dyDescent="0.4">
      <c r="A124" s="283"/>
      <c r="B124" s="284" t="s">
        <v>398</v>
      </c>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5"/>
    </row>
    <row r="125" spans="1:29" x14ac:dyDescent="0.4">
      <c r="A125" s="286"/>
      <c r="B125" s="287" t="s">
        <v>822</v>
      </c>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8"/>
    </row>
    <row r="127" spans="1:29" x14ac:dyDescent="0.4">
      <c r="A127" s="274" t="s">
        <v>643</v>
      </c>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6"/>
    </row>
    <row r="128" spans="1:29" x14ac:dyDescent="0.4">
      <c r="A128" s="530"/>
      <c r="B128" s="531"/>
      <c r="C128" s="531"/>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2"/>
    </row>
    <row r="129" spans="1:29" x14ac:dyDescent="0.4">
      <c r="A129" s="533"/>
      <c r="B129" s="534"/>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5"/>
    </row>
    <row r="130" spans="1:29" x14ac:dyDescent="0.4">
      <c r="A130" s="536"/>
      <c r="B130" s="537"/>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8"/>
    </row>
    <row r="131" spans="1:29" ht="18.75" customHeight="1" x14ac:dyDescent="0.4">
      <c r="A131" s="483" t="s">
        <v>399</v>
      </c>
      <c r="B131" s="484"/>
      <c r="C131" s="484"/>
      <c r="D131" s="484"/>
      <c r="E131" s="484"/>
      <c r="F131" s="484"/>
      <c r="G131" s="484"/>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5"/>
    </row>
    <row r="132" spans="1:29" x14ac:dyDescent="0.4">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row>
    <row r="133" spans="1:29" x14ac:dyDescent="0.4">
      <c r="A133" s="274" t="s">
        <v>716</v>
      </c>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6"/>
    </row>
    <row r="134" spans="1:29" x14ac:dyDescent="0.4">
      <c r="A134" s="497"/>
      <c r="B134" s="498"/>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9"/>
    </row>
    <row r="135" spans="1:29" x14ac:dyDescent="0.4">
      <c r="A135" s="503"/>
      <c r="B135" s="504"/>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5"/>
    </row>
    <row r="137" spans="1:29" x14ac:dyDescent="0.4">
      <c r="A137" s="263" t="s">
        <v>412</v>
      </c>
    </row>
    <row r="138" spans="1:29" x14ac:dyDescent="0.4">
      <c r="B138" s="263" t="s">
        <v>605</v>
      </c>
    </row>
    <row r="139" spans="1:29" ht="18" customHeight="1" x14ac:dyDescent="0.4">
      <c r="B139" s="481" t="s">
        <v>606</v>
      </c>
      <c r="C139" s="481"/>
      <c r="D139" s="481"/>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row>
    <row r="140" spans="1:29" x14ac:dyDescent="0.4">
      <c r="A140" s="289"/>
      <c r="B140" s="482"/>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row>
    <row r="142" spans="1:29" x14ac:dyDescent="0.4">
      <c r="A142" s="263" t="s">
        <v>644</v>
      </c>
    </row>
    <row r="143" spans="1:29" x14ac:dyDescent="0.4">
      <c r="A143" s="274" t="s">
        <v>402</v>
      </c>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6"/>
    </row>
    <row r="144" spans="1:29" x14ac:dyDescent="0.4">
      <c r="A144" s="530"/>
      <c r="B144" s="531"/>
      <c r="C144" s="531"/>
      <c r="D144" s="531"/>
      <c r="E144" s="531"/>
      <c r="F144" s="531"/>
      <c r="G144" s="531"/>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2"/>
    </row>
    <row r="145" spans="1:29" x14ac:dyDescent="0.4">
      <c r="A145" s="533"/>
      <c r="B145" s="534"/>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5"/>
    </row>
    <row r="146" spans="1:29" x14ac:dyDescent="0.4">
      <c r="A146" s="536"/>
      <c r="B146" s="537"/>
      <c r="C146" s="537"/>
      <c r="D146" s="537"/>
      <c r="E146" s="537"/>
      <c r="F146" s="537"/>
      <c r="G146" s="537"/>
      <c r="H146" s="537"/>
      <c r="I146" s="537"/>
      <c r="J146" s="537"/>
      <c r="K146" s="537"/>
      <c r="L146" s="537"/>
      <c r="M146" s="537"/>
      <c r="N146" s="537"/>
      <c r="O146" s="537"/>
      <c r="P146" s="537"/>
      <c r="Q146" s="537"/>
      <c r="R146" s="537"/>
      <c r="S146" s="537"/>
      <c r="T146" s="537"/>
      <c r="U146" s="537"/>
      <c r="V146" s="537"/>
      <c r="W146" s="537"/>
      <c r="X146" s="537"/>
      <c r="Y146" s="537"/>
      <c r="Z146" s="537"/>
      <c r="AA146" s="537"/>
      <c r="AB146" s="537"/>
      <c r="AC146" s="538"/>
    </row>
    <row r="148" spans="1:29" x14ac:dyDescent="0.4">
      <c r="A148" s="548" t="s">
        <v>403</v>
      </c>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50"/>
    </row>
    <row r="149" spans="1:29" x14ac:dyDescent="0.4">
      <c r="A149" s="530"/>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2"/>
    </row>
    <row r="150" spans="1:29" x14ac:dyDescent="0.4">
      <c r="A150" s="533"/>
      <c r="B150" s="534"/>
      <c r="C150" s="534"/>
      <c r="D150" s="534"/>
      <c r="E150" s="534"/>
      <c r="F150" s="534"/>
      <c r="G150" s="534"/>
      <c r="H150" s="534"/>
      <c r="I150" s="534"/>
      <c r="J150" s="534"/>
      <c r="K150" s="534"/>
      <c r="L150" s="534"/>
      <c r="M150" s="534"/>
      <c r="N150" s="534"/>
      <c r="O150" s="534"/>
      <c r="P150" s="534"/>
      <c r="Q150" s="534"/>
      <c r="R150" s="534"/>
      <c r="S150" s="534"/>
      <c r="T150" s="534"/>
      <c r="U150" s="534"/>
      <c r="V150" s="534"/>
      <c r="W150" s="534"/>
      <c r="X150" s="534"/>
      <c r="Y150" s="534"/>
      <c r="Z150" s="534"/>
      <c r="AA150" s="534"/>
      <c r="AB150" s="534"/>
      <c r="AC150" s="535"/>
    </row>
    <row r="151" spans="1:29" x14ac:dyDescent="0.4">
      <c r="A151" s="536"/>
      <c r="B151" s="537"/>
      <c r="C151" s="537"/>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8"/>
    </row>
    <row r="153" spans="1:29" x14ac:dyDescent="0.4">
      <c r="A153" s="274" t="s">
        <v>404</v>
      </c>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6"/>
    </row>
    <row r="154" spans="1:29" x14ac:dyDescent="0.4">
      <c r="A154" s="290"/>
      <c r="B154" s="291" t="s">
        <v>405</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2"/>
    </row>
    <row r="156" spans="1:29" x14ac:dyDescent="0.4">
      <c r="A156" s="263" t="s">
        <v>413</v>
      </c>
    </row>
    <row r="157" spans="1:29" x14ac:dyDescent="0.4">
      <c r="A157" s="274" t="s">
        <v>406</v>
      </c>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6"/>
    </row>
    <row r="158" spans="1:29" x14ac:dyDescent="0.4">
      <c r="A158" s="530"/>
      <c r="B158" s="531"/>
      <c r="C158" s="531"/>
      <c r="D158" s="531"/>
      <c r="E158" s="531"/>
      <c r="F158" s="531"/>
      <c r="G158" s="531"/>
      <c r="H158" s="531"/>
      <c r="I158" s="531"/>
      <c r="J158" s="531"/>
      <c r="K158" s="531"/>
      <c r="L158" s="531"/>
      <c r="M158" s="531"/>
      <c r="N158" s="531"/>
      <c r="O158" s="531"/>
      <c r="P158" s="531"/>
      <c r="Q158" s="531"/>
      <c r="R158" s="531"/>
      <c r="S158" s="531"/>
      <c r="T158" s="531"/>
      <c r="U158" s="531"/>
      <c r="V158" s="531"/>
      <c r="W158" s="531"/>
      <c r="X158" s="531"/>
      <c r="Y158" s="531"/>
      <c r="Z158" s="531"/>
      <c r="AA158" s="531"/>
      <c r="AB158" s="531"/>
      <c r="AC158" s="532"/>
    </row>
    <row r="159" spans="1:29" x14ac:dyDescent="0.4">
      <c r="A159" s="533"/>
      <c r="B159" s="534"/>
      <c r="C159" s="534"/>
      <c r="D159" s="534"/>
      <c r="E159" s="534"/>
      <c r="F159" s="534"/>
      <c r="G159" s="534"/>
      <c r="H159" s="534"/>
      <c r="I159" s="534"/>
      <c r="J159" s="534"/>
      <c r="K159" s="534"/>
      <c r="L159" s="534"/>
      <c r="M159" s="534"/>
      <c r="N159" s="534"/>
      <c r="O159" s="534"/>
      <c r="P159" s="534"/>
      <c r="Q159" s="534"/>
      <c r="R159" s="534"/>
      <c r="S159" s="534"/>
      <c r="T159" s="534"/>
      <c r="U159" s="534"/>
      <c r="V159" s="534"/>
      <c r="W159" s="534"/>
      <c r="X159" s="534"/>
      <c r="Y159" s="534"/>
      <c r="Z159" s="534"/>
      <c r="AA159" s="534"/>
      <c r="AB159" s="534"/>
      <c r="AC159" s="535"/>
    </row>
    <row r="160" spans="1:29" x14ac:dyDescent="0.4">
      <c r="A160" s="536"/>
      <c r="B160" s="537"/>
      <c r="C160" s="537"/>
      <c r="D160" s="537"/>
      <c r="E160" s="537"/>
      <c r="F160" s="537"/>
      <c r="G160" s="537"/>
      <c r="H160" s="537"/>
      <c r="I160" s="537"/>
      <c r="J160" s="537"/>
      <c r="K160" s="537"/>
      <c r="L160" s="537"/>
      <c r="M160" s="537"/>
      <c r="N160" s="537"/>
      <c r="O160" s="537"/>
      <c r="P160" s="537"/>
      <c r="Q160" s="537"/>
      <c r="R160" s="537"/>
      <c r="S160" s="537"/>
      <c r="T160" s="537"/>
      <c r="U160" s="537"/>
      <c r="V160" s="537"/>
      <c r="W160" s="537"/>
      <c r="X160" s="537"/>
      <c r="Y160" s="537"/>
      <c r="Z160" s="537"/>
      <c r="AA160" s="537"/>
      <c r="AB160" s="537"/>
      <c r="AC160" s="538"/>
    </row>
    <row r="161" spans="1:1" x14ac:dyDescent="0.4">
      <c r="A161" s="263" t="s">
        <v>407</v>
      </c>
    </row>
  </sheetData>
  <mergeCells count="127">
    <mergeCell ref="A149:AC151"/>
    <mergeCell ref="A158:AC160"/>
    <mergeCell ref="A29:H29"/>
    <mergeCell ref="I29:AC29"/>
    <mergeCell ref="A30:H30"/>
    <mergeCell ref="I30:AC30"/>
    <mergeCell ref="A31:H31"/>
    <mergeCell ref="I31:AC31"/>
    <mergeCell ref="A32:H32"/>
    <mergeCell ref="I32:AC32"/>
    <mergeCell ref="A33:H33"/>
    <mergeCell ref="I33:AC33"/>
    <mergeCell ref="A34:H34"/>
    <mergeCell ref="I34:AC34"/>
    <mergeCell ref="A134:AC135"/>
    <mergeCell ref="A144:AC146"/>
    <mergeCell ref="A148:AC148"/>
    <mergeCell ref="A112:AC115"/>
    <mergeCell ref="A118:AC120"/>
    <mergeCell ref="A128:AC130"/>
    <mergeCell ref="A93:AC95"/>
    <mergeCell ref="A96:AC98"/>
    <mergeCell ref="J80:S80"/>
    <mergeCell ref="J81:S81"/>
    <mergeCell ref="J82:S82"/>
    <mergeCell ref="J86:S86"/>
    <mergeCell ref="A101:AC103"/>
    <mergeCell ref="A104:AC106"/>
    <mergeCell ref="A109:AC111"/>
    <mergeCell ref="T80:AC80"/>
    <mergeCell ref="T81:AC81"/>
    <mergeCell ref="T82:AC82"/>
    <mergeCell ref="T86:AC86"/>
    <mergeCell ref="A83:I83"/>
    <mergeCell ref="J83:S83"/>
    <mergeCell ref="T83:AC83"/>
    <mergeCell ref="A85:I85"/>
    <mergeCell ref="J85:S85"/>
    <mergeCell ref="T85:AC85"/>
    <mergeCell ref="A84:I84"/>
    <mergeCell ref="J84:S84"/>
    <mergeCell ref="T84:AC84"/>
    <mergeCell ref="A86:I86"/>
    <mergeCell ref="A80:I80"/>
    <mergeCell ref="A81:I81"/>
    <mergeCell ref="A82:I82"/>
    <mergeCell ref="T76:AC76"/>
    <mergeCell ref="T77:AC77"/>
    <mergeCell ref="T78:AC78"/>
    <mergeCell ref="T79:AC79"/>
    <mergeCell ref="J75:S75"/>
    <mergeCell ref="J76:S76"/>
    <mergeCell ref="J77:S77"/>
    <mergeCell ref="J78:S78"/>
    <mergeCell ref="J79:S79"/>
    <mergeCell ref="A21:H21"/>
    <mergeCell ref="A22:H22"/>
    <mergeCell ref="J74:S74"/>
    <mergeCell ref="T74:AC74"/>
    <mergeCell ref="A74:I74"/>
    <mergeCell ref="A50:H50"/>
    <mergeCell ref="A51:H51"/>
    <mergeCell ref="A58:H58"/>
    <mergeCell ref="I54:AC55"/>
    <mergeCell ref="I56:AC57"/>
    <mergeCell ref="A53:H57"/>
    <mergeCell ref="I51:AC51"/>
    <mergeCell ref="I52:AC52"/>
    <mergeCell ref="I53:AC53"/>
    <mergeCell ref="I58:AC58"/>
    <mergeCell ref="A52:H52"/>
    <mergeCell ref="I50:AC50"/>
    <mergeCell ref="A69:K69"/>
    <mergeCell ref="A64:K64"/>
    <mergeCell ref="L64:AC64"/>
    <mergeCell ref="L65:AC65"/>
    <mergeCell ref="L66:AC66"/>
    <mergeCell ref="L67:AC67"/>
    <mergeCell ref="L68:AC68"/>
    <mergeCell ref="A4:AC4"/>
    <mergeCell ref="A9:AC11"/>
    <mergeCell ref="I48:AC48"/>
    <mergeCell ref="I49:AC49"/>
    <mergeCell ref="A47:H47"/>
    <mergeCell ref="A48:H48"/>
    <mergeCell ref="A49:H49"/>
    <mergeCell ref="I26:AC26"/>
    <mergeCell ref="I15:AC15"/>
    <mergeCell ref="I16:AC16"/>
    <mergeCell ref="I17:AC17"/>
    <mergeCell ref="I38:AC38"/>
    <mergeCell ref="I37:AC37"/>
    <mergeCell ref="I21:AC21"/>
    <mergeCell ref="I22:AC22"/>
    <mergeCell ref="I23:AC23"/>
    <mergeCell ref="I24:AC24"/>
    <mergeCell ref="I25:AC25"/>
    <mergeCell ref="I43:AC43"/>
    <mergeCell ref="I47:AC47"/>
    <mergeCell ref="A43:H43"/>
    <mergeCell ref="A15:H15"/>
    <mergeCell ref="A16:H16"/>
    <mergeCell ref="A17:H17"/>
    <mergeCell ref="B139:AC140"/>
    <mergeCell ref="A131:AC131"/>
    <mergeCell ref="A42:H42"/>
    <mergeCell ref="A65:K65"/>
    <mergeCell ref="A66:K66"/>
    <mergeCell ref="A67:K67"/>
    <mergeCell ref="A68:K68"/>
    <mergeCell ref="I42:AC42"/>
    <mergeCell ref="A23:H23"/>
    <mergeCell ref="A24:H24"/>
    <mergeCell ref="A25:H25"/>
    <mergeCell ref="A26:H26"/>
    <mergeCell ref="A37:H37"/>
    <mergeCell ref="A38:H38"/>
    <mergeCell ref="A41:H41"/>
    <mergeCell ref="I41:AC41"/>
    <mergeCell ref="I59:AC59"/>
    <mergeCell ref="A75:I75"/>
    <mergeCell ref="A76:I76"/>
    <mergeCell ref="A77:I77"/>
    <mergeCell ref="A78:I78"/>
    <mergeCell ref="A79:I79"/>
    <mergeCell ref="L69:AC69"/>
    <mergeCell ref="T75:AC75"/>
  </mergeCells>
  <phoneticPr fontId="2"/>
  <printOptions horizontalCentered="1"/>
  <pageMargins left="0.51181102362204722" right="0.51181102362204722" top="0.74803149606299213" bottom="0.74803149606299213" header="0.31496062992125984" footer="0.31496062992125984"/>
  <pageSetup paperSize="9" scale="84" orientation="portrait" r:id="rId1"/>
  <headerFooter>
    <oddFooter>&amp;C&amp;P／&amp;N</oddFooter>
  </headerFooter>
  <rowBreaks count="3" manualBreakCount="3">
    <brk id="44" max="24" man="1"/>
    <brk id="90" max="24" man="1"/>
    <brk id="136"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sheetPr>
  <dimension ref="A1:Y22"/>
  <sheetViews>
    <sheetView view="pageBreakPreview" zoomScaleNormal="100" zoomScaleSheetLayoutView="100" workbookViewId="0">
      <selection activeCell="AG10" sqref="AG10"/>
    </sheetView>
  </sheetViews>
  <sheetFormatPr defaultRowHeight="18.75" x14ac:dyDescent="0.4"/>
  <cols>
    <col min="1" max="30" width="3.125" customWidth="1"/>
  </cols>
  <sheetData>
    <row r="1" spans="1:25" x14ac:dyDescent="0.4">
      <c r="A1" s="110" t="s">
        <v>613</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x14ac:dyDescent="0.4">
      <c r="A2" t="s">
        <v>614</v>
      </c>
    </row>
    <row r="3" spans="1:25" x14ac:dyDescent="0.4">
      <c r="B3" s="551"/>
      <c r="C3" s="551"/>
      <c r="D3" s="213" t="s">
        <v>234</v>
      </c>
      <c r="E3" s="553" t="s">
        <v>615</v>
      </c>
      <c r="F3" s="553"/>
      <c r="G3" s="553"/>
      <c r="H3" s="553"/>
      <c r="I3" s="553"/>
      <c r="J3" s="551"/>
      <c r="K3" s="551"/>
      <c r="L3" s="213" t="s">
        <v>236</v>
      </c>
      <c r="M3" s="553" t="s">
        <v>622</v>
      </c>
      <c r="N3" s="553"/>
      <c r="O3" s="553"/>
      <c r="P3" s="553"/>
      <c r="Q3" s="553"/>
      <c r="R3" s="551"/>
      <c r="S3" s="551"/>
      <c r="T3" s="213" t="s">
        <v>238</v>
      </c>
      <c r="U3" s="553" t="s">
        <v>626</v>
      </c>
      <c r="V3" s="553"/>
      <c r="W3" s="553"/>
      <c r="X3" s="553"/>
      <c r="Y3" s="553"/>
    </row>
    <row r="4" spans="1:25" x14ac:dyDescent="0.4">
      <c r="B4" s="551"/>
      <c r="C4" s="551"/>
      <c r="D4" s="213" t="s">
        <v>240</v>
      </c>
      <c r="E4" s="553" t="s">
        <v>618</v>
      </c>
      <c r="F4" s="553"/>
      <c r="G4" s="553"/>
      <c r="H4" s="553"/>
      <c r="I4" s="553"/>
      <c r="J4" s="551"/>
      <c r="K4" s="551"/>
      <c r="L4" s="213" t="s">
        <v>242</v>
      </c>
      <c r="M4" s="553" t="s">
        <v>623</v>
      </c>
      <c r="N4" s="553"/>
      <c r="O4" s="553"/>
      <c r="P4" s="553"/>
      <c r="Q4" s="553"/>
      <c r="R4" s="551"/>
      <c r="S4" s="551"/>
      <c r="T4" s="213" t="s">
        <v>244</v>
      </c>
      <c r="U4" s="553" t="s">
        <v>627</v>
      </c>
      <c r="V4" s="553"/>
      <c r="W4" s="553"/>
      <c r="X4" s="553"/>
      <c r="Y4" s="553"/>
    </row>
    <row r="5" spans="1:25" x14ac:dyDescent="0.4">
      <c r="B5" s="551"/>
      <c r="C5" s="551"/>
      <c r="D5" s="213" t="s">
        <v>616</v>
      </c>
      <c r="E5" s="553" t="s">
        <v>619</v>
      </c>
      <c r="F5" s="553"/>
      <c r="G5" s="553"/>
      <c r="H5" s="553"/>
      <c r="I5" s="553"/>
      <c r="J5" s="551"/>
      <c r="K5" s="551"/>
      <c r="L5" s="213" t="s">
        <v>621</v>
      </c>
      <c r="M5" s="553" t="s">
        <v>624</v>
      </c>
      <c r="N5" s="553"/>
      <c r="O5" s="553"/>
      <c r="P5" s="553"/>
      <c r="Q5" s="553"/>
      <c r="R5" s="551"/>
      <c r="S5" s="551"/>
      <c r="T5" s="213" t="s">
        <v>625</v>
      </c>
      <c r="U5" s="553" t="s">
        <v>628</v>
      </c>
      <c r="V5" s="553"/>
      <c r="W5" s="553"/>
      <c r="X5" s="553"/>
      <c r="Y5" s="553"/>
    </row>
    <row r="6" spans="1:25" x14ac:dyDescent="0.4">
      <c r="B6" s="551"/>
      <c r="C6" s="551"/>
      <c r="D6" s="213" t="s">
        <v>617</v>
      </c>
      <c r="E6" s="206" t="s">
        <v>620</v>
      </c>
      <c r="F6" s="206"/>
      <c r="G6" s="163"/>
      <c r="H6" s="554"/>
      <c r="I6" s="555"/>
      <c r="J6" s="555"/>
      <c r="K6" s="555"/>
      <c r="L6" s="555"/>
      <c r="M6" s="555"/>
      <c r="N6" s="555"/>
      <c r="O6" s="555"/>
      <c r="P6" s="555"/>
      <c r="Q6" s="555"/>
      <c r="R6" s="555"/>
      <c r="S6" s="555"/>
      <c r="T6" s="555"/>
      <c r="U6" s="555"/>
      <c r="V6" s="555"/>
      <c r="W6" s="555"/>
      <c r="X6" s="556"/>
      <c r="Y6" s="162" t="s">
        <v>629</v>
      </c>
    </row>
    <row r="8" spans="1:25" x14ac:dyDescent="0.4">
      <c r="A8" t="s">
        <v>630</v>
      </c>
    </row>
    <row r="9" spans="1:25" x14ac:dyDescent="0.4">
      <c r="B9" s="551"/>
      <c r="C9" s="551"/>
      <c r="D9" s="257" t="s">
        <v>631</v>
      </c>
      <c r="E9" s="141"/>
      <c r="F9" s="141"/>
      <c r="G9" s="141"/>
      <c r="H9" s="141"/>
      <c r="I9" s="141"/>
      <c r="J9" s="141"/>
      <c r="K9" s="141"/>
      <c r="L9" s="141"/>
      <c r="M9" s="141"/>
      <c r="N9" s="141"/>
      <c r="O9" s="141"/>
      <c r="P9" s="141"/>
      <c r="Q9" s="141"/>
      <c r="R9" s="141"/>
      <c r="S9" s="141"/>
      <c r="T9" s="141"/>
      <c r="U9" s="141"/>
      <c r="V9" s="141"/>
      <c r="W9" s="141"/>
      <c r="X9" s="141"/>
      <c r="Y9" s="142"/>
    </row>
    <row r="10" spans="1:25" x14ac:dyDescent="0.4">
      <c r="B10" s="551"/>
      <c r="C10" s="551"/>
      <c r="D10" s="257" t="s">
        <v>632</v>
      </c>
      <c r="E10" s="141"/>
      <c r="F10" s="141"/>
      <c r="G10" s="141"/>
      <c r="H10" s="141"/>
      <c r="I10" s="141"/>
      <c r="J10" s="141"/>
      <c r="K10" s="141"/>
      <c r="L10" s="141"/>
      <c r="M10" s="141"/>
      <c r="N10" s="141"/>
      <c r="O10" s="141"/>
      <c r="P10" s="141"/>
      <c r="Q10" s="141"/>
      <c r="R10" s="141"/>
      <c r="S10" s="141"/>
      <c r="T10" s="141"/>
      <c r="U10" s="141"/>
      <c r="V10" s="141"/>
      <c r="W10" s="141"/>
      <c r="X10" s="141"/>
      <c r="Y10" s="142"/>
    </row>
    <row r="11" spans="1:25" x14ac:dyDescent="0.4">
      <c r="B11" s="551"/>
      <c r="C11" s="551"/>
      <c r="D11" s="257" t="s">
        <v>633</v>
      </c>
      <c r="E11" s="141"/>
      <c r="F11" s="141"/>
      <c r="G11" s="141"/>
      <c r="H11" s="141"/>
      <c r="I11" s="141"/>
      <c r="J11" s="141"/>
      <c r="K11" s="141"/>
      <c r="L11" s="141"/>
      <c r="M11" s="141"/>
      <c r="N11" s="141"/>
      <c r="O11" s="141"/>
      <c r="P11" s="141"/>
      <c r="Q11" s="141"/>
      <c r="R11" s="141"/>
      <c r="S11" s="141"/>
      <c r="T11" s="141"/>
      <c r="U11" s="141"/>
      <c r="V11" s="141"/>
      <c r="W11" s="141"/>
      <c r="X11" s="141"/>
      <c r="Y11" s="142"/>
    </row>
    <row r="12" spans="1:25" x14ac:dyDescent="0.4">
      <c r="B12" s="551"/>
      <c r="C12" s="551"/>
      <c r="D12" s="257" t="s">
        <v>634</v>
      </c>
      <c r="E12" s="141"/>
      <c r="F12" s="141"/>
      <c r="G12" s="141"/>
      <c r="H12" s="141"/>
      <c r="I12" s="141"/>
      <c r="J12" s="141"/>
      <c r="K12" s="141"/>
      <c r="L12" s="141"/>
      <c r="M12" s="141"/>
      <c r="N12" s="141"/>
      <c r="O12" s="141"/>
      <c r="P12" s="141"/>
      <c r="Q12" s="141"/>
      <c r="R12" s="141"/>
      <c r="S12" s="141"/>
      <c r="T12" s="141"/>
      <c r="U12" s="141"/>
      <c r="V12" s="141"/>
      <c r="W12" s="141"/>
      <c r="X12" s="141"/>
      <c r="Y12" s="142"/>
    </row>
    <row r="13" spans="1:25" x14ac:dyDescent="0.4">
      <c r="B13" s="551"/>
      <c r="C13" s="551"/>
      <c r="D13" s="257" t="s">
        <v>635</v>
      </c>
      <c r="E13" s="141"/>
      <c r="F13" s="141"/>
      <c r="G13" s="141"/>
      <c r="H13" s="141"/>
      <c r="I13" s="141"/>
      <c r="J13" s="141"/>
      <c r="K13" s="141"/>
      <c r="L13" s="141"/>
      <c r="M13" s="141"/>
      <c r="N13" s="141"/>
      <c r="O13" s="141"/>
      <c r="P13" s="141"/>
      <c r="Q13" s="141"/>
      <c r="R13" s="141"/>
      <c r="S13" s="141"/>
      <c r="T13" s="141"/>
      <c r="U13" s="141"/>
      <c r="V13" s="141"/>
      <c r="W13" s="141"/>
      <c r="X13" s="141"/>
      <c r="Y13" s="142"/>
    </row>
    <row r="15" spans="1:25" x14ac:dyDescent="0.4">
      <c r="A15" t="s">
        <v>636</v>
      </c>
    </row>
    <row r="16" spans="1:25" x14ac:dyDescent="0.4">
      <c r="B16" t="s">
        <v>637</v>
      </c>
    </row>
    <row r="18" spans="2:25" x14ac:dyDescent="0.4">
      <c r="B18" s="552" t="s">
        <v>638</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row>
    <row r="19" spans="2:25" x14ac:dyDescent="0.4">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row>
    <row r="20" spans="2:25" x14ac:dyDescent="0.4">
      <c r="B20" s="552" t="s">
        <v>639</v>
      </c>
      <c r="C20" s="552"/>
      <c r="D20" s="552"/>
      <c r="E20" s="552"/>
      <c r="F20" s="552"/>
      <c r="G20" s="552"/>
      <c r="H20" s="552"/>
      <c r="I20" s="552"/>
      <c r="J20" s="552"/>
      <c r="K20" s="552"/>
      <c r="L20" s="552"/>
      <c r="M20" s="552"/>
      <c r="N20" s="552"/>
      <c r="O20" s="552"/>
      <c r="P20" s="552"/>
      <c r="Q20" s="552"/>
      <c r="R20" s="552"/>
      <c r="S20" s="552"/>
      <c r="T20" s="552"/>
      <c r="U20" s="552"/>
      <c r="V20" s="552"/>
      <c r="W20" s="552"/>
      <c r="X20" s="552"/>
      <c r="Y20" s="552"/>
    </row>
    <row r="21" spans="2:25" x14ac:dyDescent="0.4">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row>
    <row r="22" spans="2:25" x14ac:dyDescent="0.4">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row>
  </sheetData>
  <mergeCells count="27">
    <mergeCell ref="M4:Q4"/>
    <mergeCell ref="B3:C3"/>
    <mergeCell ref="B4:C4"/>
    <mergeCell ref="B5:C5"/>
    <mergeCell ref="B6:C6"/>
    <mergeCell ref="J3:K3"/>
    <mergeCell ref="B20:Y22"/>
    <mergeCell ref="M5:Q5"/>
    <mergeCell ref="U3:Y3"/>
    <mergeCell ref="U4:Y4"/>
    <mergeCell ref="U5:Y5"/>
    <mergeCell ref="H6:X6"/>
    <mergeCell ref="B9:C9"/>
    <mergeCell ref="J4:K4"/>
    <mergeCell ref="J5:K5"/>
    <mergeCell ref="R3:S3"/>
    <mergeCell ref="R4:S4"/>
    <mergeCell ref="R5:S5"/>
    <mergeCell ref="E3:I3"/>
    <mergeCell ref="E4:I4"/>
    <mergeCell ref="E5:I5"/>
    <mergeCell ref="M3:Q3"/>
    <mergeCell ref="B10:C10"/>
    <mergeCell ref="B11:C11"/>
    <mergeCell ref="B12:C12"/>
    <mergeCell ref="B13:C13"/>
    <mergeCell ref="B18:Y19"/>
  </mergeCells>
  <phoneticPr fontId="2"/>
  <printOptions horizontalCentered="1"/>
  <pageMargins left="0.51181102362204722" right="0.51181102362204722" top="0.74803149606299213" bottom="0.74803149606299213" header="0.31496062992125984" footer="0.31496062992125984"/>
  <pageSetup paperSize="9" scale="95" orientation="portrait" r:id="rId1"/>
  <headerFooter>
    <oddHeader>&amp;R【高効率設備】</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B3:C6 J3:K5 R3:S5 B9:C13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sheetPr>
  <dimension ref="A6:AD115"/>
  <sheetViews>
    <sheetView view="pageBreakPreview" topLeftCell="A73" zoomScaleNormal="100" zoomScaleSheetLayoutView="100" workbookViewId="0">
      <selection activeCell="G80" sqref="G80:S80"/>
    </sheetView>
  </sheetViews>
  <sheetFormatPr defaultRowHeight="18.75" x14ac:dyDescent="0.4"/>
  <cols>
    <col min="1" max="25" width="3.125" customWidth="1"/>
    <col min="26" max="51" width="3" customWidth="1"/>
  </cols>
  <sheetData>
    <row r="6" spans="1:25" x14ac:dyDescent="0.4">
      <c r="A6" t="s">
        <v>415</v>
      </c>
    </row>
    <row r="7" spans="1:25" x14ac:dyDescent="0.4">
      <c r="A7" s="110" t="s">
        <v>416</v>
      </c>
      <c r="B7" s="110"/>
      <c r="C7" s="110"/>
      <c r="D7" s="110"/>
      <c r="E7" s="110"/>
      <c r="F7" s="110"/>
      <c r="G7" s="110"/>
      <c r="H7" s="110"/>
      <c r="I7" s="110"/>
      <c r="J7" s="110"/>
      <c r="K7" s="110"/>
      <c r="L7" s="110"/>
      <c r="M7" s="110"/>
      <c r="N7" s="110"/>
      <c r="O7" s="110"/>
      <c r="P7" s="110"/>
      <c r="Q7" s="110"/>
      <c r="R7" s="110"/>
      <c r="S7" s="110"/>
      <c r="T7" s="110"/>
      <c r="U7" s="110"/>
      <c r="V7" s="110"/>
    </row>
    <row r="8" spans="1:25" x14ac:dyDescent="0.4">
      <c r="A8" s="118" t="s">
        <v>298</v>
      </c>
      <c r="B8" s="119"/>
      <c r="C8" s="119"/>
      <c r="D8" s="119"/>
      <c r="E8" s="119"/>
      <c r="F8" s="253" t="s">
        <v>819</v>
      </c>
      <c r="G8" s="119"/>
      <c r="H8" s="119"/>
      <c r="I8" s="119"/>
      <c r="J8" s="119"/>
      <c r="K8" s="119"/>
      <c r="L8" s="119"/>
      <c r="M8" s="119"/>
      <c r="N8" s="119"/>
      <c r="O8" s="119"/>
      <c r="P8" s="119"/>
      <c r="Q8" s="119"/>
      <c r="R8" s="119"/>
      <c r="S8" s="119"/>
      <c r="T8" s="575">
        <f>ROUNDDOWN(IF(T15&lt;=T10,T15,T10),0)</f>
        <v>0</v>
      </c>
      <c r="U8" s="576"/>
      <c r="V8" s="576"/>
      <c r="W8" s="576"/>
      <c r="X8" s="557" t="s">
        <v>329</v>
      </c>
      <c r="Y8" s="558"/>
    </row>
    <row r="9" spans="1:25" x14ac:dyDescent="0.4">
      <c r="A9" s="120"/>
      <c r="B9" s="121"/>
      <c r="C9" s="121"/>
      <c r="D9" s="121"/>
      <c r="E9" s="121"/>
      <c r="F9" s="254" t="s">
        <v>299</v>
      </c>
      <c r="G9" s="121"/>
      <c r="H9" s="121"/>
      <c r="I9" s="121"/>
      <c r="J9" s="121"/>
      <c r="K9" s="121"/>
      <c r="L9" s="121"/>
      <c r="M9" s="121"/>
      <c r="N9" s="121"/>
      <c r="O9" s="121"/>
      <c r="P9" s="121"/>
      <c r="Q9" s="121"/>
      <c r="R9" s="121"/>
      <c r="S9" s="121"/>
      <c r="T9" s="575"/>
      <c r="U9" s="576"/>
      <c r="V9" s="576"/>
      <c r="W9" s="576"/>
      <c r="X9" s="557"/>
      <c r="Y9" s="558"/>
    </row>
    <row r="10" spans="1:25" x14ac:dyDescent="0.4">
      <c r="A10" s="122"/>
      <c r="B10" s="123" t="s">
        <v>653</v>
      </c>
      <c r="C10" s="123" t="s">
        <v>651</v>
      </c>
      <c r="D10" s="123"/>
      <c r="E10" s="123"/>
      <c r="F10" s="123"/>
      <c r="G10" s="123"/>
      <c r="H10" s="123"/>
      <c r="I10" s="123"/>
      <c r="J10" s="123"/>
      <c r="K10" s="123"/>
      <c r="L10" s="123"/>
      <c r="M10" s="123"/>
      <c r="N10" s="123"/>
      <c r="O10" s="123"/>
      <c r="P10" s="123"/>
      <c r="Q10" s="123"/>
      <c r="R10" s="123"/>
      <c r="S10" s="133"/>
      <c r="T10" s="575">
        <f>T13*T14</f>
        <v>0</v>
      </c>
      <c r="U10" s="576"/>
      <c r="V10" s="576"/>
      <c r="W10" s="576"/>
      <c r="X10" s="557" t="s">
        <v>329</v>
      </c>
      <c r="Y10" s="558"/>
    </row>
    <row r="11" spans="1:25" x14ac:dyDescent="0.4">
      <c r="A11" s="124"/>
      <c r="B11" s="125"/>
      <c r="C11" s="125" t="s">
        <v>303</v>
      </c>
      <c r="D11" s="125"/>
      <c r="E11" s="126"/>
      <c r="F11" s="125"/>
      <c r="G11" s="125"/>
      <c r="H11" s="125"/>
      <c r="I11" s="125"/>
      <c r="J11" s="125"/>
      <c r="K11" s="125"/>
      <c r="L11" s="125"/>
      <c r="M11" s="125"/>
      <c r="N11" s="125"/>
      <c r="O11" s="125"/>
      <c r="P11" s="125"/>
      <c r="Q11" s="125"/>
      <c r="R11" s="125"/>
      <c r="S11" s="134"/>
      <c r="T11" s="467"/>
      <c r="U11" s="468"/>
      <c r="V11" s="468"/>
      <c r="W11" s="468"/>
      <c r="X11" s="468"/>
      <c r="Y11" s="469"/>
    </row>
    <row r="12" spans="1:25" x14ac:dyDescent="0.4">
      <c r="A12" s="124"/>
      <c r="B12" s="125"/>
      <c r="C12" s="125" t="s">
        <v>300</v>
      </c>
      <c r="D12" s="125"/>
      <c r="E12" s="126"/>
      <c r="F12" s="125"/>
      <c r="G12" s="125"/>
      <c r="H12" s="125"/>
      <c r="I12" s="125"/>
      <c r="J12" s="125"/>
      <c r="K12" s="125"/>
      <c r="L12" s="125"/>
      <c r="M12" s="125"/>
      <c r="N12" s="125"/>
      <c r="O12" s="125"/>
      <c r="P12" s="125"/>
      <c r="Q12" s="125"/>
      <c r="R12" s="125"/>
      <c r="S12" s="134"/>
      <c r="T12" s="467"/>
      <c r="U12" s="468"/>
      <c r="V12" s="468"/>
      <c r="W12" s="468"/>
      <c r="X12" s="468"/>
      <c r="Y12" s="469"/>
    </row>
    <row r="13" spans="1:25" x14ac:dyDescent="0.4">
      <c r="A13" s="124"/>
      <c r="B13" s="125"/>
      <c r="C13" s="125" t="s">
        <v>301</v>
      </c>
      <c r="D13" s="125"/>
      <c r="E13" s="126"/>
      <c r="F13" s="125"/>
      <c r="G13" s="125"/>
      <c r="H13" s="125"/>
      <c r="I13" s="125"/>
      <c r="J13" s="125"/>
      <c r="K13" s="125"/>
      <c r="L13" s="125"/>
      <c r="M13" s="125"/>
      <c r="N13" s="125"/>
      <c r="O13" s="125"/>
      <c r="P13" s="125"/>
      <c r="Q13" s="125"/>
      <c r="R13" s="125"/>
      <c r="S13" s="134"/>
      <c r="T13" s="467"/>
      <c r="U13" s="468"/>
      <c r="V13" s="468"/>
      <c r="W13" s="468"/>
      <c r="X13" s="557" t="s">
        <v>329</v>
      </c>
      <c r="Y13" s="558"/>
    </row>
    <row r="14" spans="1:25" x14ac:dyDescent="0.4">
      <c r="A14" s="127"/>
      <c r="B14" s="128"/>
      <c r="C14" s="128" t="s">
        <v>302</v>
      </c>
      <c r="D14" s="128"/>
      <c r="E14" s="129"/>
      <c r="F14" s="128"/>
      <c r="G14" s="128"/>
      <c r="H14" s="128"/>
      <c r="I14" s="128"/>
      <c r="J14" s="128"/>
      <c r="K14" s="128"/>
      <c r="L14" s="128"/>
      <c r="M14" s="128"/>
      <c r="N14" s="128"/>
      <c r="O14" s="128"/>
      <c r="P14" s="128"/>
      <c r="Q14" s="128"/>
      <c r="R14" s="128"/>
      <c r="S14" s="135"/>
      <c r="T14" s="467"/>
      <c r="U14" s="468"/>
      <c r="V14" s="468"/>
      <c r="W14" s="468"/>
      <c r="X14" s="557" t="s">
        <v>330</v>
      </c>
      <c r="Y14" s="558"/>
    </row>
    <row r="15" spans="1:25" x14ac:dyDescent="0.4">
      <c r="A15" s="122"/>
      <c r="B15" s="123" t="s">
        <v>654</v>
      </c>
      <c r="C15" s="123" t="s">
        <v>652</v>
      </c>
      <c r="D15" s="123"/>
      <c r="E15" s="123"/>
      <c r="F15" s="123"/>
      <c r="G15" s="123"/>
      <c r="H15" s="123"/>
      <c r="I15" s="123"/>
      <c r="J15" s="123"/>
      <c r="K15" s="123"/>
      <c r="L15" s="123"/>
      <c r="M15" s="123"/>
      <c r="N15" s="123"/>
      <c r="O15" s="123"/>
      <c r="P15" s="123"/>
      <c r="Q15" s="123"/>
      <c r="R15" s="123"/>
      <c r="S15" s="133"/>
      <c r="T15" s="575">
        <f>T18*T19</f>
        <v>0</v>
      </c>
      <c r="U15" s="576"/>
      <c r="V15" s="576"/>
      <c r="W15" s="576"/>
      <c r="X15" s="557" t="s">
        <v>329</v>
      </c>
      <c r="Y15" s="558"/>
    </row>
    <row r="16" spans="1:25" x14ac:dyDescent="0.4">
      <c r="A16" s="124"/>
      <c r="B16" s="125"/>
      <c r="C16" s="125" t="s">
        <v>303</v>
      </c>
      <c r="D16" s="125"/>
      <c r="E16" s="125"/>
      <c r="F16" s="125"/>
      <c r="G16" s="125"/>
      <c r="H16" s="125"/>
      <c r="I16" s="125"/>
      <c r="J16" s="125"/>
      <c r="K16" s="125"/>
      <c r="L16" s="125"/>
      <c r="M16" s="125"/>
      <c r="N16" s="125"/>
      <c r="O16" s="125"/>
      <c r="P16" s="125"/>
      <c r="Q16" s="125"/>
      <c r="R16" s="125"/>
      <c r="S16" s="134"/>
      <c r="T16" s="467"/>
      <c r="U16" s="468"/>
      <c r="V16" s="468"/>
      <c r="W16" s="468"/>
      <c r="X16" s="468"/>
      <c r="Y16" s="469"/>
    </row>
    <row r="17" spans="1:30" x14ac:dyDescent="0.4">
      <c r="A17" s="124"/>
      <c r="B17" s="125"/>
      <c r="C17" s="125" t="s">
        <v>304</v>
      </c>
      <c r="D17" s="125"/>
      <c r="E17" s="125"/>
      <c r="F17" s="125"/>
      <c r="G17" s="125"/>
      <c r="H17" s="125"/>
      <c r="I17" s="125"/>
      <c r="J17" s="125"/>
      <c r="K17" s="125"/>
      <c r="L17" s="125"/>
      <c r="M17" s="125"/>
      <c r="N17" s="125"/>
      <c r="O17" s="125"/>
      <c r="P17" s="125"/>
      <c r="Q17" s="125"/>
      <c r="R17" s="125"/>
      <c r="S17" s="134"/>
      <c r="T17" s="467"/>
      <c r="U17" s="468"/>
      <c r="V17" s="468"/>
      <c r="W17" s="468"/>
      <c r="X17" s="468"/>
      <c r="Y17" s="469"/>
    </row>
    <row r="18" spans="1:30" x14ac:dyDescent="0.4">
      <c r="A18" s="124"/>
      <c r="B18" s="130"/>
      <c r="C18" s="125" t="s">
        <v>305</v>
      </c>
      <c r="D18" s="125"/>
      <c r="E18" s="125"/>
      <c r="F18" s="125"/>
      <c r="G18" s="125"/>
      <c r="H18" s="125"/>
      <c r="I18" s="125"/>
      <c r="J18" s="125"/>
      <c r="K18" s="125"/>
      <c r="L18" s="125"/>
      <c r="M18" s="125"/>
      <c r="N18" s="125"/>
      <c r="O18" s="125"/>
      <c r="P18" s="125"/>
      <c r="Q18" s="125"/>
      <c r="R18" s="125"/>
      <c r="S18" s="134"/>
      <c r="T18" s="467"/>
      <c r="U18" s="468"/>
      <c r="V18" s="468"/>
      <c r="W18" s="468"/>
      <c r="X18" s="557" t="s">
        <v>329</v>
      </c>
      <c r="Y18" s="558"/>
      <c r="AD18" s="327"/>
    </row>
    <row r="19" spans="1:30" x14ac:dyDescent="0.4">
      <c r="A19" s="127"/>
      <c r="B19" s="128"/>
      <c r="C19" s="128" t="s">
        <v>306</v>
      </c>
      <c r="D19" s="128"/>
      <c r="E19" s="128"/>
      <c r="F19" s="128"/>
      <c r="G19" s="128"/>
      <c r="H19" s="128"/>
      <c r="I19" s="128"/>
      <c r="J19" s="128"/>
      <c r="K19" s="128"/>
      <c r="L19" s="128"/>
      <c r="M19" s="128"/>
      <c r="N19" s="128"/>
      <c r="O19" s="128"/>
      <c r="P19" s="128"/>
      <c r="Q19" s="128"/>
      <c r="R19" s="128"/>
      <c r="S19" s="135"/>
      <c r="T19" s="467"/>
      <c r="U19" s="468"/>
      <c r="V19" s="468"/>
      <c r="W19" s="468"/>
      <c r="X19" s="557" t="s">
        <v>331</v>
      </c>
      <c r="Y19" s="558"/>
    </row>
    <row r="20" spans="1:30" x14ac:dyDescent="0.4">
      <c r="A20" s="118" t="s">
        <v>308</v>
      </c>
      <c r="B20" s="119"/>
      <c r="C20" s="119"/>
      <c r="D20" s="119"/>
      <c r="E20" s="119"/>
      <c r="F20" s="119"/>
      <c r="G20" s="119"/>
      <c r="H20" s="119"/>
      <c r="I20" s="119"/>
      <c r="J20" s="119"/>
      <c r="K20" s="119"/>
      <c r="L20" s="119"/>
      <c r="M20" s="119"/>
      <c r="N20" s="119"/>
      <c r="O20" s="119"/>
      <c r="P20" s="119"/>
      <c r="Q20" s="119"/>
      <c r="R20" s="119"/>
      <c r="S20" s="131"/>
      <c r="T20" s="583" t="e">
        <f>T10/T15*100</f>
        <v>#DIV/0!</v>
      </c>
      <c r="U20" s="584"/>
      <c r="V20" s="584"/>
      <c r="W20" s="584"/>
      <c r="X20" s="589" t="s">
        <v>332</v>
      </c>
      <c r="Y20" s="590"/>
    </row>
    <row r="21" spans="1:30" x14ac:dyDescent="0.4">
      <c r="A21" s="132"/>
      <c r="B21" s="582"/>
      <c r="C21" s="582"/>
      <c r="D21" s="582"/>
      <c r="E21" s="582"/>
      <c r="F21" s="582"/>
      <c r="G21" s="582"/>
      <c r="H21" s="582"/>
      <c r="I21" s="582"/>
      <c r="J21" s="582"/>
      <c r="K21" s="582"/>
      <c r="L21" s="582"/>
      <c r="M21" s="582"/>
      <c r="N21" s="582"/>
      <c r="O21" s="582"/>
      <c r="P21" s="582"/>
      <c r="Q21" s="582"/>
      <c r="R21" s="582"/>
      <c r="S21" s="544"/>
      <c r="T21" s="585"/>
      <c r="U21" s="586"/>
      <c r="V21" s="586"/>
      <c r="W21" s="586"/>
      <c r="X21" s="591"/>
      <c r="Y21" s="592"/>
    </row>
    <row r="22" spans="1:30" x14ac:dyDescent="0.4">
      <c r="A22" s="120"/>
      <c r="B22" s="546"/>
      <c r="C22" s="546"/>
      <c r="D22" s="546"/>
      <c r="E22" s="546"/>
      <c r="F22" s="546"/>
      <c r="G22" s="546"/>
      <c r="H22" s="546"/>
      <c r="I22" s="546"/>
      <c r="J22" s="546"/>
      <c r="K22" s="546"/>
      <c r="L22" s="546"/>
      <c r="M22" s="546"/>
      <c r="N22" s="546"/>
      <c r="O22" s="546"/>
      <c r="P22" s="546"/>
      <c r="Q22" s="546"/>
      <c r="R22" s="546"/>
      <c r="S22" s="547"/>
      <c r="T22" s="587"/>
      <c r="U22" s="588"/>
      <c r="V22" s="588"/>
      <c r="W22" s="588"/>
      <c r="X22" s="593"/>
      <c r="Y22" s="594"/>
    </row>
    <row r="23" spans="1:30" x14ac:dyDescent="0.4">
      <c r="A23" s="122" t="s">
        <v>307</v>
      </c>
      <c r="B23" s="123"/>
      <c r="C23" s="123"/>
      <c r="D23" s="123"/>
      <c r="E23" s="123"/>
      <c r="F23" s="123"/>
      <c r="G23" s="123"/>
      <c r="H23" s="123"/>
      <c r="I23" s="123"/>
      <c r="J23" s="123"/>
      <c r="K23" s="123"/>
      <c r="L23" s="123"/>
      <c r="M23" s="123"/>
      <c r="N23" s="123"/>
      <c r="O23" s="123"/>
      <c r="P23" s="123"/>
      <c r="Q23" s="123"/>
      <c r="R23" s="123"/>
      <c r="S23" s="133"/>
      <c r="T23" s="595"/>
      <c r="U23" s="595"/>
      <c r="V23" s="595"/>
      <c r="W23" s="595"/>
      <c r="X23" s="595"/>
      <c r="Y23" s="595"/>
    </row>
    <row r="24" spans="1:30" x14ac:dyDescent="0.4">
      <c r="A24" s="252" t="s">
        <v>309</v>
      </c>
      <c r="B24" s="125"/>
      <c r="C24" s="125"/>
      <c r="D24" s="125"/>
      <c r="E24" s="125"/>
      <c r="F24" s="125"/>
      <c r="G24" s="125"/>
      <c r="H24" s="125"/>
      <c r="I24" s="125"/>
      <c r="J24" s="125"/>
      <c r="K24" s="125"/>
      <c r="L24" s="125"/>
      <c r="M24" s="125"/>
      <c r="N24" s="125"/>
      <c r="O24" s="125"/>
      <c r="P24" s="125"/>
      <c r="Q24" s="125"/>
      <c r="R24" s="125"/>
      <c r="S24" s="134"/>
      <c r="T24" s="596"/>
      <c r="U24" s="596"/>
      <c r="V24" s="596"/>
      <c r="W24" s="596"/>
      <c r="X24" s="596"/>
      <c r="Y24" s="596"/>
    </row>
    <row r="25" spans="1:30" x14ac:dyDescent="0.4">
      <c r="A25" s="127"/>
      <c r="B25" s="128" t="s">
        <v>335</v>
      </c>
      <c r="C25" s="128"/>
      <c r="D25" s="128"/>
      <c r="E25" s="128"/>
      <c r="F25" s="128"/>
      <c r="G25" s="128"/>
      <c r="H25" s="128"/>
      <c r="I25" s="128"/>
      <c r="J25" s="135"/>
      <c r="K25" s="597"/>
      <c r="L25" s="597"/>
      <c r="M25" s="597"/>
      <c r="N25" s="597"/>
      <c r="O25" s="597"/>
      <c r="P25" s="597"/>
      <c r="Q25" s="597"/>
      <c r="R25" s="597"/>
      <c r="S25" s="597"/>
      <c r="T25" s="597"/>
      <c r="U25" s="597"/>
      <c r="V25" s="597"/>
      <c r="W25" s="597"/>
      <c r="X25" s="597"/>
      <c r="Y25" s="598"/>
    </row>
    <row r="26" spans="1:30" x14ac:dyDescent="0.4">
      <c r="A26" s="122" t="s">
        <v>310</v>
      </c>
      <c r="B26" s="123"/>
      <c r="C26" s="123"/>
      <c r="D26" s="123"/>
      <c r="E26" s="123"/>
      <c r="F26" s="123"/>
      <c r="G26" s="123"/>
      <c r="H26" s="123"/>
      <c r="I26" s="123"/>
      <c r="J26" s="123"/>
      <c r="K26" s="123"/>
      <c r="L26" s="123"/>
      <c r="M26" s="123"/>
      <c r="N26" s="123"/>
      <c r="O26" s="123"/>
      <c r="P26" s="123"/>
      <c r="Q26" s="123"/>
      <c r="R26" s="123"/>
      <c r="S26" s="133"/>
      <c r="T26" s="467"/>
      <c r="U26" s="468"/>
      <c r="V26" s="468"/>
      <c r="W26" s="468"/>
      <c r="X26" s="468"/>
      <c r="Y26" s="469"/>
    </row>
    <row r="27" spans="1:30" x14ac:dyDescent="0.4">
      <c r="A27" s="124"/>
      <c r="B27" s="125" t="s">
        <v>311</v>
      </c>
      <c r="C27" s="125"/>
      <c r="D27" s="125"/>
      <c r="E27" s="125"/>
      <c r="F27" s="125"/>
      <c r="G27" s="125"/>
      <c r="H27" s="125"/>
      <c r="I27" s="125"/>
      <c r="J27" s="125"/>
      <c r="K27" s="125"/>
      <c r="L27" s="125"/>
      <c r="M27" s="125"/>
      <c r="N27" s="125"/>
      <c r="O27" s="125"/>
      <c r="P27" s="125"/>
      <c r="Q27" s="125"/>
      <c r="R27" s="125"/>
      <c r="S27" s="134"/>
      <c r="T27" s="467"/>
      <c r="U27" s="468"/>
      <c r="V27" s="468"/>
      <c r="W27" s="468"/>
      <c r="X27" s="468"/>
      <c r="Y27" s="469"/>
    </row>
    <row r="28" spans="1:30" x14ac:dyDescent="0.4">
      <c r="A28" s="124"/>
      <c r="B28" s="125" t="s">
        <v>312</v>
      </c>
      <c r="C28" s="125"/>
      <c r="D28" s="125"/>
      <c r="E28" s="125"/>
      <c r="F28" s="125"/>
      <c r="G28" s="125"/>
      <c r="H28" s="125"/>
      <c r="I28" s="125"/>
      <c r="J28" s="125"/>
      <c r="K28" s="125"/>
      <c r="L28" s="125"/>
      <c r="M28" s="125"/>
      <c r="N28" s="125"/>
      <c r="O28" s="125"/>
      <c r="P28" s="125"/>
      <c r="Q28" s="125"/>
      <c r="R28" s="125"/>
      <c r="S28" s="134"/>
      <c r="T28" s="575">
        <f>T32*T34</f>
        <v>0</v>
      </c>
      <c r="U28" s="576"/>
      <c r="V28" s="576"/>
      <c r="W28" s="576"/>
      <c r="X28" s="557" t="s">
        <v>329</v>
      </c>
      <c r="Y28" s="558"/>
    </row>
    <row r="29" spans="1:30" x14ac:dyDescent="0.4">
      <c r="A29" s="124"/>
      <c r="B29" s="125" t="s">
        <v>313</v>
      </c>
      <c r="C29" s="125"/>
      <c r="D29" s="125"/>
      <c r="E29" s="125"/>
      <c r="F29" s="125"/>
      <c r="G29" s="125"/>
      <c r="H29" s="125"/>
      <c r="I29" s="125"/>
      <c r="J29" s="125"/>
      <c r="K29" s="125"/>
      <c r="L29" s="125"/>
      <c r="M29" s="125"/>
      <c r="N29" s="125"/>
      <c r="O29" s="125"/>
      <c r="P29" s="125"/>
      <c r="Q29" s="125"/>
      <c r="R29" s="125"/>
      <c r="S29" s="134"/>
      <c r="T29" s="575">
        <f>T33*T34</f>
        <v>0</v>
      </c>
      <c r="U29" s="576"/>
      <c r="V29" s="576"/>
      <c r="W29" s="576"/>
      <c r="X29" s="580" t="s">
        <v>336</v>
      </c>
      <c r="Y29" s="581"/>
    </row>
    <row r="30" spans="1:30" x14ac:dyDescent="0.4">
      <c r="A30" s="124"/>
      <c r="B30" s="125"/>
      <c r="C30" s="125" t="s">
        <v>303</v>
      </c>
      <c r="D30" s="125"/>
      <c r="E30" s="125"/>
      <c r="F30" s="125"/>
      <c r="G30" s="125"/>
      <c r="H30" s="125"/>
      <c r="I30" s="125"/>
      <c r="J30" s="125"/>
      <c r="K30" s="125"/>
      <c r="L30" s="125"/>
      <c r="M30" s="125"/>
      <c r="N30" s="125"/>
      <c r="O30" s="125"/>
      <c r="P30" s="125"/>
      <c r="Q30" s="125"/>
      <c r="R30" s="125"/>
      <c r="S30" s="134"/>
      <c r="T30" s="467"/>
      <c r="U30" s="468"/>
      <c r="V30" s="468"/>
      <c r="W30" s="468"/>
      <c r="X30" s="468"/>
      <c r="Y30" s="469"/>
    </row>
    <row r="31" spans="1:30" x14ac:dyDescent="0.4">
      <c r="A31" s="124"/>
      <c r="B31" s="136"/>
      <c r="C31" s="136" t="s">
        <v>304</v>
      </c>
      <c r="D31" s="136"/>
      <c r="E31" s="136"/>
      <c r="F31" s="136"/>
      <c r="G31" s="136"/>
      <c r="H31" s="136"/>
      <c r="I31" s="136"/>
      <c r="J31" s="136"/>
      <c r="K31" s="136"/>
      <c r="L31" s="136"/>
      <c r="M31" s="136"/>
      <c r="N31" s="136"/>
      <c r="O31" s="136"/>
      <c r="P31" s="136"/>
      <c r="Q31" s="136"/>
      <c r="R31" s="136"/>
      <c r="S31" s="137"/>
      <c r="T31" s="577"/>
      <c r="U31" s="578"/>
      <c r="V31" s="578"/>
      <c r="W31" s="578"/>
      <c r="X31" s="578"/>
      <c r="Y31" s="579"/>
    </row>
    <row r="32" spans="1:30" x14ac:dyDescent="0.4">
      <c r="A32" s="124"/>
      <c r="B32" s="136"/>
      <c r="C32" s="136" t="s">
        <v>314</v>
      </c>
      <c r="D32" s="136"/>
      <c r="E32" s="136"/>
      <c r="F32" s="136"/>
      <c r="G32" s="136"/>
      <c r="H32" s="136"/>
      <c r="I32" s="136"/>
      <c r="J32" s="136"/>
      <c r="K32" s="136"/>
      <c r="L32" s="136"/>
      <c r="M32" s="136"/>
      <c r="N32" s="136"/>
      <c r="O32" s="136"/>
      <c r="P32" s="136"/>
      <c r="Q32" s="136"/>
      <c r="R32" s="136"/>
      <c r="S32" s="137"/>
      <c r="T32" s="577"/>
      <c r="U32" s="578"/>
      <c r="V32" s="578"/>
      <c r="W32" s="578"/>
      <c r="X32" s="557" t="s">
        <v>329</v>
      </c>
      <c r="Y32" s="558"/>
    </row>
    <row r="33" spans="1:25" x14ac:dyDescent="0.4">
      <c r="A33" s="124"/>
      <c r="B33" s="136"/>
      <c r="C33" s="136" t="s">
        <v>315</v>
      </c>
      <c r="D33" s="136"/>
      <c r="E33" s="136"/>
      <c r="F33" s="125"/>
      <c r="G33" s="125"/>
      <c r="H33" s="125"/>
      <c r="I33" s="125"/>
      <c r="J33" s="125"/>
      <c r="K33" s="125"/>
      <c r="L33" s="125"/>
      <c r="M33" s="125"/>
      <c r="N33" s="125"/>
      <c r="O33" s="125"/>
      <c r="P33" s="125"/>
      <c r="Q33" s="125"/>
      <c r="R33" s="125"/>
      <c r="S33" s="134"/>
      <c r="T33" s="467"/>
      <c r="U33" s="468"/>
      <c r="V33" s="468"/>
      <c r="W33" s="468"/>
      <c r="X33" s="580" t="s">
        <v>336</v>
      </c>
      <c r="Y33" s="581"/>
    </row>
    <row r="34" spans="1:25" x14ac:dyDescent="0.4">
      <c r="A34" s="127"/>
      <c r="B34" s="128"/>
      <c r="C34" s="128" t="s">
        <v>306</v>
      </c>
      <c r="D34" s="128"/>
      <c r="E34" s="128"/>
      <c r="F34" s="128"/>
      <c r="G34" s="128"/>
      <c r="H34" s="128"/>
      <c r="I34" s="128"/>
      <c r="J34" s="128"/>
      <c r="K34" s="128"/>
      <c r="L34" s="128"/>
      <c r="M34" s="128"/>
      <c r="N34" s="128"/>
      <c r="O34" s="128"/>
      <c r="P34" s="128"/>
      <c r="Q34" s="128"/>
      <c r="R34" s="128"/>
      <c r="S34" s="135"/>
      <c r="T34" s="467"/>
      <c r="U34" s="468"/>
      <c r="V34" s="468"/>
      <c r="W34" s="468"/>
      <c r="X34" s="557" t="s">
        <v>331</v>
      </c>
      <c r="Y34" s="558"/>
    </row>
    <row r="35" spans="1:25" x14ac:dyDescent="0.4">
      <c r="A35" s="118" t="s">
        <v>598</v>
      </c>
      <c r="B35" s="119"/>
      <c r="C35" s="119"/>
      <c r="D35" s="119"/>
      <c r="E35" s="119"/>
      <c r="F35" s="119"/>
      <c r="G35" s="119"/>
      <c r="H35" s="119"/>
      <c r="I35" s="119"/>
      <c r="J35" s="119"/>
      <c r="K35" s="119"/>
      <c r="L35" s="119"/>
      <c r="M35" s="119"/>
      <c r="N35" s="119"/>
      <c r="O35" s="119"/>
      <c r="P35" s="119"/>
      <c r="Q35" s="119"/>
      <c r="R35" s="119"/>
      <c r="S35" s="131"/>
      <c r="T35" s="467"/>
      <c r="U35" s="468"/>
      <c r="V35" s="468"/>
      <c r="W35" s="468"/>
      <c r="X35" s="468"/>
      <c r="Y35" s="469"/>
    </row>
    <row r="36" spans="1:25" x14ac:dyDescent="0.4">
      <c r="A36" s="165"/>
      <c r="B36" s="250" t="s">
        <v>658</v>
      </c>
      <c r="C36" s="248"/>
      <c r="D36" s="248"/>
      <c r="E36" s="248"/>
      <c r="F36" s="248"/>
      <c r="G36" s="248"/>
      <c r="H36" s="248"/>
      <c r="I36" s="248"/>
      <c r="J36" s="248"/>
      <c r="K36" s="248"/>
      <c r="L36" s="248"/>
      <c r="M36" s="248"/>
      <c r="N36" s="248"/>
      <c r="O36" s="248"/>
      <c r="P36" s="248"/>
      <c r="Q36" s="248"/>
      <c r="R36" s="248"/>
      <c r="S36" s="249"/>
      <c r="T36" s="467"/>
      <c r="U36" s="468"/>
      <c r="V36" s="468"/>
      <c r="W36" s="468"/>
      <c r="X36" s="468"/>
      <c r="Y36" s="469"/>
    </row>
    <row r="37" spans="1:25" x14ac:dyDescent="0.4">
      <c r="A37" s="201"/>
      <c r="B37" s="251" t="s">
        <v>659</v>
      </c>
      <c r="C37" s="202"/>
      <c r="D37" s="202"/>
      <c r="E37" s="202"/>
      <c r="F37" s="202"/>
      <c r="G37" s="202"/>
      <c r="H37" s="202"/>
      <c r="I37" s="202"/>
      <c r="J37" s="202"/>
      <c r="K37" s="202"/>
      <c r="L37" s="202"/>
      <c r="M37" s="202"/>
      <c r="N37" s="202"/>
      <c r="O37" s="202"/>
      <c r="P37" s="202"/>
      <c r="Q37" s="202"/>
      <c r="R37" s="202"/>
      <c r="S37" s="203"/>
      <c r="T37" s="467"/>
      <c r="U37" s="468"/>
      <c r="V37" s="468"/>
      <c r="W37" s="468"/>
      <c r="X37" s="468"/>
      <c r="Y37" s="469"/>
    </row>
    <row r="38" spans="1:25" x14ac:dyDescent="0.4">
      <c r="A38" s="124"/>
      <c r="B38" s="125" t="s">
        <v>653</v>
      </c>
      <c r="C38" s="125" t="s">
        <v>650</v>
      </c>
      <c r="D38" s="125"/>
      <c r="E38" s="125"/>
      <c r="F38" s="125"/>
      <c r="G38" s="125"/>
      <c r="H38" s="125"/>
      <c r="I38" s="125"/>
      <c r="J38" s="125"/>
      <c r="K38" s="125"/>
      <c r="L38" s="125"/>
      <c r="M38" s="125"/>
      <c r="N38" s="125"/>
      <c r="O38" s="125"/>
      <c r="P38" s="125"/>
      <c r="Q38" s="125"/>
      <c r="R38" s="125"/>
      <c r="S38" s="134"/>
      <c r="T38" s="467"/>
      <c r="U38" s="468"/>
      <c r="V38" s="468"/>
      <c r="W38" s="468"/>
      <c r="X38" s="557" t="s">
        <v>331</v>
      </c>
      <c r="Y38" s="558"/>
    </row>
    <row r="39" spans="1:25" x14ac:dyDescent="0.4">
      <c r="A39" s="124"/>
      <c r="B39" s="125"/>
      <c r="C39" s="125" t="s">
        <v>655</v>
      </c>
      <c r="D39" s="125"/>
      <c r="E39" s="125"/>
      <c r="F39" s="125"/>
      <c r="G39" s="125"/>
      <c r="H39" s="125"/>
      <c r="I39" s="125"/>
      <c r="J39" s="125"/>
      <c r="K39" s="125"/>
      <c r="L39" s="125"/>
      <c r="M39" s="125"/>
      <c r="N39" s="125"/>
      <c r="O39" s="125"/>
      <c r="P39" s="125"/>
      <c r="Q39" s="125"/>
      <c r="R39" s="125"/>
      <c r="S39" s="134"/>
      <c r="T39" s="467"/>
      <c r="U39" s="468"/>
      <c r="V39" s="468"/>
      <c r="W39" s="468"/>
      <c r="X39" s="468"/>
      <c r="Y39" s="469"/>
    </row>
    <row r="40" spans="1:25" x14ac:dyDescent="0.4">
      <c r="A40" s="124"/>
      <c r="B40" s="125"/>
      <c r="C40" s="125" t="s">
        <v>656</v>
      </c>
      <c r="D40" s="125"/>
      <c r="E40" s="125"/>
      <c r="F40" s="125"/>
      <c r="G40" s="125"/>
      <c r="H40" s="125"/>
      <c r="I40" s="125"/>
      <c r="J40" s="125"/>
      <c r="K40" s="125"/>
      <c r="L40" s="125"/>
      <c r="M40" s="125"/>
      <c r="N40" s="125"/>
      <c r="O40" s="125"/>
      <c r="P40" s="125"/>
      <c r="Q40" s="125"/>
      <c r="R40" s="125"/>
      <c r="S40" s="134"/>
      <c r="T40" s="467"/>
      <c r="U40" s="468"/>
      <c r="V40" s="468"/>
      <c r="W40" s="468"/>
      <c r="X40" s="468"/>
      <c r="Y40" s="469"/>
    </row>
    <row r="41" spans="1:25" x14ac:dyDescent="0.4">
      <c r="A41" s="124"/>
      <c r="B41" s="125" t="s">
        <v>654</v>
      </c>
      <c r="C41" s="125" t="s">
        <v>657</v>
      </c>
      <c r="D41" s="125"/>
      <c r="E41" s="125"/>
      <c r="F41" s="125"/>
      <c r="G41" s="125"/>
      <c r="H41" s="125"/>
      <c r="I41" s="125"/>
      <c r="J41" s="125"/>
      <c r="K41" s="125"/>
      <c r="L41" s="125"/>
      <c r="M41" s="125"/>
      <c r="N41" s="125"/>
      <c r="O41" s="125"/>
      <c r="P41" s="125"/>
      <c r="Q41" s="125"/>
      <c r="R41" s="125"/>
      <c r="S41" s="134"/>
      <c r="T41" s="467"/>
      <c r="U41" s="468"/>
      <c r="V41" s="468"/>
      <c r="W41" s="468"/>
      <c r="X41" s="557" t="s">
        <v>331</v>
      </c>
      <c r="Y41" s="558"/>
    </row>
    <row r="42" spans="1:25" x14ac:dyDescent="0.4">
      <c r="A42" s="124"/>
      <c r="B42" s="125"/>
      <c r="C42" s="125" t="s">
        <v>303</v>
      </c>
      <c r="D42" s="125"/>
      <c r="E42" s="125"/>
      <c r="F42" s="125"/>
      <c r="G42" s="125"/>
      <c r="H42" s="125"/>
      <c r="I42" s="125"/>
      <c r="J42" s="125"/>
      <c r="K42" s="125"/>
      <c r="L42" s="125"/>
      <c r="M42" s="125"/>
      <c r="N42" s="125"/>
      <c r="O42" s="125"/>
      <c r="P42" s="125"/>
      <c r="Q42" s="125"/>
      <c r="R42" s="125"/>
      <c r="S42" s="134"/>
      <c r="T42" s="467"/>
      <c r="U42" s="468"/>
      <c r="V42" s="468"/>
      <c r="W42" s="468"/>
      <c r="X42" s="468"/>
      <c r="Y42" s="469"/>
    </row>
    <row r="43" spans="1:25" x14ac:dyDescent="0.4">
      <c r="A43" s="127"/>
      <c r="B43" s="128"/>
      <c r="C43" s="128" t="s">
        <v>656</v>
      </c>
      <c r="D43" s="128"/>
      <c r="E43" s="128"/>
      <c r="F43" s="128"/>
      <c r="G43" s="128"/>
      <c r="H43" s="128"/>
      <c r="I43" s="128"/>
      <c r="J43" s="128"/>
      <c r="K43" s="128"/>
      <c r="L43" s="128"/>
      <c r="M43" s="128"/>
      <c r="N43" s="128"/>
      <c r="O43" s="128"/>
      <c r="P43" s="128"/>
      <c r="Q43" s="128"/>
      <c r="R43" s="128"/>
      <c r="S43" s="135"/>
      <c r="T43" s="467"/>
      <c r="U43" s="468"/>
      <c r="V43" s="468"/>
      <c r="W43" s="468"/>
      <c r="X43" s="468"/>
      <c r="Y43" s="469"/>
    </row>
    <row r="44" spans="1:25" x14ac:dyDescent="0.4">
      <c r="A44" s="118" t="s">
        <v>599</v>
      </c>
      <c r="B44" s="119"/>
      <c r="C44" s="119"/>
      <c r="D44" s="119"/>
      <c r="E44" s="119"/>
      <c r="F44" s="119"/>
      <c r="G44" s="119"/>
      <c r="H44" s="119"/>
      <c r="I44" s="119"/>
      <c r="J44" s="119"/>
      <c r="K44" s="119"/>
      <c r="L44" s="119"/>
      <c r="M44" s="119"/>
      <c r="N44" s="119"/>
      <c r="O44" s="119"/>
      <c r="P44" s="119"/>
      <c r="Q44" s="119"/>
      <c r="R44" s="119"/>
      <c r="S44" s="131"/>
      <c r="T44" s="467"/>
      <c r="U44" s="468"/>
      <c r="V44" s="468"/>
      <c r="W44" s="468"/>
      <c r="X44" s="468"/>
      <c r="Y44" s="469"/>
    </row>
    <row r="45" spans="1:25" x14ac:dyDescent="0.4">
      <c r="A45" s="201"/>
      <c r="B45" s="255" t="s">
        <v>596</v>
      </c>
      <c r="C45" s="202"/>
      <c r="D45" s="202"/>
      <c r="E45" s="202"/>
      <c r="F45" s="202"/>
      <c r="G45" s="202"/>
      <c r="H45" s="202"/>
      <c r="I45" s="202"/>
      <c r="J45" s="202"/>
      <c r="K45" s="202"/>
      <c r="L45" s="202"/>
      <c r="M45" s="202"/>
      <c r="N45" s="202"/>
      <c r="O45" s="202"/>
      <c r="P45" s="202"/>
      <c r="Q45" s="202"/>
      <c r="R45" s="202"/>
      <c r="S45" s="203"/>
      <c r="T45" s="467"/>
      <c r="U45" s="468"/>
      <c r="V45" s="468"/>
      <c r="W45" s="468"/>
      <c r="X45" s="468"/>
      <c r="Y45" s="469"/>
    </row>
    <row r="46" spans="1:25" x14ac:dyDescent="0.4">
      <c r="A46" s="124"/>
      <c r="B46" s="125" t="s">
        <v>306</v>
      </c>
      <c r="C46" s="125"/>
      <c r="D46" s="125"/>
      <c r="E46" s="125"/>
      <c r="F46" s="125"/>
      <c r="G46" s="125"/>
      <c r="H46" s="125"/>
      <c r="I46" s="125"/>
      <c r="J46" s="125"/>
      <c r="K46" s="125"/>
      <c r="L46" s="125"/>
      <c r="M46" s="125"/>
      <c r="N46" s="125"/>
      <c r="O46" s="125"/>
      <c r="P46" s="125"/>
      <c r="Q46" s="125"/>
      <c r="R46" s="125"/>
      <c r="S46" s="134"/>
      <c r="T46" s="467"/>
      <c r="U46" s="468"/>
      <c r="V46" s="468"/>
      <c r="W46" s="468"/>
      <c r="X46" s="557" t="s">
        <v>331</v>
      </c>
      <c r="Y46" s="558"/>
    </row>
    <row r="47" spans="1:25" x14ac:dyDescent="0.4">
      <c r="A47" s="124"/>
      <c r="B47" s="125" t="s">
        <v>597</v>
      </c>
      <c r="C47" s="125"/>
      <c r="D47" s="125"/>
      <c r="E47" s="125"/>
      <c r="F47" s="125"/>
      <c r="G47" s="125"/>
      <c r="H47" s="125"/>
      <c r="I47" s="125"/>
      <c r="J47" s="125"/>
      <c r="K47" s="125"/>
      <c r="L47" s="125"/>
      <c r="M47" s="125"/>
      <c r="N47" s="125"/>
      <c r="O47" s="125"/>
      <c r="P47" s="125"/>
      <c r="Q47" s="125"/>
      <c r="R47" s="125"/>
      <c r="S47" s="134"/>
      <c r="T47" s="467"/>
      <c r="U47" s="468"/>
      <c r="V47" s="468"/>
      <c r="W47" s="468"/>
      <c r="X47" s="468"/>
      <c r="Y47" s="469"/>
    </row>
    <row r="48" spans="1:25" x14ac:dyDescent="0.4">
      <c r="A48" s="127"/>
      <c r="B48" s="128" t="s">
        <v>600</v>
      </c>
      <c r="C48" s="128"/>
      <c r="D48" s="128"/>
      <c r="E48" s="128"/>
      <c r="F48" s="128"/>
      <c r="G48" s="128"/>
      <c r="H48" s="128"/>
      <c r="I48" s="128"/>
      <c r="J48" s="128"/>
      <c r="K48" s="128"/>
      <c r="L48" s="128"/>
      <c r="M48" s="128"/>
      <c r="N48" s="128"/>
      <c r="O48" s="128"/>
      <c r="P48" s="128"/>
      <c r="Q48" s="128"/>
      <c r="R48" s="128"/>
      <c r="S48" s="135"/>
      <c r="T48" s="467"/>
      <c r="U48" s="468"/>
      <c r="V48" s="468"/>
      <c r="W48" s="468"/>
      <c r="X48" s="468"/>
      <c r="Y48" s="469"/>
    </row>
    <row r="49" spans="1:25" x14ac:dyDescent="0.4">
      <c r="A49" s="122" t="s">
        <v>316</v>
      </c>
      <c r="B49" s="123"/>
      <c r="C49" s="123"/>
      <c r="D49" s="123"/>
      <c r="E49" s="123"/>
      <c r="F49" s="123"/>
      <c r="G49" s="123"/>
      <c r="H49" s="123"/>
      <c r="I49" s="123"/>
      <c r="J49" s="123"/>
      <c r="K49" s="123"/>
      <c r="L49" s="123"/>
      <c r="M49" s="123"/>
      <c r="N49" s="123"/>
      <c r="O49" s="123"/>
      <c r="P49" s="123"/>
      <c r="Q49" s="123"/>
      <c r="R49" s="123"/>
      <c r="S49" s="123"/>
      <c r="T49" s="467"/>
      <c r="U49" s="468"/>
      <c r="V49" s="468"/>
      <c r="W49" s="468"/>
      <c r="X49" s="468"/>
      <c r="Y49" s="469"/>
    </row>
    <row r="50" spans="1:25" x14ac:dyDescent="0.4">
      <c r="A50" s="124" t="s">
        <v>317</v>
      </c>
      <c r="B50" s="136" t="s">
        <v>318</v>
      </c>
      <c r="C50" s="136"/>
      <c r="D50" s="136"/>
      <c r="E50" s="136"/>
      <c r="F50" s="136"/>
      <c r="G50" s="136"/>
      <c r="H50" s="136"/>
      <c r="I50" s="136"/>
      <c r="J50" s="136"/>
      <c r="K50" s="136"/>
      <c r="L50" s="136"/>
      <c r="M50" s="136"/>
      <c r="N50" s="136"/>
      <c r="O50" s="136"/>
      <c r="P50" s="136"/>
      <c r="Q50" s="136"/>
      <c r="R50" s="136"/>
      <c r="S50" s="136"/>
      <c r="T50" s="467"/>
      <c r="U50" s="468"/>
      <c r="V50" s="468"/>
      <c r="W50" s="468"/>
      <c r="X50" s="468"/>
      <c r="Y50" s="469"/>
    </row>
    <row r="51" spans="1:25" x14ac:dyDescent="0.4">
      <c r="A51" s="124"/>
      <c r="B51" s="567" t="s">
        <v>319</v>
      </c>
      <c r="C51" s="567"/>
      <c r="D51" s="567"/>
      <c r="E51" s="567"/>
      <c r="F51" s="567"/>
      <c r="G51" s="567"/>
      <c r="H51" s="567"/>
      <c r="I51" s="567"/>
      <c r="J51" s="567"/>
      <c r="K51" s="567"/>
      <c r="L51" s="567"/>
      <c r="M51" s="567"/>
      <c r="N51" s="567"/>
      <c r="O51" s="567"/>
      <c r="P51" s="567"/>
      <c r="Q51" s="567"/>
      <c r="R51" s="567"/>
      <c r="S51" s="567"/>
      <c r="T51" s="568"/>
      <c r="U51" s="569"/>
      <c r="V51" s="569"/>
      <c r="W51" s="569"/>
      <c r="X51" s="569"/>
      <c r="Y51" s="570"/>
    </row>
    <row r="52" spans="1:25" x14ac:dyDescent="0.4">
      <c r="A52" s="127"/>
      <c r="B52" s="128" t="s">
        <v>335</v>
      </c>
      <c r="C52" s="128"/>
      <c r="D52" s="128"/>
      <c r="E52" s="128"/>
      <c r="F52" s="128"/>
      <c r="G52" s="128"/>
      <c r="H52" s="128"/>
      <c r="I52" s="128"/>
      <c r="J52" s="128"/>
      <c r="K52" s="564"/>
      <c r="L52" s="565"/>
      <c r="M52" s="565"/>
      <c r="N52" s="565"/>
      <c r="O52" s="565"/>
      <c r="P52" s="565"/>
      <c r="Q52" s="565"/>
      <c r="R52" s="565"/>
      <c r="S52" s="565"/>
      <c r="T52" s="565"/>
      <c r="U52" s="565"/>
      <c r="V52" s="565"/>
      <c r="W52" s="565"/>
      <c r="X52" s="565"/>
      <c r="Y52" s="566"/>
    </row>
    <row r="53" spans="1:25" x14ac:dyDescent="0.4">
      <c r="A53" s="122" t="s">
        <v>320</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9"/>
    </row>
    <row r="54" spans="1:25" x14ac:dyDescent="0.4">
      <c r="A54" s="115"/>
      <c r="B54" s="116" t="s">
        <v>321</v>
      </c>
      <c r="C54" s="116"/>
      <c r="D54" s="572"/>
      <c r="E54" s="572"/>
      <c r="F54" s="572"/>
      <c r="G54" s="572"/>
      <c r="H54" s="116" t="s">
        <v>322</v>
      </c>
      <c r="I54" s="116"/>
      <c r="J54" s="116"/>
      <c r="K54" s="572"/>
      <c r="L54" s="572"/>
      <c r="M54" s="572"/>
      <c r="N54" s="572"/>
      <c r="O54" s="116" t="s">
        <v>323</v>
      </c>
      <c r="P54" s="116"/>
      <c r="Q54" s="116"/>
      <c r="R54" s="116"/>
      <c r="S54" s="572"/>
      <c r="T54" s="572"/>
      <c r="U54" s="572"/>
      <c r="V54" s="572"/>
      <c r="W54" s="116"/>
      <c r="X54" s="116"/>
      <c r="Y54" s="117"/>
    </row>
    <row r="55" spans="1:25" x14ac:dyDescent="0.4">
      <c r="A55" s="122" t="s">
        <v>324</v>
      </c>
      <c r="B55" s="123"/>
      <c r="C55" s="123"/>
      <c r="D55" s="123"/>
      <c r="E55" s="123"/>
      <c r="F55" s="123"/>
      <c r="G55" s="123"/>
      <c r="H55" s="123"/>
      <c r="I55" s="123"/>
      <c r="J55" s="123"/>
      <c r="K55" s="123"/>
      <c r="L55" s="123"/>
      <c r="M55" s="123"/>
      <c r="N55" s="123"/>
      <c r="O55" s="123"/>
      <c r="P55" s="123"/>
      <c r="Q55" s="123"/>
      <c r="R55" s="123"/>
      <c r="S55" s="123"/>
      <c r="T55" s="119"/>
      <c r="U55" s="119"/>
      <c r="V55" s="119"/>
      <c r="W55" s="119"/>
      <c r="X55" s="119"/>
      <c r="Y55" s="131"/>
    </row>
    <row r="56" spans="1:25" x14ac:dyDescent="0.4">
      <c r="A56" s="113"/>
      <c r="B56" s="114" t="s">
        <v>325</v>
      </c>
      <c r="C56" s="114"/>
      <c r="D56" s="114"/>
      <c r="E56" s="114"/>
      <c r="F56" s="114"/>
      <c r="G56" s="114"/>
      <c r="H56" s="114"/>
      <c r="I56" s="114"/>
      <c r="J56" s="114"/>
      <c r="K56" s="114"/>
      <c r="L56" s="114"/>
      <c r="M56" s="114"/>
      <c r="N56" s="114"/>
      <c r="O56" s="114"/>
      <c r="P56" s="114"/>
      <c r="Q56" s="114"/>
      <c r="R56" s="114"/>
      <c r="S56" s="114"/>
      <c r="T56" s="568"/>
      <c r="U56" s="569"/>
      <c r="V56" s="569"/>
      <c r="W56" s="569"/>
      <c r="X56" s="569"/>
      <c r="Y56" s="570"/>
    </row>
    <row r="57" spans="1:25" x14ac:dyDescent="0.4">
      <c r="A57" s="113"/>
      <c r="B57" s="114" t="s">
        <v>326</v>
      </c>
      <c r="C57" s="114"/>
      <c r="D57" s="114"/>
      <c r="E57" s="114"/>
      <c r="F57" s="114"/>
      <c r="G57" s="114"/>
      <c r="H57" s="114"/>
      <c r="I57" s="114"/>
      <c r="J57" s="114"/>
      <c r="K57" s="114"/>
      <c r="L57" s="114"/>
      <c r="M57" s="114"/>
      <c r="N57" s="114"/>
      <c r="O57" s="114"/>
      <c r="P57" s="114"/>
      <c r="Q57" s="114"/>
      <c r="R57" s="114"/>
      <c r="S57" s="114"/>
      <c r="T57" s="600"/>
      <c r="U57" s="601"/>
      <c r="V57" s="601"/>
      <c r="W57" s="601"/>
      <c r="X57" s="601"/>
      <c r="Y57" s="602"/>
    </row>
    <row r="58" spans="1:25" x14ac:dyDescent="0.4">
      <c r="A58" s="113"/>
      <c r="B58" s="114" t="s">
        <v>327</v>
      </c>
      <c r="C58" s="114"/>
      <c r="D58" s="114"/>
      <c r="E58" s="114"/>
      <c r="F58" s="114"/>
      <c r="G58" s="114"/>
      <c r="H58" s="114"/>
      <c r="I58" s="114"/>
      <c r="J58" s="114"/>
      <c r="K58" s="114"/>
      <c r="L58" s="114"/>
      <c r="M58" s="114"/>
      <c r="N58" s="114"/>
      <c r="O58" s="114"/>
      <c r="P58" s="114"/>
      <c r="Q58" s="114"/>
      <c r="R58" s="114"/>
      <c r="S58" s="114"/>
      <c r="T58" s="600"/>
      <c r="U58" s="601"/>
      <c r="V58" s="601"/>
      <c r="W58" s="601"/>
      <c r="X58" s="601"/>
      <c r="Y58" s="602"/>
    </row>
    <row r="59" spans="1:25" x14ac:dyDescent="0.4">
      <c r="A59" s="115"/>
      <c r="B59" s="116" t="s">
        <v>328</v>
      </c>
      <c r="C59" s="116"/>
      <c r="D59" s="116"/>
      <c r="E59" s="116"/>
      <c r="F59" s="116"/>
      <c r="G59" s="116"/>
      <c r="H59" s="116"/>
      <c r="I59" s="116"/>
      <c r="J59" s="116"/>
      <c r="K59" s="116"/>
      <c r="L59" s="116"/>
      <c r="M59" s="116"/>
      <c r="N59" s="116"/>
      <c r="O59" s="116"/>
      <c r="P59" s="116"/>
      <c r="Q59" s="116"/>
      <c r="R59" s="116"/>
      <c r="S59" s="116"/>
      <c r="T59" s="571"/>
      <c r="U59" s="572"/>
      <c r="V59" s="572"/>
      <c r="W59" s="572"/>
      <c r="X59" s="572"/>
      <c r="Y59" s="573"/>
    </row>
    <row r="60" spans="1:25" x14ac:dyDescent="0.4">
      <c r="A60" s="110"/>
      <c r="B60" s="110"/>
      <c r="C60" s="110"/>
      <c r="D60" s="110"/>
      <c r="E60" s="110"/>
      <c r="F60" s="110"/>
      <c r="G60" s="110"/>
      <c r="H60" s="110"/>
      <c r="I60" s="110"/>
      <c r="J60" s="110"/>
      <c r="K60" s="110"/>
      <c r="L60" s="110"/>
      <c r="M60" s="110"/>
      <c r="N60" s="110"/>
      <c r="O60" s="110"/>
      <c r="P60" s="110"/>
      <c r="Q60" s="110"/>
      <c r="R60" s="110"/>
      <c r="S60" s="110"/>
      <c r="T60" s="14"/>
      <c r="U60" s="14"/>
      <c r="V60" s="14"/>
      <c r="W60" s="14"/>
      <c r="X60" s="14"/>
      <c r="Y60" s="14"/>
    </row>
    <row r="61" spans="1:25" x14ac:dyDescent="0.4">
      <c r="A61" t="s">
        <v>417</v>
      </c>
    </row>
    <row r="62" spans="1:25" x14ac:dyDescent="0.4">
      <c r="A62" t="s">
        <v>362</v>
      </c>
    </row>
    <row r="63" spans="1:25" x14ac:dyDescent="0.4">
      <c r="A63" s="574" t="s">
        <v>340</v>
      </c>
      <c r="B63" s="574"/>
      <c r="C63" s="574"/>
      <c r="D63" s="574"/>
      <c r="E63" s="574" t="s">
        <v>341</v>
      </c>
      <c r="F63" s="574"/>
      <c r="G63" s="574"/>
      <c r="H63" s="574"/>
      <c r="I63" s="574" t="s">
        <v>342</v>
      </c>
      <c r="J63" s="574"/>
      <c r="K63" s="574"/>
      <c r="L63" s="574"/>
      <c r="M63" s="574" t="s">
        <v>343</v>
      </c>
      <c r="N63" s="574"/>
      <c r="O63" s="574"/>
      <c r="P63" s="574"/>
      <c r="Q63" s="574" t="s">
        <v>344</v>
      </c>
      <c r="R63" s="574"/>
      <c r="S63" s="574"/>
      <c r="T63" s="574"/>
      <c r="U63" s="574" t="s">
        <v>345</v>
      </c>
      <c r="V63" s="574"/>
      <c r="W63" s="574"/>
      <c r="X63" s="574"/>
    </row>
    <row r="64" spans="1:25" x14ac:dyDescent="0.4">
      <c r="A64" s="595"/>
      <c r="B64" s="595"/>
      <c r="C64" s="595"/>
      <c r="D64" s="595"/>
      <c r="E64" s="595"/>
      <c r="F64" s="595"/>
      <c r="G64" s="595"/>
      <c r="H64" s="595"/>
      <c r="I64" s="595"/>
      <c r="J64" s="595"/>
      <c r="K64" s="595"/>
      <c r="L64" s="595"/>
      <c r="M64" s="595"/>
      <c r="N64" s="595"/>
      <c r="O64" s="595"/>
      <c r="P64" s="595"/>
      <c r="Q64" s="595"/>
      <c r="R64" s="595"/>
      <c r="S64" s="595"/>
      <c r="T64" s="595"/>
      <c r="U64" s="595"/>
      <c r="V64" s="595"/>
      <c r="W64" s="595"/>
      <c r="X64" s="595"/>
    </row>
    <row r="65" spans="1:24" x14ac:dyDescent="0.4">
      <c r="A65" s="574" t="s">
        <v>346</v>
      </c>
      <c r="B65" s="574"/>
      <c r="C65" s="574"/>
      <c r="D65" s="574"/>
      <c r="E65" s="574" t="s">
        <v>347</v>
      </c>
      <c r="F65" s="574"/>
      <c r="G65" s="574"/>
      <c r="H65" s="574"/>
      <c r="I65" s="574" t="s">
        <v>348</v>
      </c>
      <c r="J65" s="574"/>
      <c r="K65" s="574"/>
      <c r="L65" s="574"/>
      <c r="M65" s="574" t="s">
        <v>349</v>
      </c>
      <c r="N65" s="574"/>
      <c r="O65" s="574"/>
      <c r="P65" s="574"/>
      <c r="Q65" s="574" t="s">
        <v>350</v>
      </c>
      <c r="R65" s="574"/>
      <c r="S65" s="574"/>
      <c r="T65" s="574"/>
      <c r="U65" s="574" t="s">
        <v>351</v>
      </c>
      <c r="V65" s="574"/>
      <c r="W65" s="574"/>
      <c r="X65" s="574"/>
    </row>
    <row r="66" spans="1:24" x14ac:dyDescent="0.4">
      <c r="A66" s="595"/>
      <c r="B66" s="595"/>
      <c r="C66" s="595"/>
      <c r="D66" s="595"/>
      <c r="E66" s="595"/>
      <c r="F66" s="595"/>
      <c r="G66" s="595"/>
      <c r="H66" s="595"/>
      <c r="I66" s="595"/>
      <c r="J66" s="595"/>
      <c r="K66" s="595"/>
      <c r="L66" s="595"/>
      <c r="M66" s="603"/>
      <c r="N66" s="603"/>
      <c r="O66" s="603"/>
      <c r="P66" s="603"/>
      <c r="Q66" s="603"/>
      <c r="R66" s="603"/>
      <c r="S66" s="603"/>
      <c r="T66" s="603"/>
      <c r="U66" s="603"/>
      <c r="V66" s="603"/>
      <c r="W66" s="603"/>
      <c r="X66" s="603"/>
    </row>
    <row r="67" spans="1:24" x14ac:dyDescent="0.4">
      <c r="A67" s="574" t="s">
        <v>352</v>
      </c>
      <c r="B67" s="574"/>
      <c r="C67" s="574"/>
      <c r="D67" s="574"/>
      <c r="E67" s="574"/>
      <c r="F67" s="574"/>
      <c r="G67" s="574"/>
      <c r="H67" s="574"/>
      <c r="I67" s="574"/>
      <c r="J67" s="574"/>
      <c r="K67" s="574"/>
      <c r="L67" s="599"/>
      <c r="M67" s="583">
        <f>SUM(A64:X64)+SUM(A66:X66)</f>
        <v>0</v>
      </c>
      <c r="N67" s="584"/>
      <c r="O67" s="584"/>
      <c r="P67" s="584"/>
      <c r="Q67" s="584"/>
      <c r="R67" s="584"/>
      <c r="S67" s="584"/>
      <c r="T67" s="584"/>
      <c r="U67" s="589" t="s">
        <v>353</v>
      </c>
      <c r="V67" s="589"/>
      <c r="W67" s="589"/>
      <c r="X67" s="590"/>
    </row>
    <row r="68" spans="1:24" x14ac:dyDescent="0.4">
      <c r="A68" s="574"/>
      <c r="B68" s="574"/>
      <c r="C68" s="574"/>
      <c r="D68" s="574"/>
      <c r="E68" s="574"/>
      <c r="F68" s="574"/>
      <c r="G68" s="574"/>
      <c r="H68" s="574"/>
      <c r="I68" s="574"/>
      <c r="J68" s="574"/>
      <c r="K68" s="574"/>
      <c r="L68" s="599"/>
      <c r="M68" s="587"/>
      <c r="N68" s="588"/>
      <c r="O68" s="588"/>
      <c r="P68" s="588"/>
      <c r="Q68" s="588"/>
      <c r="R68" s="588"/>
      <c r="S68" s="588"/>
      <c r="T68" s="588"/>
      <c r="U68" s="593"/>
      <c r="V68" s="593"/>
      <c r="W68" s="593"/>
      <c r="X68" s="594"/>
    </row>
    <row r="69" spans="1:24" x14ac:dyDescent="0.4">
      <c r="A69" t="s">
        <v>354</v>
      </c>
    </row>
    <row r="70" spans="1:24" x14ac:dyDescent="0.4">
      <c r="A70" t="s">
        <v>355</v>
      </c>
    </row>
    <row r="71" spans="1:24" x14ac:dyDescent="0.4">
      <c r="A71" t="s">
        <v>356</v>
      </c>
    </row>
    <row r="73" spans="1:24" x14ac:dyDescent="0.4">
      <c r="A73" t="s">
        <v>363</v>
      </c>
    </row>
    <row r="74" spans="1:24" x14ac:dyDescent="0.4">
      <c r="A74" s="599" t="s">
        <v>357</v>
      </c>
      <c r="B74" s="604"/>
      <c r="C74" s="604"/>
      <c r="D74" s="605"/>
      <c r="E74" s="576" t="e">
        <f>(M67/(T8*24*365))*100</f>
        <v>#DIV/0!</v>
      </c>
      <c r="F74" s="576"/>
      <c r="G74" s="576"/>
      <c r="H74" s="576"/>
      <c r="I74" s="576"/>
      <c r="J74" s="576"/>
      <c r="K74" s="576"/>
      <c r="L74" s="576"/>
      <c r="M74" s="576"/>
      <c r="N74" s="576"/>
      <c r="O74" s="576"/>
      <c r="P74" s="576"/>
      <c r="Q74" s="576"/>
      <c r="R74" s="576"/>
      <c r="S74" s="576"/>
      <c r="T74" s="557" t="s">
        <v>332</v>
      </c>
      <c r="U74" s="557"/>
      <c r="V74" s="557"/>
      <c r="W74" s="557"/>
      <c r="X74" s="558"/>
    </row>
    <row r="75" spans="1:24" x14ac:dyDescent="0.4">
      <c r="A75" s="607" t="s">
        <v>358</v>
      </c>
      <c r="B75" s="608"/>
      <c r="C75" s="608"/>
      <c r="D75" s="608"/>
      <c r="E75" s="608"/>
      <c r="F75" s="608"/>
      <c r="G75" s="608"/>
      <c r="H75" s="608"/>
      <c r="I75" s="608"/>
      <c r="J75" s="608"/>
      <c r="K75" s="608"/>
      <c r="L75" s="608"/>
      <c r="M75" s="608"/>
      <c r="N75" s="608"/>
      <c r="O75" s="608"/>
      <c r="P75" s="608"/>
      <c r="Q75" s="608"/>
      <c r="R75" s="608"/>
      <c r="S75" s="608"/>
      <c r="T75" s="608"/>
      <c r="U75" s="608"/>
      <c r="V75" s="608"/>
      <c r="W75" s="608"/>
      <c r="X75" s="609"/>
    </row>
    <row r="77" spans="1:24" x14ac:dyDescent="0.4">
      <c r="A77" s="574" t="s">
        <v>359</v>
      </c>
      <c r="B77" s="574"/>
      <c r="C77" s="574"/>
      <c r="D77" s="574"/>
      <c r="E77" s="576" t="e">
        <f>'3_収支予算書_合計'!D19/'2_実施計画書（再エネ）'!T8</f>
        <v>#DIV/0!</v>
      </c>
      <c r="F77" s="576"/>
      <c r="G77" s="576"/>
      <c r="H77" s="576"/>
      <c r="I77" s="576"/>
      <c r="J77" s="576"/>
      <c r="K77" s="576"/>
      <c r="L77" s="576"/>
      <c r="M77" s="576"/>
      <c r="N77" s="576"/>
      <c r="O77" s="576"/>
      <c r="P77" s="576"/>
      <c r="Q77" s="576"/>
      <c r="R77" s="576"/>
      <c r="S77" s="576"/>
      <c r="T77" s="557" t="s">
        <v>361</v>
      </c>
      <c r="U77" s="557"/>
      <c r="V77" s="557"/>
      <c r="W77" s="557"/>
      <c r="X77" s="558"/>
    </row>
    <row r="78" spans="1:24" x14ac:dyDescent="0.4">
      <c r="A78" s="140" t="s">
        <v>360</v>
      </c>
      <c r="B78" s="141"/>
      <c r="C78" s="141"/>
      <c r="D78" s="141"/>
      <c r="E78" s="141"/>
      <c r="F78" s="141"/>
      <c r="G78" s="141"/>
      <c r="H78" s="141"/>
      <c r="I78" s="141"/>
      <c r="J78" s="141"/>
      <c r="K78" s="141"/>
      <c r="L78" s="141"/>
      <c r="M78" s="141"/>
      <c r="N78" s="141"/>
      <c r="O78" s="141"/>
      <c r="P78" s="141"/>
      <c r="Q78" s="141"/>
      <c r="R78" s="141"/>
      <c r="S78" s="141"/>
      <c r="T78" s="141"/>
      <c r="U78" s="141"/>
      <c r="V78" s="141"/>
      <c r="W78" s="141"/>
      <c r="X78" s="142"/>
    </row>
    <row r="79" spans="1:24" x14ac:dyDescent="0.4">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row>
    <row r="80" spans="1:24" x14ac:dyDescent="0.4">
      <c r="A80" s="599" t="s">
        <v>601</v>
      </c>
      <c r="B80" s="604"/>
      <c r="C80" s="604"/>
      <c r="D80" s="604"/>
      <c r="E80" s="604"/>
      <c r="F80" s="605"/>
      <c r="G80" s="467"/>
      <c r="H80" s="468"/>
      <c r="I80" s="468"/>
      <c r="J80" s="468"/>
      <c r="K80" s="468"/>
      <c r="L80" s="468"/>
      <c r="M80" s="468"/>
      <c r="N80" s="468"/>
      <c r="O80" s="468"/>
      <c r="P80" s="468"/>
      <c r="Q80" s="468"/>
      <c r="R80" s="468"/>
      <c r="S80" s="468"/>
      <c r="T80" s="576" t="s">
        <v>603</v>
      </c>
      <c r="U80" s="576"/>
      <c r="V80" s="576"/>
      <c r="W80" s="576"/>
      <c r="X80" s="606"/>
    </row>
    <row r="81" spans="1:24" x14ac:dyDescent="0.4">
      <c r="A81" s="120" t="s">
        <v>602</v>
      </c>
      <c r="B81" s="146"/>
      <c r="C81" s="146"/>
      <c r="D81" s="146"/>
      <c r="E81" s="146"/>
      <c r="F81" s="146"/>
      <c r="G81" s="146"/>
      <c r="H81" s="146"/>
      <c r="I81" s="146"/>
      <c r="J81" s="146"/>
      <c r="K81" s="146"/>
      <c r="L81" s="146"/>
      <c r="M81" s="146"/>
      <c r="N81" s="146"/>
      <c r="O81" s="146"/>
      <c r="P81" s="146"/>
      <c r="Q81" s="146"/>
      <c r="R81" s="146"/>
      <c r="S81" s="146"/>
      <c r="T81" s="204"/>
      <c r="U81" s="204"/>
      <c r="V81" s="204"/>
      <c r="W81" s="204"/>
      <c r="X81" s="205"/>
    </row>
    <row r="82" spans="1:24" x14ac:dyDescent="0.4">
      <c r="A82" s="120" t="s">
        <v>604</v>
      </c>
      <c r="B82" s="146"/>
      <c r="C82" s="146"/>
      <c r="D82" s="146"/>
      <c r="E82" s="146"/>
      <c r="F82" s="146"/>
      <c r="G82" s="146"/>
      <c r="H82" s="146"/>
      <c r="I82" s="146"/>
      <c r="J82" s="146"/>
      <c r="K82" s="146"/>
      <c r="L82" s="146"/>
      <c r="M82" s="146"/>
      <c r="N82" s="146"/>
      <c r="O82" s="146"/>
      <c r="P82" s="146"/>
      <c r="Q82" s="146"/>
      <c r="R82" s="146"/>
      <c r="S82" s="146"/>
      <c r="T82" s="204"/>
      <c r="U82" s="204"/>
      <c r="V82" s="204"/>
      <c r="W82" s="204"/>
      <c r="X82" s="205"/>
    </row>
    <row r="84" spans="1:24" x14ac:dyDescent="0.4">
      <c r="A84" t="s">
        <v>418</v>
      </c>
    </row>
    <row r="85" spans="1:24" x14ac:dyDescent="0.4">
      <c r="A85" t="s">
        <v>364</v>
      </c>
    </row>
    <row r="86" spans="1:24" x14ac:dyDescent="0.4">
      <c r="A86" s="574" t="s">
        <v>340</v>
      </c>
      <c r="B86" s="574"/>
      <c r="C86" s="574"/>
      <c r="D86" s="574"/>
      <c r="E86" s="574" t="s">
        <v>341</v>
      </c>
      <c r="F86" s="574"/>
      <c r="G86" s="574"/>
      <c r="H86" s="574"/>
      <c r="I86" s="574" t="s">
        <v>342</v>
      </c>
      <c r="J86" s="574"/>
      <c r="K86" s="574"/>
      <c r="L86" s="574"/>
      <c r="M86" s="574" t="s">
        <v>343</v>
      </c>
      <c r="N86" s="574"/>
      <c r="O86" s="574"/>
      <c r="P86" s="574"/>
      <c r="Q86" s="574" t="s">
        <v>344</v>
      </c>
      <c r="R86" s="574"/>
      <c r="S86" s="574"/>
      <c r="T86" s="574"/>
      <c r="U86" s="574" t="s">
        <v>345</v>
      </c>
      <c r="V86" s="574"/>
      <c r="W86" s="574"/>
      <c r="X86" s="574"/>
    </row>
    <row r="87" spans="1:24" x14ac:dyDescent="0.4">
      <c r="A87" s="595"/>
      <c r="B87" s="595"/>
      <c r="C87" s="595"/>
      <c r="D87" s="595"/>
      <c r="E87" s="595"/>
      <c r="F87" s="595"/>
      <c r="G87" s="595"/>
      <c r="H87" s="595"/>
      <c r="I87" s="595"/>
      <c r="J87" s="595"/>
      <c r="K87" s="595"/>
      <c r="L87" s="595"/>
      <c r="M87" s="595"/>
      <c r="N87" s="595"/>
      <c r="O87" s="595"/>
      <c r="P87" s="595"/>
      <c r="Q87" s="595"/>
      <c r="R87" s="595"/>
      <c r="S87" s="595"/>
      <c r="T87" s="595"/>
      <c r="U87" s="595"/>
      <c r="V87" s="595"/>
      <c r="W87" s="595"/>
      <c r="X87" s="595"/>
    </row>
    <row r="88" spans="1:24" x14ac:dyDescent="0.4">
      <c r="A88" s="574" t="s">
        <v>346</v>
      </c>
      <c r="B88" s="574"/>
      <c r="C88" s="574"/>
      <c r="D88" s="574"/>
      <c r="E88" s="574" t="s">
        <v>347</v>
      </c>
      <c r="F88" s="574"/>
      <c r="G88" s="574"/>
      <c r="H88" s="574"/>
      <c r="I88" s="574" t="s">
        <v>348</v>
      </c>
      <c r="J88" s="574"/>
      <c r="K88" s="574"/>
      <c r="L88" s="574"/>
      <c r="M88" s="574" t="s">
        <v>349</v>
      </c>
      <c r="N88" s="574"/>
      <c r="O88" s="574"/>
      <c r="P88" s="574"/>
      <c r="Q88" s="574" t="s">
        <v>350</v>
      </c>
      <c r="R88" s="574"/>
      <c r="S88" s="574"/>
      <c r="T88" s="574"/>
      <c r="U88" s="574" t="s">
        <v>351</v>
      </c>
      <c r="V88" s="574"/>
      <c r="W88" s="574"/>
      <c r="X88" s="574"/>
    </row>
    <row r="89" spans="1:24" x14ac:dyDescent="0.4">
      <c r="A89" s="595"/>
      <c r="B89" s="595"/>
      <c r="C89" s="595"/>
      <c r="D89" s="595"/>
      <c r="E89" s="595"/>
      <c r="F89" s="595"/>
      <c r="G89" s="595"/>
      <c r="H89" s="595"/>
      <c r="I89" s="595"/>
      <c r="J89" s="595"/>
      <c r="K89" s="595"/>
      <c r="L89" s="595"/>
      <c r="M89" s="603"/>
      <c r="N89" s="603"/>
      <c r="O89" s="603"/>
      <c r="P89" s="603"/>
      <c r="Q89" s="603"/>
      <c r="R89" s="603"/>
      <c r="S89" s="603"/>
      <c r="T89" s="603"/>
      <c r="U89" s="603"/>
      <c r="V89" s="603"/>
      <c r="W89" s="603"/>
      <c r="X89" s="603"/>
    </row>
    <row r="90" spans="1:24" x14ac:dyDescent="0.4">
      <c r="A90" s="574" t="s">
        <v>365</v>
      </c>
      <c r="B90" s="574"/>
      <c r="C90" s="574"/>
      <c r="D90" s="574"/>
      <c r="E90" s="574"/>
      <c r="F90" s="574"/>
      <c r="G90" s="574"/>
      <c r="H90" s="574"/>
      <c r="I90" s="574"/>
      <c r="J90" s="574"/>
      <c r="K90" s="574"/>
      <c r="L90" s="599"/>
      <c r="M90" s="583">
        <f>A87+E87+I87+M87+Q87+U87+A89+E89+I89+M89+Q89+U89</f>
        <v>0</v>
      </c>
      <c r="N90" s="584"/>
      <c r="O90" s="584"/>
      <c r="P90" s="584"/>
      <c r="Q90" s="584"/>
      <c r="R90" s="584"/>
      <c r="S90" s="584"/>
      <c r="T90" s="584"/>
      <c r="U90" s="589" t="s">
        <v>353</v>
      </c>
      <c r="V90" s="589"/>
      <c r="W90" s="589"/>
      <c r="X90" s="590"/>
    </row>
    <row r="91" spans="1:24" x14ac:dyDescent="0.4">
      <c r="A91" s="574"/>
      <c r="B91" s="574"/>
      <c r="C91" s="574"/>
      <c r="D91" s="574"/>
      <c r="E91" s="574"/>
      <c r="F91" s="574"/>
      <c r="G91" s="574"/>
      <c r="H91" s="574"/>
      <c r="I91" s="574"/>
      <c r="J91" s="574"/>
      <c r="K91" s="574"/>
      <c r="L91" s="599"/>
      <c r="M91" s="587"/>
      <c r="N91" s="588"/>
      <c r="O91" s="588"/>
      <c r="P91" s="588"/>
      <c r="Q91" s="588"/>
      <c r="R91" s="588"/>
      <c r="S91" s="588"/>
      <c r="T91" s="588"/>
      <c r="U91" s="593"/>
      <c r="V91" s="593"/>
      <c r="W91" s="593"/>
      <c r="X91" s="594"/>
    </row>
    <row r="92" spans="1:24" x14ac:dyDescent="0.4">
      <c r="A92" t="s">
        <v>366</v>
      </c>
    </row>
    <row r="93" spans="1:24" x14ac:dyDescent="0.4">
      <c r="A93" t="s">
        <v>367</v>
      </c>
    </row>
    <row r="95" spans="1:24" x14ac:dyDescent="0.4">
      <c r="A95" t="s">
        <v>368</v>
      </c>
    </row>
    <row r="96" spans="1:24" x14ac:dyDescent="0.4">
      <c r="A96" s="140" t="s">
        <v>585</v>
      </c>
      <c r="B96" s="141"/>
      <c r="C96" s="141"/>
      <c r="D96" s="141"/>
      <c r="E96" s="141"/>
      <c r="F96" s="141"/>
      <c r="G96" s="141"/>
      <c r="H96" s="141"/>
      <c r="I96" s="141"/>
      <c r="J96" s="141"/>
      <c r="K96" s="141"/>
      <c r="L96" s="141"/>
      <c r="M96" s="595"/>
      <c r="N96" s="595"/>
      <c r="O96" s="595"/>
      <c r="P96" s="595"/>
      <c r="Q96" s="595"/>
      <c r="R96" s="595"/>
      <c r="S96" s="595"/>
      <c r="T96" s="595"/>
      <c r="U96" s="595"/>
      <c r="V96" s="595"/>
      <c r="W96" s="595"/>
      <c r="X96" s="595"/>
    </row>
    <row r="97" spans="1:24" x14ac:dyDescent="0.4">
      <c r="A97" s="140" t="s">
        <v>369</v>
      </c>
      <c r="B97" s="141"/>
      <c r="C97" s="141"/>
      <c r="D97" s="141"/>
      <c r="E97" s="141"/>
      <c r="F97" s="141"/>
      <c r="G97" s="141"/>
      <c r="H97" s="141"/>
      <c r="I97" s="141"/>
      <c r="J97" s="141"/>
      <c r="K97" s="141"/>
      <c r="L97" s="141"/>
      <c r="M97" s="595"/>
      <c r="N97" s="595"/>
      <c r="O97" s="595"/>
      <c r="P97" s="595"/>
      <c r="Q97" s="595"/>
      <c r="R97" s="595"/>
      <c r="S97" s="595"/>
      <c r="T97" s="595"/>
      <c r="U97" s="595"/>
      <c r="V97" s="595"/>
      <c r="W97" s="595"/>
      <c r="X97" s="595"/>
    </row>
    <row r="98" spans="1:24" x14ac:dyDescent="0.4">
      <c r="A98" s="140" t="s">
        <v>581</v>
      </c>
      <c r="B98" s="141"/>
      <c r="C98" s="141"/>
      <c r="D98" s="141"/>
      <c r="E98" s="141"/>
      <c r="F98" s="141"/>
      <c r="G98" s="141"/>
      <c r="H98" s="141"/>
      <c r="I98" s="141"/>
      <c r="J98" s="141"/>
      <c r="K98" s="141"/>
      <c r="L98" s="141"/>
      <c r="M98" s="141"/>
      <c r="N98" s="141"/>
      <c r="O98" s="141"/>
      <c r="P98" s="141"/>
      <c r="Q98" s="141"/>
      <c r="R98" s="141"/>
      <c r="S98" s="141"/>
      <c r="T98" s="141"/>
      <c r="U98" s="141"/>
      <c r="V98" s="141"/>
      <c r="W98" s="141"/>
      <c r="X98" s="142"/>
    </row>
    <row r="99" spans="1:24" x14ac:dyDescent="0.4">
      <c r="A99" s="574" t="s">
        <v>340</v>
      </c>
      <c r="B99" s="574"/>
      <c r="C99" s="574"/>
      <c r="D99" s="574"/>
      <c r="E99" s="574" t="s">
        <v>341</v>
      </c>
      <c r="F99" s="574"/>
      <c r="G99" s="574"/>
      <c r="H99" s="574"/>
      <c r="I99" s="574" t="s">
        <v>342</v>
      </c>
      <c r="J99" s="574"/>
      <c r="K99" s="574"/>
      <c r="L99" s="574"/>
      <c r="M99" s="574" t="s">
        <v>343</v>
      </c>
      <c r="N99" s="574"/>
      <c r="O99" s="574"/>
      <c r="P99" s="574"/>
      <c r="Q99" s="574" t="s">
        <v>344</v>
      </c>
      <c r="R99" s="574"/>
      <c r="S99" s="574"/>
      <c r="T99" s="574"/>
      <c r="U99" s="574" t="s">
        <v>345</v>
      </c>
      <c r="V99" s="574"/>
      <c r="W99" s="574"/>
      <c r="X99" s="574"/>
    </row>
    <row r="100" spans="1:24" x14ac:dyDescent="0.4">
      <c r="A100" s="595"/>
      <c r="B100" s="595"/>
      <c r="C100" s="595"/>
      <c r="D100" s="595"/>
      <c r="E100" s="595"/>
      <c r="F100" s="595"/>
      <c r="G100" s="595"/>
      <c r="H100" s="595"/>
      <c r="I100" s="595"/>
      <c r="J100" s="595"/>
      <c r="K100" s="595"/>
      <c r="L100" s="595"/>
      <c r="M100" s="595"/>
      <c r="N100" s="595"/>
      <c r="O100" s="595"/>
      <c r="P100" s="595"/>
      <c r="Q100" s="595"/>
      <c r="R100" s="595"/>
      <c r="S100" s="595"/>
      <c r="T100" s="595"/>
      <c r="U100" s="595"/>
      <c r="V100" s="595"/>
      <c r="W100" s="595"/>
      <c r="X100" s="595"/>
    </row>
    <row r="101" spans="1:24" x14ac:dyDescent="0.4">
      <c r="A101" s="574" t="s">
        <v>346</v>
      </c>
      <c r="B101" s="574"/>
      <c r="C101" s="574"/>
      <c r="D101" s="574"/>
      <c r="E101" s="574" t="s">
        <v>347</v>
      </c>
      <c r="F101" s="574"/>
      <c r="G101" s="574"/>
      <c r="H101" s="574"/>
      <c r="I101" s="574" t="s">
        <v>348</v>
      </c>
      <c r="J101" s="574"/>
      <c r="K101" s="574"/>
      <c r="L101" s="574"/>
      <c r="M101" s="574" t="s">
        <v>349</v>
      </c>
      <c r="N101" s="574"/>
      <c r="O101" s="574"/>
      <c r="P101" s="574"/>
      <c r="Q101" s="574" t="s">
        <v>350</v>
      </c>
      <c r="R101" s="574"/>
      <c r="S101" s="574"/>
      <c r="T101" s="574"/>
      <c r="U101" s="574" t="s">
        <v>351</v>
      </c>
      <c r="V101" s="574"/>
      <c r="W101" s="574"/>
      <c r="X101" s="574"/>
    </row>
    <row r="102" spans="1:24" x14ac:dyDescent="0.4">
      <c r="A102" s="595"/>
      <c r="B102" s="595"/>
      <c r="C102" s="595"/>
      <c r="D102" s="595"/>
      <c r="E102" s="595"/>
      <c r="F102" s="595"/>
      <c r="G102" s="595"/>
      <c r="H102" s="595"/>
      <c r="I102" s="595"/>
      <c r="J102" s="595"/>
      <c r="K102" s="595"/>
      <c r="L102" s="595"/>
      <c r="M102" s="603"/>
      <c r="N102" s="603"/>
      <c r="O102" s="603"/>
      <c r="P102" s="603"/>
      <c r="Q102" s="603"/>
      <c r="R102" s="603"/>
      <c r="S102" s="603"/>
      <c r="T102" s="603"/>
      <c r="U102" s="603"/>
      <c r="V102" s="603"/>
      <c r="W102" s="603"/>
      <c r="X102" s="603"/>
    </row>
    <row r="103" spans="1:24" x14ac:dyDescent="0.4">
      <c r="A103" s="610" t="s">
        <v>582</v>
      </c>
      <c r="B103" s="574"/>
      <c r="C103" s="574"/>
      <c r="D103" s="574"/>
      <c r="E103" s="574"/>
      <c r="F103" s="574"/>
      <c r="G103" s="574"/>
      <c r="H103" s="574"/>
      <c r="I103" s="574"/>
      <c r="J103" s="574"/>
      <c r="K103" s="574"/>
      <c r="L103" s="599"/>
      <c r="M103" s="583">
        <f>SUM(A100:X100)+SUM(A102:X102)</f>
        <v>0</v>
      </c>
      <c r="N103" s="584"/>
      <c r="O103" s="584"/>
      <c r="P103" s="584"/>
      <c r="Q103" s="584"/>
      <c r="R103" s="584"/>
      <c r="S103" s="584"/>
      <c r="T103" s="584"/>
      <c r="U103" s="589" t="s">
        <v>353</v>
      </c>
      <c r="V103" s="589"/>
      <c r="W103" s="589"/>
      <c r="X103" s="590"/>
    </row>
    <row r="104" spans="1:24" x14ac:dyDescent="0.4">
      <c r="A104" s="574"/>
      <c r="B104" s="574"/>
      <c r="C104" s="574"/>
      <c r="D104" s="574"/>
      <c r="E104" s="574"/>
      <c r="F104" s="574"/>
      <c r="G104" s="574"/>
      <c r="H104" s="574"/>
      <c r="I104" s="574"/>
      <c r="J104" s="574"/>
      <c r="K104" s="574"/>
      <c r="L104" s="599"/>
      <c r="M104" s="587"/>
      <c r="N104" s="588"/>
      <c r="O104" s="588"/>
      <c r="P104" s="588"/>
      <c r="Q104" s="588"/>
      <c r="R104" s="588"/>
      <c r="S104" s="588"/>
      <c r="T104" s="588"/>
      <c r="U104" s="593"/>
      <c r="V104" s="593"/>
      <c r="W104" s="593"/>
      <c r="X104" s="594"/>
    </row>
    <row r="105" spans="1:24" x14ac:dyDescent="0.4">
      <c r="A105" s="143" t="s">
        <v>584</v>
      </c>
      <c r="B105" s="144"/>
      <c r="C105" s="144"/>
      <c r="D105" s="144"/>
      <c r="E105" s="144"/>
      <c r="F105" s="144"/>
      <c r="G105" s="144"/>
      <c r="H105" s="144"/>
      <c r="I105" s="144"/>
      <c r="J105" s="144"/>
      <c r="K105" s="144"/>
      <c r="L105" s="145"/>
      <c r="M105" s="611"/>
      <c r="N105" s="612"/>
      <c r="O105" s="612"/>
      <c r="P105" s="612"/>
      <c r="Q105" s="612"/>
      <c r="R105" s="612"/>
      <c r="S105" s="612"/>
      <c r="T105" s="612"/>
      <c r="U105" s="612"/>
      <c r="V105" s="612"/>
      <c r="W105" s="612"/>
      <c r="X105" s="613"/>
    </row>
    <row r="106" spans="1:24" x14ac:dyDescent="0.4">
      <c r="A106" s="120" t="s">
        <v>370</v>
      </c>
      <c r="B106" s="146"/>
      <c r="C106" s="146"/>
      <c r="D106" s="146"/>
      <c r="E106" s="146"/>
      <c r="F106" s="146"/>
      <c r="G106" s="146"/>
      <c r="H106" s="146"/>
      <c r="I106" s="146"/>
      <c r="J106" s="146"/>
      <c r="K106" s="146"/>
      <c r="L106" s="147"/>
      <c r="M106" s="614"/>
      <c r="N106" s="615"/>
      <c r="O106" s="615"/>
      <c r="P106" s="615"/>
      <c r="Q106" s="615"/>
      <c r="R106" s="615"/>
      <c r="S106" s="615"/>
      <c r="T106" s="615"/>
      <c r="U106" s="615"/>
      <c r="V106" s="615"/>
      <c r="W106" s="615"/>
      <c r="X106" s="616"/>
    </row>
    <row r="107" spans="1:24" x14ac:dyDescent="0.4">
      <c r="A107" s="191" t="s">
        <v>583</v>
      </c>
      <c r="B107" s="191"/>
      <c r="C107" s="191"/>
      <c r="D107" s="191"/>
      <c r="E107" s="191"/>
      <c r="F107" s="191"/>
      <c r="G107" s="191"/>
      <c r="H107" s="191"/>
      <c r="I107" s="191"/>
      <c r="J107" s="191"/>
      <c r="K107" s="191"/>
      <c r="L107" s="191"/>
      <c r="M107" s="190"/>
      <c r="N107" s="190"/>
      <c r="O107" s="190"/>
      <c r="P107" s="190"/>
      <c r="Q107" s="190"/>
      <c r="R107" s="190"/>
      <c r="S107" s="190"/>
      <c r="T107" s="190"/>
      <c r="U107" s="190"/>
      <c r="V107" s="190"/>
      <c r="W107" s="190"/>
      <c r="X107" s="190"/>
    </row>
    <row r="109" spans="1:24" x14ac:dyDescent="0.4">
      <c r="A109" t="s">
        <v>595</v>
      </c>
    </row>
    <row r="110" spans="1:24" x14ac:dyDescent="0.4">
      <c r="A110" s="143" t="s">
        <v>586</v>
      </c>
      <c r="B110" s="144"/>
      <c r="C110" s="144"/>
      <c r="D110" s="144"/>
      <c r="E110" s="144"/>
      <c r="F110" s="144"/>
      <c r="G110" s="144"/>
      <c r="H110" s="144"/>
      <c r="I110" s="144"/>
      <c r="J110" s="144"/>
      <c r="K110" s="144"/>
      <c r="L110" s="145"/>
      <c r="M110" s="559"/>
      <c r="N110" s="560"/>
      <c r="O110" s="560"/>
      <c r="P110" s="159" t="s">
        <v>569</v>
      </c>
      <c r="Q110" s="560"/>
      <c r="R110" s="560"/>
      <c r="S110" s="159" t="s">
        <v>589</v>
      </c>
      <c r="T110" s="560"/>
      <c r="U110" s="560"/>
      <c r="V110" s="192" t="s">
        <v>590</v>
      </c>
      <c r="W110" s="192"/>
      <c r="X110" s="193"/>
    </row>
    <row r="111" spans="1:24" x14ac:dyDescent="0.4">
      <c r="A111" s="132"/>
      <c r="B111" s="258"/>
      <c r="C111" s="258"/>
      <c r="D111" s="258"/>
      <c r="E111" s="258"/>
      <c r="F111" s="258"/>
      <c r="G111" s="258"/>
      <c r="H111" s="258"/>
      <c r="I111" s="258"/>
      <c r="J111" s="258"/>
      <c r="K111" s="258"/>
      <c r="L111" s="259"/>
      <c r="M111" s="561"/>
      <c r="N111" s="562"/>
      <c r="O111" s="562"/>
      <c r="P111" s="199" t="s">
        <v>569</v>
      </c>
      <c r="Q111" s="562"/>
      <c r="R111" s="562"/>
      <c r="S111" s="199" t="s">
        <v>589</v>
      </c>
      <c r="T111" s="562"/>
      <c r="U111" s="562"/>
      <c r="V111" s="194" t="s">
        <v>591</v>
      </c>
      <c r="W111" s="194"/>
      <c r="X111" s="195"/>
    </row>
    <row r="112" spans="1:24" x14ac:dyDescent="0.4">
      <c r="A112" s="120"/>
      <c r="B112" s="146"/>
      <c r="C112" s="146"/>
      <c r="D112" s="146"/>
      <c r="E112" s="146"/>
      <c r="F112" s="146"/>
      <c r="G112" s="146"/>
      <c r="H112" s="146"/>
      <c r="I112" s="146"/>
      <c r="J112" s="146"/>
      <c r="K112" s="146"/>
      <c r="L112" s="147"/>
      <c r="M112" s="196"/>
      <c r="N112" s="197"/>
      <c r="O112" s="197" t="s">
        <v>593</v>
      </c>
      <c r="P112" s="563"/>
      <c r="Q112" s="563"/>
      <c r="R112" s="563"/>
      <c r="S112" s="160" t="s">
        <v>569</v>
      </c>
      <c r="T112" s="563"/>
      <c r="U112" s="563"/>
      <c r="V112" s="197" t="s">
        <v>592</v>
      </c>
      <c r="W112" s="197"/>
      <c r="X112" s="198"/>
    </row>
    <row r="113" spans="1:24" x14ac:dyDescent="0.4">
      <c r="A113" s="140" t="s">
        <v>587</v>
      </c>
      <c r="B113" s="141"/>
      <c r="C113" s="141"/>
      <c r="D113" s="141"/>
      <c r="E113" s="141"/>
      <c r="F113" s="141"/>
      <c r="G113" s="141"/>
      <c r="H113" s="141"/>
      <c r="I113" s="141"/>
      <c r="J113" s="141"/>
      <c r="K113" s="141"/>
      <c r="L113" s="142"/>
      <c r="M113" s="467" t="s">
        <v>333</v>
      </c>
      <c r="N113" s="468"/>
      <c r="O113" s="468"/>
      <c r="P113" s="468"/>
      <c r="Q113" s="468"/>
      <c r="R113" s="468"/>
      <c r="S113" s="468"/>
      <c r="T113" s="468"/>
      <c r="U113" s="468"/>
      <c r="V113" s="468"/>
      <c r="W113" s="468"/>
      <c r="X113" s="469"/>
    </row>
    <row r="114" spans="1:24" x14ac:dyDescent="0.4">
      <c r="A114" s="140" t="s">
        <v>588</v>
      </c>
      <c r="B114" s="141"/>
      <c r="C114" s="141"/>
      <c r="D114" s="141"/>
      <c r="E114" s="141"/>
      <c r="F114" s="141"/>
      <c r="G114" s="141"/>
      <c r="H114" s="141"/>
      <c r="I114" s="141"/>
      <c r="J114" s="141"/>
      <c r="K114" s="141"/>
      <c r="L114" s="142"/>
      <c r="M114" s="163"/>
      <c r="N114" s="161"/>
      <c r="O114" s="468"/>
      <c r="P114" s="468"/>
      <c r="Q114" s="468"/>
      <c r="R114" s="158" t="s">
        <v>569</v>
      </c>
      <c r="S114" s="468"/>
      <c r="T114" s="468"/>
      <c r="U114" s="468"/>
      <c r="V114" s="158" t="s">
        <v>589</v>
      </c>
      <c r="W114" s="161"/>
      <c r="X114" s="162"/>
    </row>
    <row r="115" spans="1:24" x14ac:dyDescent="0.4">
      <c r="A115" s="200" t="s">
        <v>594</v>
      </c>
    </row>
  </sheetData>
  <mergeCells count="166">
    <mergeCell ref="A103:L104"/>
    <mergeCell ref="M103:T104"/>
    <mergeCell ref="U103:X104"/>
    <mergeCell ref="M105:X106"/>
    <mergeCell ref="M96:X96"/>
    <mergeCell ref="M97:X97"/>
    <mergeCell ref="A102:D102"/>
    <mergeCell ref="E102:H102"/>
    <mergeCell ref="I102:L102"/>
    <mergeCell ref="M102:P102"/>
    <mergeCell ref="Q102:T102"/>
    <mergeCell ref="U102:X102"/>
    <mergeCell ref="A101:D101"/>
    <mergeCell ref="E101:H101"/>
    <mergeCell ref="I101:L101"/>
    <mergeCell ref="M101:P101"/>
    <mergeCell ref="Q101:T101"/>
    <mergeCell ref="U101:X101"/>
    <mergeCell ref="A100:D100"/>
    <mergeCell ref="E100:H100"/>
    <mergeCell ref="I100:L100"/>
    <mergeCell ref="M100:P100"/>
    <mergeCell ref="Q100:T100"/>
    <mergeCell ref="U100:X100"/>
    <mergeCell ref="A90:L91"/>
    <mergeCell ref="M90:T91"/>
    <mergeCell ref="U90:X91"/>
    <mergeCell ref="A99:D99"/>
    <mergeCell ref="E99:H99"/>
    <mergeCell ref="I99:L99"/>
    <mergeCell ref="M99:P99"/>
    <mergeCell ref="Q99:T99"/>
    <mergeCell ref="U99:X99"/>
    <mergeCell ref="T74:X74"/>
    <mergeCell ref="A75:X75"/>
    <mergeCell ref="E74:S74"/>
    <mergeCell ref="A89:D89"/>
    <mergeCell ref="E89:H89"/>
    <mergeCell ref="I89:L89"/>
    <mergeCell ref="M89:P89"/>
    <mergeCell ref="Q89:T89"/>
    <mergeCell ref="U89:X89"/>
    <mergeCell ref="A88:D88"/>
    <mergeCell ref="E88:H88"/>
    <mergeCell ref="I88:L88"/>
    <mergeCell ref="M88:P88"/>
    <mergeCell ref="Q88:T88"/>
    <mergeCell ref="U88:X88"/>
    <mergeCell ref="E65:H65"/>
    <mergeCell ref="I65:L65"/>
    <mergeCell ref="M65:P65"/>
    <mergeCell ref="Q65:T65"/>
    <mergeCell ref="U65:X65"/>
    <mergeCell ref="A87:D87"/>
    <mergeCell ref="E87:H87"/>
    <mergeCell ref="I87:L87"/>
    <mergeCell ref="M87:P87"/>
    <mergeCell ref="Q87:T87"/>
    <mergeCell ref="U87:X87"/>
    <mergeCell ref="E77:S77"/>
    <mergeCell ref="A74:D74"/>
    <mergeCell ref="A77:D77"/>
    <mergeCell ref="T77:X77"/>
    <mergeCell ref="A86:D86"/>
    <mergeCell ref="E86:H86"/>
    <mergeCell ref="I86:L86"/>
    <mergeCell ref="M86:P86"/>
    <mergeCell ref="Q86:T86"/>
    <mergeCell ref="U86:X86"/>
    <mergeCell ref="T80:X80"/>
    <mergeCell ref="G80:S80"/>
    <mergeCell ref="A80:F80"/>
    <mergeCell ref="A67:L68"/>
    <mergeCell ref="U67:X68"/>
    <mergeCell ref="M67:T68"/>
    <mergeCell ref="Q63:T63"/>
    <mergeCell ref="U63:X63"/>
    <mergeCell ref="D54:G54"/>
    <mergeCell ref="K54:N54"/>
    <mergeCell ref="S54:V54"/>
    <mergeCell ref="T56:Y56"/>
    <mergeCell ref="T57:Y57"/>
    <mergeCell ref="T58:Y58"/>
    <mergeCell ref="A64:D64"/>
    <mergeCell ref="E64:H64"/>
    <mergeCell ref="I64:L64"/>
    <mergeCell ref="M64:P64"/>
    <mergeCell ref="Q64:T64"/>
    <mergeCell ref="U64:X64"/>
    <mergeCell ref="A66:D66"/>
    <mergeCell ref="E66:H66"/>
    <mergeCell ref="I66:L66"/>
    <mergeCell ref="M66:P66"/>
    <mergeCell ref="Q66:T66"/>
    <mergeCell ref="U66:X66"/>
    <mergeCell ref="A65:D65"/>
    <mergeCell ref="T32:W32"/>
    <mergeCell ref="X32:Y32"/>
    <mergeCell ref="T33:W33"/>
    <mergeCell ref="X33:Y33"/>
    <mergeCell ref="T34:W34"/>
    <mergeCell ref="X34:Y34"/>
    <mergeCell ref="T35:Y37"/>
    <mergeCell ref="T42:Y42"/>
    <mergeCell ref="T44:Y45"/>
    <mergeCell ref="T39:Y39"/>
    <mergeCell ref="T40:Y40"/>
    <mergeCell ref="T38:W38"/>
    <mergeCell ref="X38:Y38"/>
    <mergeCell ref="T41:W41"/>
    <mergeCell ref="X41:Y41"/>
    <mergeCell ref="T43:Y43"/>
    <mergeCell ref="T26:Y27"/>
    <mergeCell ref="T28:W28"/>
    <mergeCell ref="T29:W29"/>
    <mergeCell ref="T30:Y30"/>
    <mergeCell ref="T31:Y31"/>
    <mergeCell ref="X28:Y28"/>
    <mergeCell ref="X29:Y29"/>
    <mergeCell ref="B21:S22"/>
    <mergeCell ref="T20:W22"/>
    <mergeCell ref="X20:Y22"/>
    <mergeCell ref="T23:Y24"/>
    <mergeCell ref="K25:Y25"/>
    <mergeCell ref="T17:Y17"/>
    <mergeCell ref="T16:Y16"/>
    <mergeCell ref="T18:W18"/>
    <mergeCell ref="T19:W19"/>
    <mergeCell ref="X18:Y18"/>
    <mergeCell ref="X19:Y19"/>
    <mergeCell ref="T14:W14"/>
    <mergeCell ref="T15:W15"/>
    <mergeCell ref="T8:W9"/>
    <mergeCell ref="X8:Y9"/>
    <mergeCell ref="X10:Y10"/>
    <mergeCell ref="X13:Y13"/>
    <mergeCell ref="X15:Y15"/>
    <mergeCell ref="X14:Y14"/>
    <mergeCell ref="T10:W10"/>
    <mergeCell ref="T11:Y11"/>
    <mergeCell ref="T12:Y12"/>
    <mergeCell ref="T13:W13"/>
    <mergeCell ref="T46:W46"/>
    <mergeCell ref="X46:Y46"/>
    <mergeCell ref="T47:Y47"/>
    <mergeCell ref="M113:X113"/>
    <mergeCell ref="O114:Q114"/>
    <mergeCell ref="S114:U114"/>
    <mergeCell ref="M110:O110"/>
    <mergeCell ref="Q110:R110"/>
    <mergeCell ref="T110:U110"/>
    <mergeCell ref="M111:O111"/>
    <mergeCell ref="Q111:R111"/>
    <mergeCell ref="T111:U111"/>
    <mergeCell ref="P112:R112"/>
    <mergeCell ref="T112:U112"/>
    <mergeCell ref="T49:Y49"/>
    <mergeCell ref="K52:Y52"/>
    <mergeCell ref="B51:S51"/>
    <mergeCell ref="T50:Y51"/>
    <mergeCell ref="T48:Y48"/>
    <mergeCell ref="T59:Y59"/>
    <mergeCell ref="A63:D63"/>
    <mergeCell ref="E63:H63"/>
    <mergeCell ref="I63:L63"/>
    <mergeCell ref="M63:P63"/>
  </mergeCells>
  <phoneticPr fontId="2"/>
  <printOptions horizontalCentered="1"/>
  <pageMargins left="0.51181102362204722" right="0.51181102362204722" top="0.74803149606299213" bottom="0.74803149606299213" header="0.31496062992125984" footer="0.31496062992125984"/>
  <pageSetup paperSize="9" scale="54" orientation="portrait" r:id="rId1"/>
  <headerFooter>
    <oddHeader>&amp;R【太陽光発電設備】</oddHeader>
    <oddFooter>&amp;C&amp;P／&amp;N</oddFooter>
  </headerFooter>
  <rowBreaks count="1" manualBreakCount="1">
    <brk id="59" max="24" man="1"/>
  </rowBreaks>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入力規則!$C$2:$C$3</xm:f>
          </x14:formula1>
          <xm:sqref>T23 T26:Y27 T50 T56:T60 M113:X113 T35:Y37 T44:Y45 T48:Y48</xm:sqref>
        </x14:dataValidation>
        <x14:dataValidation type="list" allowBlank="1" showInputMessage="1" showErrorMessage="1">
          <x14:formula1>
            <xm:f>入力規則!$D$2:$D$4</xm:f>
          </x14:formula1>
          <xm:sqref>T49:Y49</xm:sqref>
        </x14:dataValidation>
        <x14:dataValidation type="list" allowBlank="1" showInputMessage="1" showErrorMessage="1">
          <x14:formula1>
            <xm:f>入力規則!$E$2:$E$3</xm:f>
          </x14:formula1>
          <xm:sqref>M97:X97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sheetPr>
  <dimension ref="A8:AB132"/>
  <sheetViews>
    <sheetView view="pageBreakPreview" topLeftCell="A64" zoomScaleNormal="100" zoomScaleSheetLayoutView="100" workbookViewId="0">
      <selection activeCell="A131" sqref="A131:AA132"/>
    </sheetView>
  </sheetViews>
  <sheetFormatPr defaultRowHeight="18.75" x14ac:dyDescent="0.4"/>
  <cols>
    <col min="1" max="28" width="3.125" style="109" customWidth="1"/>
    <col min="29" max="30" width="3.125" customWidth="1"/>
  </cols>
  <sheetData>
    <row r="8" spans="1:27" x14ac:dyDescent="0.4">
      <c r="A8" s="210" t="s">
        <v>414</v>
      </c>
      <c r="B8" s="210"/>
      <c r="C8" s="210"/>
      <c r="D8" s="210"/>
      <c r="E8" s="210"/>
      <c r="F8" s="210"/>
      <c r="G8" s="210"/>
      <c r="H8" s="210"/>
      <c r="I8" s="210"/>
      <c r="J8" s="210"/>
      <c r="K8" s="210"/>
      <c r="L8" s="210"/>
      <c r="M8" s="210"/>
      <c r="N8" s="210"/>
      <c r="O8" s="210"/>
      <c r="P8" s="210"/>
      <c r="Q8" s="210"/>
      <c r="R8" s="210"/>
      <c r="S8" s="210"/>
      <c r="T8" s="210"/>
      <c r="U8" s="210"/>
      <c r="V8" s="210"/>
      <c r="W8" s="210"/>
      <c r="X8" s="210"/>
      <c r="Y8" s="210"/>
    </row>
    <row r="9" spans="1:27" x14ac:dyDescent="0.4">
      <c r="A9" s="210" t="s">
        <v>419</v>
      </c>
      <c r="B9" s="210"/>
      <c r="C9" s="210"/>
      <c r="D9" s="210"/>
      <c r="E9" s="210"/>
      <c r="F9" s="210"/>
      <c r="G9" s="210"/>
      <c r="H9" s="210"/>
      <c r="I9" s="210"/>
      <c r="J9" s="210"/>
      <c r="K9" s="210"/>
      <c r="L9" s="210"/>
      <c r="M9" s="210"/>
      <c r="N9" s="210"/>
      <c r="O9" s="210"/>
      <c r="P9" s="210"/>
      <c r="Q9" s="210"/>
      <c r="R9" s="210"/>
      <c r="S9" s="210"/>
      <c r="T9" s="210"/>
      <c r="U9" s="210"/>
      <c r="V9" s="210"/>
      <c r="W9" s="210"/>
      <c r="X9" s="210"/>
      <c r="Y9" s="210"/>
    </row>
    <row r="10" spans="1:27" x14ac:dyDescent="0.4">
      <c r="A10" s="210" t="s">
        <v>511</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row>
    <row r="11" spans="1:27" x14ac:dyDescent="0.4">
      <c r="A11" s="216" t="s">
        <v>420</v>
      </c>
      <c r="B11" s="217"/>
      <c r="C11" s="217"/>
      <c r="D11" s="217"/>
      <c r="E11" s="217"/>
      <c r="F11" s="217"/>
      <c r="G11" s="218"/>
      <c r="H11" s="618"/>
      <c r="I11" s="619"/>
      <c r="J11" s="619"/>
      <c r="K11" s="619"/>
      <c r="L11" s="619"/>
      <c r="M11" s="619"/>
      <c r="N11" s="619"/>
      <c r="O11" s="619"/>
      <c r="P11" s="619"/>
      <c r="Q11" s="619"/>
      <c r="R11" s="619"/>
      <c r="S11" s="619"/>
      <c r="T11" s="619"/>
      <c r="U11" s="619"/>
      <c r="V11" s="619"/>
      <c r="W11" s="619"/>
      <c r="X11" s="619"/>
      <c r="Y11" s="619"/>
      <c r="Z11" s="619"/>
      <c r="AA11" s="620"/>
    </row>
    <row r="12" spans="1:27" x14ac:dyDescent="0.4">
      <c r="A12" s="216" t="s">
        <v>421</v>
      </c>
      <c r="B12" s="217"/>
      <c r="C12" s="217"/>
      <c r="D12" s="217"/>
      <c r="E12" s="217"/>
      <c r="F12" s="217"/>
      <c r="G12" s="218"/>
      <c r="H12" s="618"/>
      <c r="I12" s="619"/>
      <c r="J12" s="619"/>
      <c r="K12" s="619"/>
      <c r="L12" s="619"/>
      <c r="M12" s="619"/>
      <c r="N12" s="619"/>
      <c r="O12" s="619"/>
      <c r="P12" s="619"/>
      <c r="Q12" s="619"/>
      <c r="R12" s="619"/>
      <c r="S12" s="619"/>
      <c r="T12" s="619"/>
      <c r="U12" s="619"/>
      <c r="V12" s="619"/>
      <c r="W12" s="619"/>
      <c r="X12" s="619"/>
      <c r="Y12" s="619"/>
      <c r="Z12" s="619"/>
      <c r="AA12" s="620"/>
    </row>
    <row r="13" spans="1:27" x14ac:dyDescent="0.4">
      <c r="A13" s="216" t="s">
        <v>422</v>
      </c>
      <c r="B13" s="217"/>
      <c r="C13" s="217"/>
      <c r="D13" s="217"/>
      <c r="E13" s="217"/>
      <c r="F13" s="217"/>
      <c r="G13" s="218"/>
      <c r="H13" s="618"/>
      <c r="I13" s="619"/>
      <c r="J13" s="619"/>
      <c r="K13" s="619"/>
      <c r="L13" s="619"/>
      <c r="M13" s="619"/>
      <c r="N13" s="619"/>
      <c r="O13" s="619"/>
      <c r="P13" s="619"/>
      <c r="Q13" s="619"/>
      <c r="R13" s="619"/>
      <c r="S13" s="619"/>
      <c r="T13" s="619"/>
      <c r="U13" s="619"/>
      <c r="V13" s="619"/>
      <c r="W13" s="619"/>
      <c r="X13" s="619"/>
      <c r="Y13" s="619"/>
      <c r="Z13" s="619"/>
      <c r="AA13" s="620"/>
    </row>
    <row r="14" spans="1:27" x14ac:dyDescent="0.4">
      <c r="A14" s="216" t="s">
        <v>423</v>
      </c>
      <c r="B14" s="217"/>
      <c r="C14" s="217"/>
      <c r="D14" s="217"/>
      <c r="E14" s="217"/>
      <c r="F14" s="217"/>
      <c r="G14" s="218"/>
      <c r="H14" s="149"/>
      <c r="I14" s="219" t="s">
        <v>431</v>
      </c>
      <c r="J14" s="219"/>
      <c r="K14" s="617"/>
      <c r="L14" s="617"/>
      <c r="M14" s="166" t="s">
        <v>432</v>
      </c>
      <c r="N14" s="166" t="s">
        <v>439</v>
      </c>
      <c r="O14" s="219" t="s">
        <v>433</v>
      </c>
      <c r="P14" s="219"/>
      <c r="Q14" s="617"/>
      <c r="R14" s="617"/>
      <c r="S14" s="166" t="s">
        <v>432</v>
      </c>
      <c r="T14" s="166"/>
      <c r="U14" s="166"/>
      <c r="V14" s="166"/>
      <c r="W14" s="166"/>
      <c r="X14" s="166"/>
      <c r="Y14" s="166"/>
      <c r="Z14" s="150"/>
      <c r="AA14" s="151"/>
    </row>
    <row r="15" spans="1:27" x14ac:dyDescent="0.4">
      <c r="A15" s="216" t="s">
        <v>424</v>
      </c>
      <c r="B15" s="217"/>
      <c r="C15" s="217"/>
      <c r="D15" s="217"/>
      <c r="E15" s="217"/>
      <c r="F15" s="217"/>
      <c r="G15" s="218"/>
      <c r="H15" s="441"/>
      <c r="I15" s="617"/>
      <c r="J15" s="617"/>
      <c r="K15" s="617"/>
      <c r="L15" s="617"/>
      <c r="M15" s="617"/>
      <c r="N15" s="617"/>
      <c r="O15" s="617"/>
      <c r="P15" s="617"/>
      <c r="Q15" s="617"/>
      <c r="R15" s="617"/>
      <c r="S15" s="617"/>
      <c r="T15" s="617"/>
      <c r="U15" s="617"/>
      <c r="V15" s="617"/>
      <c r="W15" s="617"/>
      <c r="X15" s="617"/>
      <c r="Y15" s="617"/>
      <c r="Z15" s="617"/>
      <c r="AA15" s="151" t="s">
        <v>434</v>
      </c>
    </row>
    <row r="16" spans="1:27" x14ac:dyDescent="0.4">
      <c r="A16" s="216" t="s">
        <v>425</v>
      </c>
      <c r="B16" s="217"/>
      <c r="C16" s="217"/>
      <c r="D16" s="217"/>
      <c r="E16" s="217"/>
      <c r="F16" s="217"/>
      <c r="G16" s="218"/>
      <c r="H16" s="441"/>
      <c r="I16" s="617"/>
      <c r="J16" s="617"/>
      <c r="K16" s="617"/>
      <c r="L16" s="617"/>
      <c r="M16" s="617"/>
      <c r="N16" s="617"/>
      <c r="O16" s="617"/>
      <c r="P16" s="617"/>
      <c r="Q16" s="617"/>
      <c r="R16" s="617"/>
      <c r="S16" s="617"/>
      <c r="T16" s="617"/>
      <c r="U16" s="617"/>
      <c r="V16" s="617"/>
      <c r="W16" s="617"/>
      <c r="X16" s="617"/>
      <c r="Y16" s="617"/>
      <c r="Z16" s="617"/>
      <c r="AA16" s="151" t="s">
        <v>434</v>
      </c>
    </row>
    <row r="17" spans="1:27" x14ac:dyDescent="0.4">
      <c r="A17" s="216" t="s">
        <v>426</v>
      </c>
      <c r="B17" s="217"/>
      <c r="C17" s="217"/>
      <c r="D17" s="217"/>
      <c r="E17" s="217"/>
      <c r="F17" s="217"/>
      <c r="G17" s="218"/>
      <c r="H17" s="441"/>
      <c r="I17" s="617"/>
      <c r="J17" s="617"/>
      <c r="K17" s="617"/>
      <c r="L17" s="617"/>
      <c r="M17" s="617"/>
      <c r="N17" s="617"/>
      <c r="O17" s="617"/>
      <c r="P17" s="617"/>
      <c r="Q17" s="617"/>
      <c r="R17" s="617"/>
      <c r="S17" s="617"/>
      <c r="T17" s="617"/>
      <c r="U17" s="617"/>
      <c r="V17" s="617"/>
      <c r="W17" s="617"/>
      <c r="X17" s="617"/>
      <c r="Y17" s="617"/>
      <c r="Z17" s="617"/>
      <c r="AA17" s="442"/>
    </row>
    <row r="18" spans="1:27" x14ac:dyDescent="0.4">
      <c r="A18" s="216" t="s">
        <v>427</v>
      </c>
      <c r="B18" s="217"/>
      <c r="C18" s="217"/>
      <c r="D18" s="217"/>
      <c r="E18" s="217"/>
      <c r="F18" s="217"/>
      <c r="G18" s="218"/>
      <c r="H18" s="441"/>
      <c r="I18" s="617"/>
      <c r="J18" s="617"/>
      <c r="K18" s="617"/>
      <c r="L18" s="617"/>
      <c r="M18" s="617"/>
      <c r="N18" s="617"/>
      <c r="O18" s="617"/>
      <c r="P18" s="617"/>
      <c r="Q18" s="617"/>
      <c r="R18" s="617"/>
      <c r="S18" s="617"/>
      <c r="T18" s="617"/>
      <c r="U18" s="617"/>
      <c r="V18" s="617"/>
      <c r="W18" s="617"/>
      <c r="X18" s="617"/>
      <c r="Y18" s="617"/>
      <c r="Z18" s="617"/>
      <c r="AA18" s="442"/>
    </row>
    <row r="19" spans="1:27" x14ac:dyDescent="0.4">
      <c r="A19" s="216" t="s">
        <v>428</v>
      </c>
      <c r="B19" s="217"/>
      <c r="C19" s="217"/>
      <c r="D19" s="217"/>
      <c r="E19" s="217"/>
      <c r="F19" s="217"/>
      <c r="G19" s="218"/>
      <c r="H19" s="441" t="s">
        <v>435</v>
      </c>
      <c r="I19" s="617"/>
      <c r="J19" s="617"/>
      <c r="K19" s="617"/>
      <c r="L19" s="617"/>
      <c r="M19" s="617"/>
      <c r="N19" s="617"/>
      <c r="O19" s="617"/>
      <c r="P19" s="617"/>
      <c r="Q19" s="617"/>
      <c r="R19" s="617"/>
      <c r="S19" s="617"/>
      <c r="T19" s="617"/>
      <c r="U19" s="617"/>
      <c r="V19" s="617"/>
      <c r="W19" s="617"/>
      <c r="X19" s="617"/>
      <c r="Y19" s="617"/>
      <c r="Z19" s="617"/>
      <c r="AA19" s="442"/>
    </row>
    <row r="20" spans="1:27" x14ac:dyDescent="0.4">
      <c r="A20" s="216" t="s">
        <v>429</v>
      </c>
      <c r="B20" s="211"/>
      <c r="C20" s="217"/>
      <c r="D20" s="217"/>
      <c r="E20" s="217"/>
      <c r="F20" s="217"/>
      <c r="G20" s="218"/>
      <c r="H20" s="441"/>
      <c r="I20" s="617"/>
      <c r="J20" s="617"/>
      <c r="K20" s="617"/>
      <c r="L20" s="617"/>
      <c r="M20" s="617"/>
      <c r="N20" s="617"/>
      <c r="O20" s="617"/>
      <c r="P20" s="617"/>
      <c r="Q20" s="617"/>
      <c r="R20" s="617"/>
      <c r="S20" s="617"/>
      <c r="T20" s="617"/>
      <c r="U20" s="617"/>
      <c r="V20" s="617"/>
      <c r="W20" s="617"/>
      <c r="X20" s="617"/>
      <c r="Y20" s="617"/>
      <c r="Z20" s="617"/>
      <c r="AA20" s="442"/>
    </row>
    <row r="21" spans="1:27" x14ac:dyDescent="0.4">
      <c r="A21" s="216" t="s">
        <v>430</v>
      </c>
      <c r="B21" s="217"/>
      <c r="C21" s="217"/>
      <c r="D21" s="217"/>
      <c r="E21" s="217"/>
      <c r="F21" s="217"/>
      <c r="G21" s="218"/>
      <c r="H21" s="441"/>
      <c r="I21" s="617"/>
      <c r="J21" s="617"/>
      <c r="K21" s="617"/>
      <c r="L21" s="617"/>
      <c r="M21" s="617"/>
      <c r="N21" s="617"/>
      <c r="O21" s="617"/>
      <c r="P21" s="617"/>
      <c r="Q21" s="617"/>
      <c r="R21" s="617"/>
      <c r="S21" s="617"/>
      <c r="T21" s="617"/>
      <c r="U21" s="617"/>
      <c r="V21" s="617"/>
      <c r="W21" s="617"/>
      <c r="X21" s="617"/>
      <c r="Y21" s="617"/>
      <c r="Z21" s="617"/>
      <c r="AA21" s="442"/>
    </row>
    <row r="22" spans="1:27" x14ac:dyDescent="0.4">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row>
    <row r="23" spans="1:27" x14ac:dyDescent="0.4">
      <c r="A23" s="210" t="s">
        <v>512</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row>
    <row r="24" spans="1:27" x14ac:dyDescent="0.4">
      <c r="A24" s="216" t="s">
        <v>440</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153"/>
      <c r="AA24" s="154"/>
    </row>
    <row r="25" spans="1:27" x14ac:dyDescent="0.4">
      <c r="A25" s="220"/>
      <c r="B25" s="221" t="s">
        <v>441</v>
      </c>
      <c r="C25" s="217" t="s">
        <v>446</v>
      </c>
      <c r="D25" s="217"/>
      <c r="E25" s="218"/>
      <c r="F25" s="621" t="s">
        <v>451</v>
      </c>
      <c r="G25" s="623"/>
      <c r="H25" s="622"/>
      <c r="I25" s="441"/>
      <c r="J25" s="617"/>
      <c r="K25" s="617"/>
      <c r="L25" s="617"/>
      <c r="M25" s="617"/>
      <c r="N25" s="166" t="s">
        <v>452</v>
      </c>
      <c r="O25" s="222"/>
      <c r="P25" s="621" t="s">
        <v>453</v>
      </c>
      <c r="Q25" s="622"/>
      <c r="R25" s="441"/>
      <c r="S25" s="617"/>
      <c r="T25" s="617"/>
      <c r="U25" s="617"/>
      <c r="V25" s="617"/>
      <c r="W25" s="617"/>
      <c r="X25" s="617"/>
      <c r="Y25" s="617"/>
      <c r="Z25" s="617"/>
      <c r="AA25" s="442"/>
    </row>
    <row r="26" spans="1:27" x14ac:dyDescent="0.4">
      <c r="A26" s="223"/>
      <c r="B26" s="221" t="s">
        <v>442</v>
      </c>
      <c r="C26" s="217" t="s">
        <v>447</v>
      </c>
      <c r="D26" s="217"/>
      <c r="E26" s="218"/>
      <c r="F26" s="621" t="s">
        <v>451</v>
      </c>
      <c r="G26" s="623"/>
      <c r="H26" s="622"/>
      <c r="I26" s="441"/>
      <c r="J26" s="617"/>
      <c r="K26" s="617"/>
      <c r="L26" s="617"/>
      <c r="M26" s="617"/>
      <c r="N26" s="166" t="s">
        <v>452</v>
      </c>
      <c r="O26" s="222"/>
      <c r="P26" s="621" t="s">
        <v>453</v>
      </c>
      <c r="Q26" s="622"/>
      <c r="R26" s="441"/>
      <c r="S26" s="617"/>
      <c r="T26" s="617"/>
      <c r="U26" s="617"/>
      <c r="V26" s="617"/>
      <c r="W26" s="617"/>
      <c r="X26" s="617"/>
      <c r="Y26" s="617"/>
      <c r="Z26" s="617"/>
      <c r="AA26" s="442"/>
    </row>
    <row r="27" spans="1:27" x14ac:dyDescent="0.4">
      <c r="A27" s="223"/>
      <c r="B27" s="221" t="s">
        <v>443</v>
      </c>
      <c r="C27" s="217" t="s">
        <v>448</v>
      </c>
      <c r="D27" s="217"/>
      <c r="E27" s="218"/>
      <c r="F27" s="621" t="s">
        <v>451</v>
      </c>
      <c r="G27" s="623"/>
      <c r="H27" s="622"/>
      <c r="I27" s="441"/>
      <c r="J27" s="617"/>
      <c r="K27" s="617"/>
      <c r="L27" s="617"/>
      <c r="M27" s="617"/>
      <c r="N27" s="166" t="s">
        <v>452</v>
      </c>
      <c r="O27" s="222"/>
      <c r="P27" s="621" t="s">
        <v>453</v>
      </c>
      <c r="Q27" s="622"/>
      <c r="R27" s="441"/>
      <c r="S27" s="617"/>
      <c r="T27" s="617"/>
      <c r="U27" s="617"/>
      <c r="V27" s="617"/>
      <c r="W27" s="617"/>
      <c r="X27" s="617"/>
      <c r="Y27" s="617"/>
      <c r="Z27" s="617"/>
      <c r="AA27" s="442"/>
    </row>
    <row r="28" spans="1:27" x14ac:dyDescent="0.4">
      <c r="A28" s="223"/>
      <c r="B28" s="221" t="s">
        <v>444</v>
      </c>
      <c r="C28" s="217" t="s">
        <v>449</v>
      </c>
      <c r="D28" s="217"/>
      <c r="E28" s="218"/>
      <c r="F28" s="621" t="s">
        <v>451</v>
      </c>
      <c r="G28" s="623"/>
      <c r="H28" s="622"/>
      <c r="I28" s="441"/>
      <c r="J28" s="617"/>
      <c r="K28" s="617"/>
      <c r="L28" s="617"/>
      <c r="M28" s="617"/>
      <c r="N28" s="166" t="s">
        <v>452</v>
      </c>
      <c r="O28" s="222"/>
      <c r="P28" s="621" t="s">
        <v>453</v>
      </c>
      <c r="Q28" s="622"/>
      <c r="R28" s="441"/>
      <c r="S28" s="617"/>
      <c r="T28" s="617"/>
      <c r="U28" s="617"/>
      <c r="V28" s="617"/>
      <c r="W28" s="617"/>
      <c r="X28" s="617"/>
      <c r="Y28" s="617"/>
      <c r="Z28" s="617"/>
      <c r="AA28" s="442"/>
    </row>
    <row r="29" spans="1:27" x14ac:dyDescent="0.4">
      <c r="A29" s="224"/>
      <c r="B29" s="221" t="s">
        <v>445</v>
      </c>
      <c r="C29" s="217" t="s">
        <v>450</v>
      </c>
      <c r="D29" s="217"/>
      <c r="E29" s="218"/>
      <c r="F29" s="621" t="s">
        <v>451</v>
      </c>
      <c r="G29" s="623"/>
      <c r="H29" s="622"/>
      <c r="I29" s="441"/>
      <c r="J29" s="617"/>
      <c r="K29" s="617"/>
      <c r="L29" s="617"/>
      <c r="M29" s="617"/>
      <c r="N29" s="166" t="s">
        <v>452</v>
      </c>
      <c r="O29" s="222"/>
      <c r="P29" s="621" t="s">
        <v>453</v>
      </c>
      <c r="Q29" s="622"/>
      <c r="R29" s="441"/>
      <c r="S29" s="617"/>
      <c r="T29" s="617"/>
      <c r="U29" s="617"/>
      <c r="V29" s="617"/>
      <c r="W29" s="617"/>
      <c r="X29" s="617"/>
      <c r="Y29" s="617"/>
      <c r="Z29" s="617"/>
      <c r="AA29" s="442"/>
    </row>
    <row r="30" spans="1:27" x14ac:dyDescent="0.4">
      <c r="A30" s="221" t="s">
        <v>454</v>
      </c>
      <c r="B30" s="216" t="s">
        <v>455</v>
      </c>
      <c r="C30" s="217"/>
      <c r="D30" s="217"/>
      <c r="E30" s="218"/>
      <c r="F30" s="621" t="s">
        <v>451</v>
      </c>
      <c r="G30" s="623"/>
      <c r="H30" s="622"/>
      <c r="I30" s="441"/>
      <c r="J30" s="617"/>
      <c r="K30" s="617"/>
      <c r="L30" s="617"/>
      <c r="M30" s="617"/>
      <c r="N30" s="166" t="s">
        <v>452</v>
      </c>
      <c r="O30" s="222"/>
      <c r="P30" s="621" t="s">
        <v>453</v>
      </c>
      <c r="Q30" s="622"/>
      <c r="R30" s="441"/>
      <c r="S30" s="617"/>
      <c r="T30" s="617"/>
      <c r="U30" s="617"/>
      <c r="V30" s="617"/>
      <c r="W30" s="617"/>
      <c r="X30" s="617"/>
      <c r="Y30" s="617"/>
      <c r="Z30" s="617"/>
      <c r="AA30" s="442"/>
    </row>
    <row r="31" spans="1:27" x14ac:dyDescent="0.4">
      <c r="A31" s="220"/>
      <c r="B31" s="221" t="s">
        <v>456</v>
      </c>
      <c r="C31" s="217" t="s">
        <v>457</v>
      </c>
      <c r="D31" s="217"/>
      <c r="E31" s="217"/>
      <c r="F31" s="217"/>
      <c r="G31" s="217"/>
      <c r="H31" s="217"/>
      <c r="I31" s="217"/>
      <c r="J31" s="217"/>
      <c r="K31" s="217"/>
      <c r="L31" s="217"/>
      <c r="M31" s="217"/>
      <c r="N31" s="217"/>
      <c r="O31" s="217"/>
      <c r="P31" s="217"/>
      <c r="Q31" s="217"/>
      <c r="R31" s="217"/>
      <c r="S31" s="217"/>
      <c r="T31" s="217"/>
      <c r="U31" s="217"/>
      <c r="V31" s="217"/>
      <c r="W31" s="217"/>
      <c r="X31" s="217"/>
      <c r="Y31" s="217"/>
      <c r="Z31" s="153"/>
      <c r="AA31" s="154"/>
    </row>
    <row r="32" spans="1:27" x14ac:dyDescent="0.15">
      <c r="A32" s="223"/>
      <c r="B32" s="225"/>
      <c r="C32" s="226"/>
      <c r="D32" s="226"/>
      <c r="E32" s="226"/>
      <c r="F32" s="640" t="s">
        <v>451</v>
      </c>
      <c r="G32" s="640"/>
      <c r="H32" s="641"/>
      <c r="I32" s="630"/>
      <c r="J32" s="631"/>
      <c r="K32" s="631"/>
      <c r="L32" s="631"/>
      <c r="M32" s="631"/>
      <c r="N32" s="166" t="s">
        <v>452</v>
      </c>
      <c r="O32" s="222"/>
      <c r="P32" s="621" t="s">
        <v>453</v>
      </c>
      <c r="Q32" s="622"/>
      <c r="R32" s="630"/>
      <c r="S32" s="631"/>
      <c r="T32" s="631"/>
      <c r="U32" s="631"/>
      <c r="V32" s="631"/>
      <c r="W32" s="631"/>
      <c r="X32" s="631"/>
      <c r="Y32" s="631"/>
      <c r="Z32" s="631"/>
      <c r="AA32" s="632"/>
    </row>
    <row r="33" spans="1:27" x14ac:dyDescent="0.15">
      <c r="A33" s="223"/>
      <c r="B33" s="227" t="s">
        <v>458</v>
      </c>
      <c r="C33" s="228" t="s">
        <v>459</v>
      </c>
      <c r="D33" s="228"/>
      <c r="E33" s="228"/>
      <c r="F33" s="228"/>
      <c r="G33" s="228"/>
      <c r="H33" s="228"/>
      <c r="I33" s="228"/>
      <c r="J33" s="228"/>
      <c r="K33" s="228"/>
      <c r="L33" s="228"/>
      <c r="M33" s="228"/>
      <c r="N33" s="228"/>
      <c r="O33" s="228"/>
      <c r="P33" s="228"/>
      <c r="Q33" s="228"/>
      <c r="R33" s="228"/>
      <c r="S33" s="228"/>
      <c r="T33" s="228"/>
      <c r="U33" s="228"/>
      <c r="V33" s="228"/>
      <c r="W33" s="228"/>
      <c r="X33" s="228"/>
      <c r="Y33" s="228"/>
      <c r="Z33" s="153"/>
      <c r="AA33" s="154"/>
    </row>
    <row r="34" spans="1:27" x14ac:dyDescent="0.15">
      <c r="A34" s="224"/>
      <c r="B34" s="229"/>
      <c r="C34" s="228"/>
      <c r="D34" s="228"/>
      <c r="E34" s="228"/>
      <c r="F34" s="640" t="s">
        <v>451</v>
      </c>
      <c r="G34" s="640"/>
      <c r="H34" s="641"/>
      <c r="I34" s="630"/>
      <c r="J34" s="631"/>
      <c r="K34" s="631"/>
      <c r="L34" s="631"/>
      <c r="M34" s="631"/>
      <c r="N34" s="166" t="s">
        <v>452</v>
      </c>
      <c r="O34" s="222"/>
      <c r="P34" s="621" t="s">
        <v>453</v>
      </c>
      <c r="Q34" s="622"/>
      <c r="R34" s="630"/>
      <c r="S34" s="631"/>
      <c r="T34" s="631"/>
      <c r="U34" s="631"/>
      <c r="V34" s="631"/>
      <c r="W34" s="631"/>
      <c r="X34" s="631"/>
      <c r="Y34" s="631"/>
      <c r="Z34" s="631"/>
      <c r="AA34" s="632"/>
    </row>
    <row r="35" spans="1:27" x14ac:dyDescent="0.15">
      <c r="A35" s="209" t="s">
        <v>460</v>
      </c>
      <c r="B35" s="216" t="s">
        <v>462</v>
      </c>
      <c r="C35" s="217"/>
      <c r="D35" s="217"/>
      <c r="E35" s="218"/>
      <c r="F35" s="621" t="s">
        <v>451</v>
      </c>
      <c r="G35" s="623"/>
      <c r="H35" s="622"/>
      <c r="I35" s="630"/>
      <c r="J35" s="631"/>
      <c r="K35" s="631"/>
      <c r="L35" s="631"/>
      <c r="M35" s="631"/>
      <c r="N35" s="166" t="s">
        <v>452</v>
      </c>
      <c r="O35" s="222"/>
      <c r="P35" s="621" t="s">
        <v>453</v>
      </c>
      <c r="Q35" s="622"/>
      <c r="R35" s="630"/>
      <c r="S35" s="631"/>
      <c r="T35" s="631"/>
      <c r="U35" s="631"/>
      <c r="V35" s="631"/>
      <c r="W35" s="631"/>
      <c r="X35" s="631"/>
      <c r="Y35" s="631"/>
      <c r="Z35" s="631"/>
      <c r="AA35" s="632"/>
    </row>
    <row r="36" spans="1:27" x14ac:dyDescent="0.15">
      <c r="A36" s="209" t="s">
        <v>461</v>
      </c>
      <c r="B36" s="216" t="s">
        <v>464</v>
      </c>
      <c r="C36" s="217"/>
      <c r="D36" s="217"/>
      <c r="E36" s="218"/>
      <c r="F36" s="621" t="s">
        <v>451</v>
      </c>
      <c r="G36" s="623"/>
      <c r="H36" s="622"/>
      <c r="I36" s="630"/>
      <c r="J36" s="631"/>
      <c r="K36" s="631"/>
      <c r="L36" s="631"/>
      <c r="M36" s="631"/>
      <c r="N36" s="166" t="s">
        <v>452</v>
      </c>
      <c r="O36" s="222"/>
      <c r="P36" s="621" t="s">
        <v>453</v>
      </c>
      <c r="Q36" s="622"/>
      <c r="R36" s="630"/>
      <c r="S36" s="631"/>
      <c r="T36" s="631"/>
      <c r="U36" s="631"/>
      <c r="V36" s="631"/>
      <c r="W36" s="631"/>
      <c r="X36" s="631"/>
      <c r="Y36" s="631"/>
      <c r="Z36" s="631"/>
      <c r="AA36" s="632"/>
    </row>
    <row r="37" spans="1:27" x14ac:dyDescent="0.15">
      <c r="A37" s="216" t="s">
        <v>465</v>
      </c>
      <c r="B37" s="226"/>
      <c r="C37" s="226"/>
      <c r="D37" s="226"/>
      <c r="E37" s="226"/>
      <c r="F37" s="226"/>
      <c r="G37" s="226"/>
      <c r="H37" s="226"/>
      <c r="I37" s="226"/>
      <c r="J37" s="226"/>
      <c r="K37" s="226"/>
      <c r="L37" s="226"/>
      <c r="M37" s="226"/>
      <c r="N37" s="226"/>
      <c r="O37" s="226"/>
      <c r="P37" s="226"/>
      <c r="Q37" s="226"/>
      <c r="R37" s="228"/>
      <c r="S37" s="228"/>
      <c r="T37" s="228"/>
      <c r="U37" s="228"/>
      <c r="V37" s="228"/>
      <c r="W37" s="228"/>
      <c r="X37" s="228"/>
      <c r="Y37" s="228"/>
      <c r="Z37" s="153"/>
      <c r="AA37" s="154"/>
    </row>
    <row r="38" spans="1:27" x14ac:dyDescent="0.4">
      <c r="A38" s="230"/>
      <c r="B38" s="230" t="s">
        <v>485</v>
      </c>
      <c r="C38" s="231"/>
      <c r="D38" s="231"/>
      <c r="E38" s="231"/>
      <c r="F38" s="231"/>
      <c r="G38" s="231"/>
      <c r="H38" s="231"/>
      <c r="I38" s="231"/>
      <c r="J38" s="231"/>
      <c r="K38" s="231"/>
      <c r="L38" s="231"/>
      <c r="M38" s="231"/>
      <c r="N38" s="231"/>
      <c r="O38" s="231"/>
      <c r="P38" s="155"/>
      <c r="Q38" s="156"/>
      <c r="R38" s="441"/>
      <c r="S38" s="617"/>
      <c r="T38" s="617"/>
      <c r="U38" s="617"/>
      <c r="V38" s="617"/>
      <c r="W38" s="617"/>
      <c r="X38" s="617"/>
      <c r="Y38" s="638" t="s">
        <v>487</v>
      </c>
      <c r="Z38" s="638"/>
      <c r="AA38" s="639"/>
    </row>
    <row r="39" spans="1:27" x14ac:dyDescent="0.4">
      <c r="A39" s="232"/>
      <c r="B39" s="216" t="s">
        <v>486</v>
      </c>
      <c r="C39" s="217"/>
      <c r="D39" s="217"/>
      <c r="E39" s="217"/>
      <c r="F39" s="217"/>
      <c r="G39" s="217"/>
      <c r="H39" s="217"/>
      <c r="I39" s="217"/>
      <c r="J39" s="217"/>
      <c r="K39" s="217"/>
      <c r="L39" s="217"/>
      <c r="M39" s="217"/>
      <c r="N39" s="217"/>
      <c r="O39" s="217"/>
      <c r="P39" s="153"/>
      <c r="Q39" s="154"/>
      <c r="R39" s="441"/>
      <c r="S39" s="617"/>
      <c r="T39" s="617"/>
      <c r="U39" s="617"/>
      <c r="V39" s="617"/>
      <c r="W39" s="617"/>
      <c r="X39" s="617"/>
      <c r="Y39" s="638" t="s">
        <v>487</v>
      </c>
      <c r="Z39" s="638"/>
      <c r="AA39" s="639"/>
    </row>
    <row r="40" spans="1:27" x14ac:dyDescent="0.15">
      <c r="A40" s="233"/>
      <c r="B40" s="234" t="s">
        <v>466</v>
      </c>
      <c r="C40" s="235"/>
      <c r="D40" s="235"/>
      <c r="E40" s="235"/>
      <c r="F40" s="235"/>
      <c r="G40" s="235"/>
      <c r="H40" s="235"/>
      <c r="I40" s="235" t="s">
        <v>467</v>
      </c>
      <c r="J40" s="235"/>
      <c r="K40" s="235"/>
      <c r="L40" s="235"/>
      <c r="M40" s="236"/>
      <c r="N40" s="636"/>
      <c r="O40" s="637"/>
      <c r="P40" s="637"/>
      <c r="Q40" s="635" t="s">
        <v>468</v>
      </c>
      <c r="R40" s="634"/>
      <c r="S40" s="237" t="s">
        <v>469</v>
      </c>
      <c r="T40" s="238"/>
      <c r="U40" s="238"/>
      <c r="V40" s="239"/>
      <c r="W40" s="630"/>
      <c r="X40" s="631"/>
      <c r="Y40" s="631"/>
      <c r="Z40" s="633" t="s">
        <v>468</v>
      </c>
      <c r="AA40" s="634"/>
    </row>
    <row r="41" spans="1:27" x14ac:dyDescent="0.4">
      <c r="A41" s="216" t="s">
        <v>470</v>
      </c>
      <c r="B41" s="231"/>
      <c r="C41" s="231"/>
      <c r="D41" s="231"/>
      <c r="E41" s="231"/>
      <c r="F41" s="231"/>
      <c r="G41" s="231"/>
      <c r="H41" s="231"/>
      <c r="I41" s="231"/>
      <c r="J41" s="231"/>
      <c r="K41" s="231"/>
      <c r="L41" s="231"/>
      <c r="M41" s="231"/>
      <c r="N41" s="231"/>
      <c r="O41" s="231"/>
      <c r="P41" s="231"/>
      <c r="Q41" s="231"/>
      <c r="R41" s="217"/>
      <c r="S41" s="217"/>
      <c r="T41" s="217"/>
      <c r="U41" s="217"/>
      <c r="V41" s="217"/>
      <c r="W41" s="217"/>
      <c r="X41" s="217"/>
      <c r="Y41" s="217"/>
      <c r="Z41" s="153"/>
      <c r="AA41" s="154"/>
    </row>
    <row r="42" spans="1:27" x14ac:dyDescent="0.4">
      <c r="A42" s="230"/>
      <c r="B42" s="230" t="s">
        <v>471</v>
      </c>
      <c r="C42" s="231"/>
      <c r="D42" s="231"/>
      <c r="E42" s="231"/>
      <c r="F42" s="231"/>
      <c r="G42" s="231"/>
      <c r="H42" s="231"/>
      <c r="I42" s="231"/>
      <c r="J42" s="231"/>
      <c r="K42" s="231"/>
      <c r="L42" s="231"/>
      <c r="M42" s="231"/>
      <c r="N42" s="231"/>
      <c r="O42" s="231"/>
      <c r="P42" s="231"/>
      <c r="Q42" s="240"/>
      <c r="R42" s="441"/>
      <c r="S42" s="617"/>
      <c r="T42" s="617"/>
      <c r="U42" s="617"/>
      <c r="V42" s="617"/>
      <c r="W42" s="617"/>
      <c r="X42" s="617"/>
      <c r="Y42" s="166" t="s">
        <v>473</v>
      </c>
      <c r="Z42" s="166"/>
      <c r="AA42" s="222"/>
    </row>
    <row r="43" spans="1:27" x14ac:dyDescent="0.4">
      <c r="A43" s="241"/>
      <c r="B43" s="216" t="s">
        <v>472</v>
      </c>
      <c r="C43" s="217"/>
      <c r="D43" s="217"/>
      <c r="E43" s="217"/>
      <c r="F43" s="217"/>
      <c r="G43" s="217"/>
      <c r="H43" s="217"/>
      <c r="I43" s="217"/>
      <c r="J43" s="217"/>
      <c r="K43" s="217"/>
      <c r="L43" s="217"/>
      <c r="M43" s="217"/>
      <c r="N43" s="217"/>
      <c r="O43" s="217"/>
      <c r="P43" s="217"/>
      <c r="Q43" s="218"/>
      <c r="R43" s="441"/>
      <c r="S43" s="617"/>
      <c r="T43" s="617"/>
      <c r="U43" s="617"/>
      <c r="V43" s="617"/>
      <c r="W43" s="617"/>
      <c r="X43" s="617"/>
      <c r="Y43" s="166" t="s">
        <v>473</v>
      </c>
      <c r="Z43" s="166"/>
      <c r="AA43" s="222"/>
    </row>
    <row r="44" spans="1:27" x14ac:dyDescent="0.4">
      <c r="A44" s="216" t="s">
        <v>474</v>
      </c>
      <c r="B44" s="242"/>
      <c r="C44" s="242"/>
      <c r="D44" s="242"/>
      <c r="E44" s="242"/>
      <c r="F44" s="242"/>
      <c r="G44" s="242"/>
      <c r="H44" s="242"/>
      <c r="I44" s="242"/>
      <c r="J44" s="242"/>
      <c r="K44" s="242"/>
      <c r="L44" s="242"/>
      <c r="M44" s="242"/>
      <c r="N44" s="242"/>
      <c r="O44" s="242"/>
      <c r="P44" s="242"/>
      <c r="Q44" s="242"/>
      <c r="R44" s="217"/>
      <c r="S44" s="217"/>
      <c r="T44" s="217"/>
      <c r="U44" s="217"/>
      <c r="V44" s="217"/>
      <c r="W44" s="153"/>
      <c r="X44" s="153"/>
      <c r="Y44" s="217"/>
      <c r="Z44" s="217"/>
      <c r="AA44" s="218"/>
    </row>
    <row r="45" spans="1:27" x14ac:dyDescent="0.4">
      <c r="A45" s="243"/>
      <c r="B45" s="216" t="s">
        <v>475</v>
      </c>
      <c r="C45" s="217"/>
      <c r="D45" s="217"/>
      <c r="E45" s="217"/>
      <c r="F45" s="217"/>
      <c r="G45" s="217"/>
      <c r="H45" s="217"/>
      <c r="I45" s="217"/>
      <c r="J45" s="217"/>
      <c r="K45" s="217"/>
      <c r="L45" s="217"/>
      <c r="M45" s="217"/>
      <c r="N45" s="217"/>
      <c r="O45" s="217"/>
      <c r="P45" s="217"/>
      <c r="Q45" s="218"/>
      <c r="R45" s="441"/>
      <c r="S45" s="617"/>
      <c r="T45" s="617"/>
      <c r="U45" s="617"/>
      <c r="V45" s="617"/>
      <c r="W45" s="617"/>
      <c r="X45" s="617"/>
      <c r="Y45" s="166" t="s">
        <v>480</v>
      </c>
      <c r="Z45" s="166"/>
      <c r="AA45" s="222"/>
    </row>
    <row r="46" spans="1:27" x14ac:dyDescent="0.4">
      <c r="A46" s="244"/>
      <c r="B46" s="216" t="s">
        <v>476</v>
      </c>
      <c r="C46" s="217"/>
      <c r="D46" s="217"/>
      <c r="E46" s="217"/>
      <c r="F46" s="217"/>
      <c r="G46" s="217"/>
      <c r="H46" s="217"/>
      <c r="I46" s="217"/>
      <c r="J46" s="217"/>
      <c r="K46" s="217"/>
      <c r="L46" s="217"/>
      <c r="M46" s="217"/>
      <c r="N46" s="217"/>
      <c r="O46" s="217"/>
      <c r="P46" s="217"/>
      <c r="Q46" s="218"/>
      <c r="R46" s="441"/>
      <c r="S46" s="617"/>
      <c r="T46" s="617"/>
      <c r="U46" s="617"/>
      <c r="V46" s="617"/>
      <c r="W46" s="617"/>
      <c r="X46" s="617"/>
      <c r="Y46" s="166" t="s">
        <v>480</v>
      </c>
      <c r="Z46" s="166"/>
      <c r="AA46" s="222"/>
    </row>
    <row r="47" spans="1:27" x14ac:dyDescent="0.4">
      <c r="A47" s="245"/>
      <c r="B47" s="216" t="s">
        <v>477</v>
      </c>
      <c r="C47" s="153"/>
      <c r="D47" s="153"/>
      <c r="E47" s="153"/>
      <c r="F47" s="153"/>
      <c r="G47" s="153"/>
      <c r="H47" s="153"/>
      <c r="I47" s="153"/>
      <c r="J47" s="153"/>
      <c r="K47" s="153"/>
      <c r="L47" s="153"/>
      <c r="M47" s="153"/>
      <c r="N47" s="153"/>
      <c r="O47" s="153"/>
      <c r="P47" s="153"/>
      <c r="Q47" s="154"/>
      <c r="R47" s="441"/>
      <c r="S47" s="617"/>
      <c r="T47" s="617"/>
      <c r="U47" s="617"/>
      <c r="V47" s="617"/>
      <c r="W47" s="617"/>
      <c r="X47" s="617"/>
      <c r="Y47" s="166" t="s">
        <v>480</v>
      </c>
      <c r="Z47" s="150"/>
      <c r="AA47" s="151"/>
    </row>
    <row r="48" spans="1:27" x14ac:dyDescent="0.4">
      <c r="A48" s="152" t="s">
        <v>478</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4"/>
    </row>
    <row r="49" spans="1:27" x14ac:dyDescent="0.4">
      <c r="A49" s="246"/>
      <c r="B49" s="216" t="s">
        <v>479</v>
      </c>
      <c r="C49" s="153"/>
      <c r="D49" s="153"/>
      <c r="E49" s="153"/>
      <c r="F49" s="153"/>
      <c r="G49" s="153"/>
      <c r="H49" s="153"/>
      <c r="I49" s="153"/>
      <c r="J49" s="153"/>
      <c r="K49" s="153"/>
      <c r="L49" s="153"/>
      <c r="M49" s="153"/>
      <c r="N49" s="153"/>
      <c r="O49" s="153"/>
      <c r="P49" s="153"/>
      <c r="Q49" s="154"/>
      <c r="R49" s="441"/>
      <c r="S49" s="617"/>
      <c r="T49" s="617"/>
      <c r="U49" s="617"/>
      <c r="V49" s="617"/>
      <c r="W49" s="617"/>
      <c r="X49" s="617"/>
      <c r="Y49" s="166" t="s">
        <v>480</v>
      </c>
      <c r="Z49" s="150"/>
      <c r="AA49" s="151"/>
    </row>
    <row r="50" spans="1:27" x14ac:dyDescent="0.4">
      <c r="A50" s="247"/>
      <c r="B50" s="216" t="s">
        <v>481</v>
      </c>
      <c r="C50" s="153"/>
      <c r="D50" s="153"/>
      <c r="E50" s="153"/>
      <c r="F50" s="153"/>
      <c r="G50" s="153"/>
      <c r="H50" s="153"/>
      <c r="I50" s="153"/>
      <c r="J50" s="153"/>
      <c r="K50" s="153"/>
      <c r="L50" s="153"/>
      <c r="M50" s="153"/>
      <c r="N50" s="153"/>
      <c r="O50" s="153"/>
      <c r="P50" s="153"/>
      <c r="Q50" s="154"/>
      <c r="R50" s="441"/>
      <c r="S50" s="617"/>
      <c r="T50" s="617"/>
      <c r="U50" s="617"/>
      <c r="V50" s="617"/>
      <c r="W50" s="617"/>
      <c r="X50" s="617"/>
      <c r="Y50" s="166" t="s">
        <v>480</v>
      </c>
      <c r="Z50" s="150"/>
      <c r="AA50" s="151"/>
    </row>
    <row r="51" spans="1:27" x14ac:dyDescent="0.4">
      <c r="A51" s="245"/>
      <c r="B51" s="216" t="s">
        <v>482</v>
      </c>
      <c r="C51" s="153"/>
      <c r="D51" s="153"/>
      <c r="E51" s="153"/>
      <c r="F51" s="153"/>
      <c r="G51" s="153"/>
      <c r="H51" s="153"/>
      <c r="I51" s="153"/>
      <c r="J51" s="153"/>
      <c r="K51" s="153"/>
      <c r="L51" s="153"/>
      <c r="M51" s="153"/>
      <c r="N51" s="153"/>
      <c r="O51" s="153"/>
      <c r="P51" s="153"/>
      <c r="Q51" s="154"/>
      <c r="R51" s="441"/>
      <c r="S51" s="617"/>
      <c r="T51" s="617"/>
      <c r="U51" s="617"/>
      <c r="V51" s="617"/>
      <c r="W51" s="617"/>
      <c r="X51" s="617"/>
      <c r="Y51" s="166" t="s">
        <v>468</v>
      </c>
      <c r="Z51" s="150"/>
      <c r="AA51" s="151"/>
    </row>
    <row r="52" spans="1:27" x14ac:dyDescent="0.4">
      <c r="A52" s="152" t="s">
        <v>483</v>
      </c>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4"/>
    </row>
    <row r="53" spans="1:27" x14ac:dyDescent="0.4">
      <c r="A53" s="149" t="s">
        <v>484</v>
      </c>
      <c r="B53" s="166"/>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1"/>
    </row>
    <row r="55" spans="1:27" x14ac:dyDescent="0.4">
      <c r="A55" s="109" t="s">
        <v>513</v>
      </c>
    </row>
    <row r="56" spans="1:27" x14ac:dyDescent="0.4">
      <c r="A56" s="152" t="s">
        <v>488</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4"/>
    </row>
    <row r="57" spans="1:27" x14ac:dyDescent="0.4">
      <c r="A57" s="152" t="s">
        <v>492</v>
      </c>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4"/>
    </row>
    <row r="58" spans="1:27" x14ac:dyDescent="0.4">
      <c r="A58" s="624"/>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6"/>
    </row>
    <row r="59" spans="1:27" x14ac:dyDescent="0.4">
      <c r="A59" s="627"/>
      <c r="B59" s="628"/>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9"/>
    </row>
    <row r="60" spans="1:27" x14ac:dyDescent="0.4">
      <c r="A60" s="152" t="s">
        <v>436</v>
      </c>
      <c r="B60" s="153" t="s">
        <v>489</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4"/>
    </row>
    <row r="61" spans="1:27" x14ac:dyDescent="0.4">
      <c r="A61" s="624"/>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6"/>
    </row>
    <row r="62" spans="1:27" x14ac:dyDescent="0.4">
      <c r="A62" s="627"/>
      <c r="B62" s="628"/>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9"/>
    </row>
    <row r="63" spans="1:27" x14ac:dyDescent="0.4">
      <c r="A63" s="152" t="s">
        <v>436</v>
      </c>
      <c r="B63" s="153" t="s">
        <v>490</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4"/>
    </row>
    <row r="64" spans="1:27" x14ac:dyDescent="0.4">
      <c r="A64" s="624"/>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6"/>
    </row>
    <row r="65" spans="1:27" x14ac:dyDescent="0.4">
      <c r="A65" s="627"/>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9"/>
    </row>
    <row r="66" spans="1:27" x14ac:dyDescent="0.4">
      <c r="A66" s="152" t="s">
        <v>436</v>
      </c>
      <c r="B66" s="153" t="s">
        <v>491</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4"/>
    </row>
    <row r="67" spans="1:27" x14ac:dyDescent="0.4">
      <c r="A67" s="624"/>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6"/>
    </row>
    <row r="68" spans="1:27" x14ac:dyDescent="0.4">
      <c r="A68" s="627"/>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9"/>
    </row>
    <row r="69" spans="1:27" x14ac:dyDescent="0.4">
      <c r="A69" s="152" t="s">
        <v>436</v>
      </c>
      <c r="B69" s="153" t="s">
        <v>463</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4"/>
    </row>
    <row r="70" spans="1:27" x14ac:dyDescent="0.4">
      <c r="A70" s="624"/>
      <c r="B70" s="625"/>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6"/>
    </row>
    <row r="71" spans="1:27" x14ac:dyDescent="0.4">
      <c r="A71" s="627"/>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9"/>
    </row>
    <row r="72" spans="1:27" x14ac:dyDescent="0.4">
      <c r="A72" s="152" t="s">
        <v>493</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4"/>
    </row>
    <row r="73" spans="1:27" x14ac:dyDescent="0.4">
      <c r="A73" s="152" t="s">
        <v>436</v>
      </c>
      <c r="B73" s="153" t="s">
        <v>494</v>
      </c>
      <c r="C73" s="153"/>
      <c r="D73" s="153"/>
      <c r="E73" s="153"/>
      <c r="F73" s="153"/>
      <c r="G73" s="153"/>
      <c r="H73" s="153"/>
      <c r="I73" s="153"/>
      <c r="J73" s="154"/>
      <c r="K73" s="149"/>
      <c r="L73" s="150"/>
      <c r="M73" s="219" t="s">
        <v>497</v>
      </c>
      <c r="N73" s="219"/>
      <c r="O73" s="617"/>
      <c r="P73" s="617"/>
      <c r="Q73" s="150" t="s">
        <v>498</v>
      </c>
      <c r="R73" s="150" t="s">
        <v>439</v>
      </c>
      <c r="S73" s="219" t="s">
        <v>499</v>
      </c>
      <c r="T73" s="219"/>
      <c r="U73" s="617"/>
      <c r="V73" s="617"/>
      <c r="W73" s="150" t="s">
        <v>498</v>
      </c>
      <c r="X73" s="150"/>
      <c r="Y73" s="150"/>
      <c r="Z73" s="150"/>
      <c r="AA73" s="151"/>
    </row>
    <row r="74" spans="1:27" x14ac:dyDescent="0.4">
      <c r="A74" s="152" t="s">
        <v>436</v>
      </c>
      <c r="B74" s="153" t="s">
        <v>495</v>
      </c>
      <c r="C74" s="153"/>
      <c r="D74" s="153"/>
      <c r="E74" s="153"/>
      <c r="F74" s="153"/>
      <c r="G74" s="153"/>
      <c r="H74" s="153"/>
      <c r="I74" s="153"/>
      <c r="J74" s="154"/>
      <c r="K74" s="149"/>
      <c r="L74" s="150"/>
      <c r="M74" s="219" t="s">
        <v>497</v>
      </c>
      <c r="N74" s="219"/>
      <c r="O74" s="617"/>
      <c r="P74" s="617"/>
      <c r="Q74" s="150" t="s">
        <v>498</v>
      </c>
      <c r="R74" s="150" t="s">
        <v>439</v>
      </c>
      <c r="S74" s="219" t="s">
        <v>499</v>
      </c>
      <c r="T74" s="219"/>
      <c r="U74" s="617"/>
      <c r="V74" s="617"/>
      <c r="W74" s="150" t="s">
        <v>498</v>
      </c>
      <c r="X74" s="150"/>
      <c r="Y74" s="150"/>
      <c r="Z74" s="150"/>
      <c r="AA74" s="151"/>
    </row>
    <row r="75" spans="1:27" x14ac:dyDescent="0.4">
      <c r="A75" s="152" t="s">
        <v>436</v>
      </c>
      <c r="B75" s="153" t="s">
        <v>489</v>
      </c>
      <c r="C75" s="153"/>
      <c r="D75" s="153"/>
      <c r="E75" s="153"/>
      <c r="F75" s="153"/>
      <c r="G75" s="153"/>
      <c r="H75" s="153"/>
      <c r="I75" s="153"/>
      <c r="J75" s="154"/>
      <c r="K75" s="149"/>
      <c r="L75" s="150"/>
      <c r="M75" s="219" t="s">
        <v>497</v>
      </c>
      <c r="N75" s="219"/>
      <c r="O75" s="617"/>
      <c r="P75" s="617"/>
      <c r="Q75" s="150" t="s">
        <v>498</v>
      </c>
      <c r="R75" s="150" t="s">
        <v>439</v>
      </c>
      <c r="S75" s="219" t="s">
        <v>499</v>
      </c>
      <c r="T75" s="219"/>
      <c r="U75" s="617"/>
      <c r="V75" s="617"/>
      <c r="W75" s="150" t="s">
        <v>498</v>
      </c>
      <c r="X75" s="150"/>
      <c r="Y75" s="150"/>
      <c r="Z75" s="150"/>
      <c r="AA75" s="151"/>
    </row>
    <row r="76" spans="1:27" x14ac:dyDescent="0.4">
      <c r="A76" s="152" t="s">
        <v>436</v>
      </c>
      <c r="B76" s="153" t="s">
        <v>496</v>
      </c>
      <c r="C76" s="153"/>
      <c r="D76" s="153"/>
      <c r="E76" s="153"/>
      <c r="F76" s="153"/>
      <c r="G76" s="153"/>
      <c r="H76" s="153"/>
      <c r="I76" s="153"/>
      <c r="J76" s="154"/>
      <c r="K76" s="149"/>
      <c r="L76" s="150"/>
      <c r="M76" s="219" t="s">
        <v>497</v>
      </c>
      <c r="N76" s="219"/>
      <c r="O76" s="617"/>
      <c r="P76" s="617"/>
      <c r="Q76" s="150" t="s">
        <v>498</v>
      </c>
      <c r="R76" s="150" t="s">
        <v>439</v>
      </c>
      <c r="S76" s="219" t="s">
        <v>499</v>
      </c>
      <c r="T76" s="219"/>
      <c r="U76" s="617"/>
      <c r="V76" s="617"/>
      <c r="W76" s="150" t="s">
        <v>498</v>
      </c>
      <c r="X76" s="150"/>
      <c r="Y76" s="150"/>
      <c r="Z76" s="150"/>
      <c r="AA76" s="151"/>
    </row>
    <row r="77" spans="1:27" x14ac:dyDescent="0.4">
      <c r="A77" s="152" t="s">
        <v>436</v>
      </c>
      <c r="B77" s="153" t="s">
        <v>463</v>
      </c>
      <c r="C77" s="153"/>
      <c r="D77" s="153"/>
      <c r="E77" s="153"/>
      <c r="F77" s="153"/>
      <c r="G77" s="153"/>
      <c r="H77" s="153"/>
      <c r="I77" s="153"/>
      <c r="J77" s="154"/>
      <c r="K77" s="149"/>
      <c r="L77" s="150"/>
      <c r="M77" s="219" t="s">
        <v>497</v>
      </c>
      <c r="N77" s="219"/>
      <c r="O77" s="617"/>
      <c r="P77" s="617"/>
      <c r="Q77" s="150" t="s">
        <v>498</v>
      </c>
      <c r="R77" s="150" t="s">
        <v>439</v>
      </c>
      <c r="S77" s="219" t="s">
        <v>499</v>
      </c>
      <c r="T77" s="219"/>
      <c r="U77" s="617"/>
      <c r="V77" s="617"/>
      <c r="W77" s="150" t="s">
        <v>498</v>
      </c>
      <c r="X77" s="150"/>
      <c r="Y77" s="150"/>
      <c r="Z77" s="150"/>
      <c r="AA77" s="151"/>
    </row>
    <row r="79" spans="1:27" x14ac:dyDescent="0.4">
      <c r="A79" s="109" t="s">
        <v>514</v>
      </c>
    </row>
    <row r="80" spans="1:27" x14ac:dyDescent="0.4">
      <c r="A80" s="152" t="s">
        <v>500</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4"/>
    </row>
    <row r="81" spans="1:27" x14ac:dyDescent="0.4">
      <c r="A81" s="152" t="s">
        <v>501</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4"/>
    </row>
    <row r="82" spans="1:27" x14ac:dyDescent="0.4">
      <c r="A82" s="642"/>
      <c r="B82" s="643"/>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4"/>
    </row>
    <row r="83" spans="1:27" x14ac:dyDescent="0.4">
      <c r="A83" s="645"/>
      <c r="B83" s="646"/>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7"/>
    </row>
    <row r="84" spans="1:27" x14ac:dyDescent="0.4">
      <c r="A84" s="152" t="s">
        <v>502</v>
      </c>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4"/>
    </row>
    <row r="85" spans="1:27" x14ac:dyDescent="0.4">
      <c r="A85" s="642"/>
      <c r="B85" s="643"/>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4"/>
    </row>
    <row r="86" spans="1:27" x14ac:dyDescent="0.4">
      <c r="A86" s="645"/>
      <c r="B86" s="646"/>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7"/>
    </row>
    <row r="87" spans="1:27" x14ac:dyDescent="0.4">
      <c r="A87" s="152" t="s">
        <v>503</v>
      </c>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4"/>
    </row>
    <row r="88" spans="1:27" x14ac:dyDescent="0.4">
      <c r="A88" s="642"/>
      <c r="B88" s="643"/>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4"/>
    </row>
    <row r="89" spans="1:27" x14ac:dyDescent="0.4">
      <c r="A89" s="645"/>
      <c r="B89" s="646"/>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7"/>
    </row>
    <row r="90" spans="1:27" x14ac:dyDescent="0.4">
      <c r="A90" s="152" t="s">
        <v>504</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4"/>
    </row>
    <row r="91" spans="1:27" x14ac:dyDescent="0.4">
      <c r="A91" s="642"/>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4"/>
    </row>
    <row r="92" spans="1:27" x14ac:dyDescent="0.4">
      <c r="A92" s="645"/>
      <c r="B92" s="646"/>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7"/>
    </row>
    <row r="93" spans="1:27" x14ac:dyDescent="0.4">
      <c r="A93" s="152" t="s">
        <v>505</v>
      </c>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4"/>
    </row>
    <row r="94" spans="1:27" x14ac:dyDescent="0.15">
      <c r="A94" s="650" t="s">
        <v>506</v>
      </c>
      <c r="B94" s="651"/>
      <c r="C94" s="651"/>
      <c r="D94" s="652"/>
      <c r="E94" s="441"/>
      <c r="F94" s="617"/>
      <c r="G94" s="617"/>
      <c r="H94" s="617"/>
      <c r="I94" s="617"/>
      <c r="J94" s="617"/>
      <c r="K94" s="617"/>
      <c r="L94" s="617"/>
      <c r="M94" s="617"/>
      <c r="N94" s="617"/>
      <c r="O94" s="617"/>
      <c r="P94" s="617"/>
      <c r="Q94" s="617"/>
      <c r="R94" s="617"/>
      <c r="S94" s="617"/>
      <c r="T94" s="617"/>
      <c r="U94" s="617"/>
      <c r="V94" s="617"/>
      <c r="W94" s="617"/>
      <c r="X94" s="617"/>
      <c r="Y94" s="617"/>
      <c r="Z94" s="617"/>
      <c r="AA94" s="442"/>
    </row>
    <row r="95" spans="1:27" x14ac:dyDescent="0.4">
      <c r="A95" s="152" t="s">
        <v>507</v>
      </c>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4"/>
    </row>
    <row r="96" spans="1:27" x14ac:dyDescent="0.4">
      <c r="A96" s="618"/>
      <c r="B96" s="619"/>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20"/>
    </row>
    <row r="97" spans="1:27" x14ac:dyDescent="0.4">
      <c r="A97" s="618"/>
      <c r="B97" s="619"/>
      <c r="C97" s="619"/>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20"/>
    </row>
    <row r="98" spans="1:27" x14ac:dyDescent="0.4">
      <c r="A98" s="152" t="s">
        <v>510</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4"/>
    </row>
    <row r="99" spans="1:27" x14ac:dyDescent="0.4">
      <c r="A99" s="618"/>
      <c r="B99" s="619"/>
      <c r="C99" s="619"/>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20"/>
    </row>
    <row r="100" spans="1:27" x14ac:dyDescent="0.4">
      <c r="A100" s="618"/>
      <c r="B100" s="619"/>
      <c r="C100" s="619"/>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20"/>
    </row>
    <row r="101" spans="1:27" x14ac:dyDescent="0.4">
      <c r="A101" s="152" t="s">
        <v>508</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4"/>
    </row>
    <row r="102" spans="1:27" x14ac:dyDescent="0.4">
      <c r="A102" s="618"/>
      <c r="B102" s="619"/>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20"/>
    </row>
    <row r="103" spans="1:27" x14ac:dyDescent="0.4">
      <c r="A103" s="618"/>
      <c r="B103" s="619"/>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20"/>
    </row>
    <row r="104" spans="1:27" x14ac:dyDescent="0.4">
      <c r="A104" s="152" t="s">
        <v>509</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4"/>
    </row>
    <row r="105" spans="1:27" x14ac:dyDescent="0.4">
      <c r="A105" s="618"/>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20"/>
    </row>
    <row r="106" spans="1:27" x14ac:dyDescent="0.4">
      <c r="A106" s="618"/>
      <c r="B106" s="619"/>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20"/>
    </row>
    <row r="108" spans="1:27" x14ac:dyDescent="0.4">
      <c r="A108" s="648" t="s">
        <v>516</v>
      </c>
      <c r="B108" s="648"/>
      <c r="C108" s="648"/>
      <c r="D108" s="648"/>
      <c r="E108" s="648"/>
      <c r="F108" s="648"/>
      <c r="H108" s="334"/>
      <c r="I108" s="334" t="s">
        <v>515</v>
      </c>
      <c r="J108" s="334"/>
      <c r="K108" s="334"/>
      <c r="L108" s="334"/>
    </row>
    <row r="109" spans="1:27" x14ac:dyDescent="0.4">
      <c r="B109" s="109" t="s">
        <v>517</v>
      </c>
    </row>
    <row r="110" spans="1:27" x14ac:dyDescent="0.4">
      <c r="B110" s="109" t="s">
        <v>518</v>
      </c>
    </row>
    <row r="111" spans="1:27" x14ac:dyDescent="0.4">
      <c r="B111" s="109" t="s">
        <v>519</v>
      </c>
    </row>
    <row r="112" spans="1:27" x14ac:dyDescent="0.4">
      <c r="B112" s="109" t="s">
        <v>520</v>
      </c>
    </row>
    <row r="115" spans="1:28" x14ac:dyDescent="0.4">
      <c r="A115" s="648" t="s">
        <v>521</v>
      </c>
      <c r="B115" s="648"/>
      <c r="C115" s="648"/>
      <c r="D115" s="648"/>
      <c r="E115" s="648"/>
      <c r="F115" s="648"/>
      <c r="G115" s="648"/>
      <c r="H115" s="648"/>
      <c r="J115" s="334"/>
      <c r="K115" s="334" t="s">
        <v>515</v>
      </c>
      <c r="L115" s="334"/>
      <c r="M115" s="334"/>
      <c r="N115" s="334"/>
    </row>
    <row r="116" spans="1:28" x14ac:dyDescent="0.4">
      <c r="B116" s="649" t="s">
        <v>865</v>
      </c>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row>
    <row r="117" spans="1:28" x14ac:dyDescent="0.4">
      <c r="B117" s="649"/>
      <c r="C117" s="649"/>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row>
    <row r="118" spans="1:28" x14ac:dyDescent="0.4">
      <c r="B118" s="109" t="s">
        <v>522</v>
      </c>
    </row>
    <row r="120" spans="1:28" x14ac:dyDescent="0.4">
      <c r="A120" s="648" t="s">
        <v>523</v>
      </c>
      <c r="B120" s="648"/>
      <c r="C120" s="648"/>
      <c r="D120" s="648"/>
      <c r="E120" s="648"/>
      <c r="F120" s="648"/>
      <c r="G120" s="648"/>
      <c r="H120" s="648"/>
      <c r="I120" s="334"/>
      <c r="J120" s="334" t="s">
        <v>515</v>
      </c>
      <c r="K120" s="334"/>
      <c r="L120" s="334"/>
      <c r="M120" s="334"/>
    </row>
    <row r="121" spans="1:28" x14ac:dyDescent="0.4">
      <c r="B121" s="649" t="s">
        <v>866</v>
      </c>
      <c r="C121" s="649"/>
      <c r="D121" s="649"/>
      <c r="E121" s="649"/>
      <c r="F121" s="649"/>
      <c r="G121" s="649"/>
      <c r="H121" s="649"/>
      <c r="I121" s="649"/>
      <c r="J121" s="649"/>
      <c r="K121" s="649"/>
      <c r="L121" s="649"/>
      <c r="M121" s="649"/>
      <c r="N121" s="649"/>
      <c r="O121" s="649"/>
      <c r="P121" s="649"/>
      <c r="Q121" s="649"/>
      <c r="R121" s="649"/>
      <c r="S121" s="649"/>
      <c r="T121" s="649"/>
      <c r="U121" s="649"/>
      <c r="V121" s="649"/>
      <c r="W121" s="649"/>
      <c r="X121" s="649"/>
      <c r="Y121" s="649"/>
      <c r="Z121" s="649"/>
      <c r="AA121" s="649"/>
      <c r="AB121" s="649"/>
    </row>
    <row r="122" spans="1:28" x14ac:dyDescent="0.4">
      <c r="B122" s="649"/>
      <c r="C122" s="649"/>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row>
    <row r="123" spans="1:28" x14ac:dyDescent="0.4">
      <c r="B123" s="649" t="s">
        <v>867</v>
      </c>
      <c r="C123" s="649"/>
      <c r="D123" s="649"/>
      <c r="E123" s="649"/>
      <c r="F123" s="649"/>
      <c r="G123" s="649"/>
      <c r="H123" s="649"/>
      <c r="I123" s="649"/>
      <c r="J123" s="649"/>
      <c r="K123" s="649"/>
      <c r="L123" s="649"/>
      <c r="M123" s="649"/>
      <c r="N123" s="649"/>
      <c r="O123" s="649"/>
      <c r="P123" s="649"/>
      <c r="Q123" s="649"/>
      <c r="R123" s="649"/>
      <c r="S123" s="649"/>
      <c r="T123" s="649"/>
      <c r="U123" s="649"/>
      <c r="V123" s="649"/>
      <c r="W123" s="649"/>
      <c r="X123" s="649"/>
      <c r="Y123" s="649"/>
      <c r="Z123" s="649"/>
      <c r="AA123" s="649"/>
      <c r="AB123" s="649"/>
    </row>
    <row r="124" spans="1:28" x14ac:dyDescent="0.4">
      <c r="B124" s="649"/>
      <c r="C124" s="649"/>
      <c r="D124" s="649"/>
      <c r="E124" s="649"/>
      <c r="F124" s="649"/>
      <c r="G124" s="649"/>
      <c r="H124" s="649"/>
      <c r="I124" s="649"/>
      <c r="J124" s="649"/>
      <c r="K124" s="649"/>
      <c r="L124" s="649"/>
      <c r="M124" s="649"/>
      <c r="N124" s="649"/>
      <c r="O124" s="649"/>
      <c r="P124" s="649"/>
      <c r="Q124" s="649"/>
      <c r="R124" s="649"/>
      <c r="S124" s="649"/>
      <c r="T124" s="649"/>
      <c r="U124" s="649"/>
      <c r="V124" s="649"/>
      <c r="W124" s="649"/>
      <c r="X124" s="649"/>
      <c r="Y124" s="649"/>
      <c r="Z124" s="649"/>
      <c r="AA124" s="649"/>
      <c r="AB124" s="649"/>
    </row>
    <row r="125" spans="1:28" x14ac:dyDescent="0.4">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row>
    <row r="126" spans="1:28" x14ac:dyDescent="0.4">
      <c r="A126" s="109" t="s">
        <v>524</v>
      </c>
    </row>
    <row r="127" spans="1:28" x14ac:dyDescent="0.4">
      <c r="A127" s="152" t="s">
        <v>525</v>
      </c>
      <c r="B127" s="153"/>
      <c r="C127" s="153"/>
      <c r="D127" s="154"/>
      <c r="E127" s="441"/>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442"/>
    </row>
    <row r="128" spans="1:28" x14ac:dyDescent="0.4">
      <c r="A128" s="152" t="s">
        <v>526</v>
      </c>
      <c r="B128" s="153"/>
      <c r="C128" s="153"/>
      <c r="D128" s="154"/>
      <c r="E128" s="335"/>
      <c r="F128" s="336" t="s">
        <v>527</v>
      </c>
      <c r="G128" s="336"/>
      <c r="H128" s="336"/>
      <c r="I128" s="336"/>
      <c r="J128" s="336"/>
      <c r="K128" s="336"/>
      <c r="L128" s="336"/>
      <c r="M128" s="336"/>
      <c r="N128" s="336"/>
      <c r="O128" s="336"/>
      <c r="P128" s="336"/>
      <c r="Q128" s="336"/>
      <c r="R128" s="336"/>
      <c r="S128" s="336"/>
      <c r="T128" s="336"/>
      <c r="U128" s="336"/>
      <c r="V128" s="336"/>
      <c r="W128" s="336"/>
      <c r="X128" s="336"/>
      <c r="Y128" s="336"/>
      <c r="Z128" s="336"/>
      <c r="AA128" s="337"/>
    </row>
    <row r="130" spans="1:27" x14ac:dyDescent="0.4">
      <c r="A130" s="109" t="s">
        <v>528</v>
      </c>
    </row>
    <row r="131" spans="1:27" x14ac:dyDescent="0.4">
      <c r="A131" s="624"/>
      <c r="B131" s="625"/>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6"/>
    </row>
    <row r="132" spans="1:27" x14ac:dyDescent="0.4">
      <c r="A132" s="627"/>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9"/>
    </row>
  </sheetData>
  <mergeCells count="101">
    <mergeCell ref="E127:AA127"/>
    <mergeCell ref="A131:AA132"/>
    <mergeCell ref="A108:F108"/>
    <mergeCell ref="A115:H115"/>
    <mergeCell ref="B116:AB117"/>
    <mergeCell ref="A120:H120"/>
    <mergeCell ref="B121:AB122"/>
    <mergeCell ref="B123:AB124"/>
    <mergeCell ref="E94:AA94"/>
    <mergeCell ref="A94:D94"/>
    <mergeCell ref="A96:AA97"/>
    <mergeCell ref="A99:AA100"/>
    <mergeCell ref="A102:AA103"/>
    <mergeCell ref="A105:AA106"/>
    <mergeCell ref="A85:AA86"/>
    <mergeCell ref="A88:AA89"/>
    <mergeCell ref="A91:AA92"/>
    <mergeCell ref="O74:P74"/>
    <mergeCell ref="U74:V74"/>
    <mergeCell ref="O75:P75"/>
    <mergeCell ref="U75:V75"/>
    <mergeCell ref="O76:P76"/>
    <mergeCell ref="U76:V76"/>
    <mergeCell ref="O73:P73"/>
    <mergeCell ref="U73:V73"/>
    <mergeCell ref="R47:X47"/>
    <mergeCell ref="R49:X49"/>
    <mergeCell ref="R50:X50"/>
    <mergeCell ref="R51:X51"/>
    <mergeCell ref="O77:P77"/>
    <mergeCell ref="U77:V77"/>
    <mergeCell ref="A82:AA83"/>
    <mergeCell ref="P36:Q36"/>
    <mergeCell ref="F32:H32"/>
    <mergeCell ref="F34:H34"/>
    <mergeCell ref="A61:AA62"/>
    <mergeCell ref="A64:AA65"/>
    <mergeCell ref="A67:AA68"/>
    <mergeCell ref="A70:AA71"/>
    <mergeCell ref="P34:Q34"/>
    <mergeCell ref="I32:M32"/>
    <mergeCell ref="I34:M34"/>
    <mergeCell ref="R32:AA32"/>
    <mergeCell ref="R34:AA34"/>
    <mergeCell ref="R29:AA29"/>
    <mergeCell ref="R30:AA30"/>
    <mergeCell ref="P32:Q32"/>
    <mergeCell ref="H11:AA11"/>
    <mergeCell ref="A58:AA59"/>
    <mergeCell ref="R38:X38"/>
    <mergeCell ref="R39:X39"/>
    <mergeCell ref="R42:X42"/>
    <mergeCell ref="R43:X43"/>
    <mergeCell ref="R45:X45"/>
    <mergeCell ref="R46:X46"/>
    <mergeCell ref="R35:AA35"/>
    <mergeCell ref="R36:AA36"/>
    <mergeCell ref="Z40:AA40"/>
    <mergeCell ref="W40:Y40"/>
    <mergeCell ref="Q40:R40"/>
    <mergeCell ref="N40:P40"/>
    <mergeCell ref="Y38:AA38"/>
    <mergeCell ref="Y39:AA39"/>
    <mergeCell ref="F35:H35"/>
    <mergeCell ref="F36:H36"/>
    <mergeCell ref="I35:M35"/>
    <mergeCell ref="I36:M36"/>
    <mergeCell ref="P35:Q35"/>
    <mergeCell ref="P29:Q29"/>
    <mergeCell ref="P30:Q30"/>
    <mergeCell ref="I25:M25"/>
    <mergeCell ref="I26:M26"/>
    <mergeCell ref="I27:M27"/>
    <mergeCell ref="I28:M28"/>
    <mergeCell ref="I29:M29"/>
    <mergeCell ref="I30:M30"/>
    <mergeCell ref="H20:AA20"/>
    <mergeCell ref="H21:AA21"/>
    <mergeCell ref="P25:Q25"/>
    <mergeCell ref="P26:Q26"/>
    <mergeCell ref="P27:Q27"/>
    <mergeCell ref="P28:Q28"/>
    <mergeCell ref="R25:AA25"/>
    <mergeCell ref="R26:AA26"/>
    <mergeCell ref="R27:AA27"/>
    <mergeCell ref="R28:AA28"/>
    <mergeCell ref="F25:H25"/>
    <mergeCell ref="F26:H26"/>
    <mergeCell ref="F27:H27"/>
    <mergeCell ref="F28:H28"/>
    <mergeCell ref="F29:H29"/>
    <mergeCell ref="F30:H30"/>
    <mergeCell ref="H19:AA19"/>
    <mergeCell ref="K14:L14"/>
    <mergeCell ref="Q14:R14"/>
    <mergeCell ref="H15:Z15"/>
    <mergeCell ref="H16:Z16"/>
    <mergeCell ref="H12:AA12"/>
    <mergeCell ref="H13:AA13"/>
    <mergeCell ref="H17:AA17"/>
    <mergeCell ref="H18:AA18"/>
  </mergeCells>
  <phoneticPr fontId="2"/>
  <printOptions horizontalCentered="1"/>
  <pageMargins left="0.51181102362204722" right="0.51181102362204722" top="0.74803149606299213" bottom="0.74803149606299213" header="0.31496062992125984" footer="0.31496062992125984"/>
  <pageSetup paperSize="9" scale="74" orientation="portrait" r:id="rId1"/>
  <headerFooter>
    <oddHeader>&amp;R【ZEB】</oddHeader>
    <oddFooter>&amp;C&amp;P／&amp;N</oddFooter>
  </headerFooter>
  <rowBreaks count="2" manualBreakCount="2">
    <brk id="54" max="27" man="1"/>
    <brk id="107"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19050</xdr:colOff>
                    <xdr:row>106</xdr:row>
                    <xdr:rowOff>247650</xdr:rowOff>
                  </from>
                  <to>
                    <xdr:col>8</xdr:col>
                    <xdr:colOff>38100</xdr:colOff>
                    <xdr:row>108</xdr:row>
                    <xdr:rowOff>19050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9</xdr:col>
                    <xdr:colOff>19050</xdr:colOff>
                    <xdr:row>113</xdr:row>
                    <xdr:rowOff>247650</xdr:rowOff>
                  </from>
                  <to>
                    <xdr:col>10</xdr:col>
                    <xdr:colOff>38100</xdr:colOff>
                    <xdr:row>115</xdr:row>
                    <xdr:rowOff>19050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8</xdr:col>
                    <xdr:colOff>19050</xdr:colOff>
                    <xdr:row>118</xdr:row>
                    <xdr:rowOff>247650</xdr:rowOff>
                  </from>
                  <to>
                    <xdr:col>9</xdr:col>
                    <xdr:colOff>38100</xdr:colOff>
                    <xdr:row>120</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4</xdr:col>
                    <xdr:colOff>19050</xdr:colOff>
                    <xdr:row>126</xdr:row>
                    <xdr:rowOff>247650</xdr:rowOff>
                  </from>
                  <to>
                    <xdr:col>5</xdr:col>
                    <xdr:colOff>38100</xdr:colOff>
                    <xdr:row>128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入力規則!$F$2:$F$4</xm:f>
          </x14:formula1>
          <xm:sqref>H19:AA19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tint="0.59999389629810485"/>
  </sheetPr>
  <dimension ref="A8:AC49"/>
  <sheetViews>
    <sheetView view="pageBreakPreview" topLeftCell="A25" zoomScaleNormal="100" zoomScaleSheetLayoutView="100" workbookViewId="0">
      <selection activeCell="A39" sqref="A39:AB41"/>
    </sheetView>
  </sheetViews>
  <sheetFormatPr defaultRowHeight="18.75" x14ac:dyDescent="0.4"/>
  <cols>
    <col min="1" max="28" width="3.125" style="109" customWidth="1"/>
    <col min="29" max="30" width="3.125" customWidth="1"/>
  </cols>
  <sheetData>
    <row r="8" spans="1:27" x14ac:dyDescent="0.4">
      <c r="A8" s="148" t="s">
        <v>529</v>
      </c>
      <c r="B8" s="148"/>
      <c r="C8" s="148"/>
      <c r="D8" s="148"/>
      <c r="E8" s="148"/>
      <c r="F8" s="148"/>
      <c r="G8" s="148"/>
      <c r="H8" s="148"/>
      <c r="I8" s="148"/>
      <c r="J8" s="148"/>
      <c r="K8" s="148"/>
      <c r="L8" s="148"/>
      <c r="M8" s="148"/>
      <c r="N8" s="148"/>
      <c r="O8" s="148"/>
      <c r="P8" s="148"/>
      <c r="Q8" s="148"/>
      <c r="R8" s="148"/>
      <c r="S8" s="148"/>
      <c r="T8" s="148"/>
      <c r="U8" s="148"/>
      <c r="V8" s="148"/>
      <c r="W8" s="148"/>
      <c r="X8" s="148"/>
      <c r="Y8" s="148"/>
    </row>
    <row r="9" spans="1:27" x14ac:dyDescent="0.4">
      <c r="A9" s="148" t="s">
        <v>530</v>
      </c>
      <c r="B9" s="148"/>
      <c r="C9" s="148"/>
      <c r="D9" s="148"/>
      <c r="E9" s="148"/>
      <c r="F9" s="148"/>
      <c r="G9" s="148"/>
      <c r="H9" s="148"/>
      <c r="I9" s="148"/>
      <c r="J9" s="148"/>
      <c r="K9" s="148"/>
      <c r="L9" s="148"/>
      <c r="M9" s="148"/>
      <c r="N9" s="148"/>
      <c r="O9" s="148"/>
      <c r="P9" s="148"/>
      <c r="Q9" s="148"/>
      <c r="R9" s="148"/>
      <c r="S9" s="148"/>
      <c r="T9" s="148"/>
      <c r="U9" s="148"/>
      <c r="V9" s="148"/>
      <c r="W9" s="148"/>
      <c r="X9" s="148"/>
      <c r="Y9" s="148"/>
    </row>
    <row r="10" spans="1:27" x14ac:dyDescent="0.4">
      <c r="A10" s="164" t="s">
        <v>536</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row>
    <row r="11" spans="1:27" x14ac:dyDescent="0.4">
      <c r="A11" s="176" t="s">
        <v>531</v>
      </c>
      <c r="B11" s="177"/>
      <c r="C11" s="177"/>
      <c r="D11" s="177"/>
      <c r="E11" s="177"/>
      <c r="F11" s="177"/>
      <c r="G11" s="177"/>
      <c r="H11" s="177"/>
      <c r="I11" s="177"/>
      <c r="J11" s="177"/>
      <c r="K11" s="178"/>
      <c r="L11" s="655"/>
      <c r="M11" s="655"/>
      <c r="N11" s="655"/>
      <c r="O11" s="655"/>
      <c r="P11" s="655"/>
      <c r="Q11" s="655"/>
      <c r="R11" s="655"/>
      <c r="S11" s="655"/>
      <c r="T11" s="655"/>
      <c r="U11" s="655"/>
      <c r="V11" s="655"/>
      <c r="W11" s="655"/>
      <c r="X11" s="655"/>
      <c r="Y11" s="655"/>
      <c r="Z11" s="655"/>
      <c r="AA11" s="655"/>
    </row>
    <row r="12" spans="1:27" x14ac:dyDescent="0.4">
      <c r="A12" s="176" t="s">
        <v>532</v>
      </c>
      <c r="B12" s="177"/>
      <c r="C12" s="177"/>
      <c r="D12" s="177"/>
      <c r="E12" s="177"/>
      <c r="F12" s="177"/>
      <c r="G12" s="177"/>
      <c r="H12" s="177"/>
      <c r="I12" s="177"/>
      <c r="J12" s="177"/>
      <c r="K12" s="178"/>
      <c r="L12" s="655"/>
      <c r="M12" s="655"/>
      <c r="N12" s="655"/>
      <c r="O12" s="655"/>
      <c r="P12" s="655"/>
      <c r="Q12" s="655"/>
      <c r="R12" s="655"/>
      <c r="S12" s="655"/>
      <c r="T12" s="655"/>
      <c r="U12" s="655"/>
      <c r="V12" s="655"/>
      <c r="W12" s="655"/>
      <c r="X12" s="655"/>
      <c r="Y12" s="655"/>
      <c r="Z12" s="655"/>
      <c r="AA12" s="655"/>
    </row>
    <row r="13" spans="1:27" x14ac:dyDescent="0.4">
      <c r="A13" s="260" t="s">
        <v>533</v>
      </c>
      <c r="B13" s="169"/>
      <c r="C13" s="169"/>
      <c r="D13" s="169"/>
      <c r="E13" s="169"/>
      <c r="F13" s="169"/>
      <c r="G13" s="169"/>
      <c r="H13" s="169"/>
      <c r="I13" s="169"/>
      <c r="J13" s="169"/>
      <c r="K13" s="170"/>
      <c r="L13" s="338"/>
      <c r="M13" s="339"/>
      <c r="N13" s="339"/>
      <c r="O13" s="336"/>
      <c r="P13" s="340"/>
      <c r="Q13" s="341"/>
      <c r="R13" s="340" t="s">
        <v>558</v>
      </c>
      <c r="S13" s="340"/>
      <c r="T13" s="340" t="s">
        <v>556</v>
      </c>
      <c r="U13" s="340"/>
      <c r="V13" s="341"/>
      <c r="W13" s="340" t="s">
        <v>559</v>
      </c>
      <c r="X13" s="340"/>
      <c r="Y13" s="339"/>
      <c r="Z13" s="336"/>
      <c r="AA13" s="337"/>
    </row>
    <row r="14" spans="1:27" x14ac:dyDescent="0.4">
      <c r="A14" s="182"/>
      <c r="B14" s="261" t="s">
        <v>534</v>
      </c>
      <c r="C14" s="183"/>
      <c r="D14" s="183"/>
      <c r="E14" s="183"/>
      <c r="F14" s="183"/>
      <c r="G14" s="183"/>
      <c r="H14" s="183"/>
      <c r="I14" s="183"/>
      <c r="J14" s="183"/>
      <c r="K14" s="184"/>
      <c r="L14" s="656"/>
      <c r="M14" s="657"/>
      <c r="N14" s="657"/>
      <c r="O14" s="657"/>
      <c r="P14" s="657"/>
      <c r="Q14" s="657"/>
      <c r="R14" s="657"/>
      <c r="S14" s="657"/>
      <c r="T14" s="657"/>
      <c r="U14" s="657"/>
      <c r="V14" s="657"/>
      <c r="W14" s="657"/>
      <c r="X14" s="657"/>
      <c r="Y14" s="657"/>
      <c r="Z14" s="657"/>
      <c r="AA14" s="658"/>
    </row>
    <row r="15" spans="1:27" x14ac:dyDescent="0.4">
      <c r="A15" s="168" t="s">
        <v>535</v>
      </c>
      <c r="B15" s="169"/>
      <c r="C15" s="169"/>
      <c r="D15" s="169"/>
      <c r="E15" s="169"/>
      <c r="F15" s="169"/>
      <c r="G15" s="169"/>
      <c r="H15" s="169"/>
      <c r="I15" s="169"/>
      <c r="J15" s="169"/>
      <c r="K15" s="170"/>
      <c r="L15" s="342" t="s">
        <v>555</v>
      </c>
      <c r="M15" s="343"/>
      <c r="N15" s="343"/>
      <c r="O15" s="344"/>
      <c r="P15" s="345"/>
      <c r="Q15" s="346">
        <v>1</v>
      </c>
      <c r="R15" s="346" t="s">
        <v>556</v>
      </c>
      <c r="S15" s="345"/>
      <c r="T15" s="346">
        <v>2</v>
      </c>
      <c r="U15" s="346" t="s">
        <v>556</v>
      </c>
      <c r="V15" s="345"/>
      <c r="W15" s="346">
        <v>3</v>
      </c>
      <c r="X15" s="346"/>
      <c r="Y15" s="343"/>
      <c r="Z15" s="344"/>
      <c r="AA15" s="347"/>
    </row>
    <row r="16" spans="1:27" x14ac:dyDescent="0.4">
      <c r="A16" s="185"/>
      <c r="B16" s="186"/>
      <c r="C16" s="186"/>
      <c r="D16" s="186"/>
      <c r="E16" s="186"/>
      <c r="F16" s="186"/>
      <c r="G16" s="186"/>
      <c r="H16" s="186"/>
      <c r="I16" s="186"/>
      <c r="J16" s="186"/>
      <c r="K16" s="187"/>
      <c r="L16" s="348" t="s">
        <v>557</v>
      </c>
      <c r="M16" s="349"/>
      <c r="N16" s="349"/>
      <c r="O16" s="349"/>
      <c r="P16" s="349"/>
      <c r="Q16" s="349"/>
      <c r="R16" s="349"/>
      <c r="S16" s="349"/>
      <c r="T16" s="349"/>
      <c r="U16" s="349"/>
      <c r="V16" s="349"/>
      <c r="W16" s="349"/>
      <c r="X16" s="349"/>
      <c r="Y16" s="349"/>
      <c r="Z16" s="350"/>
      <c r="AA16" s="351"/>
    </row>
    <row r="17" spans="1:29" x14ac:dyDescent="0.4">
      <c r="A17" s="167"/>
      <c r="B17" s="167"/>
      <c r="C17" s="167"/>
      <c r="D17" s="167"/>
      <c r="E17" s="167"/>
      <c r="F17" s="167"/>
      <c r="G17" s="167"/>
      <c r="H17" s="167"/>
      <c r="I17" s="167"/>
      <c r="J17" s="167"/>
      <c r="K17" s="167"/>
      <c r="L17" s="148"/>
      <c r="M17" s="148"/>
      <c r="N17" s="148"/>
      <c r="O17" s="148"/>
      <c r="P17" s="148"/>
      <c r="Q17" s="148"/>
      <c r="R17" s="148"/>
      <c r="S17" s="148"/>
      <c r="T17" s="148"/>
      <c r="U17" s="148"/>
      <c r="V17" s="148"/>
      <c r="W17" s="148"/>
      <c r="X17" s="148"/>
      <c r="Y17" s="148"/>
    </row>
    <row r="18" spans="1:29" x14ac:dyDescent="0.4">
      <c r="A18" s="148" t="s">
        <v>537</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row>
    <row r="19" spans="1:29" x14ac:dyDescent="0.4">
      <c r="A19" s="148" t="s">
        <v>538</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row>
    <row r="20" spans="1:29" x14ac:dyDescent="0.4">
      <c r="A20" s="176"/>
      <c r="B20" s="177"/>
      <c r="C20" s="177"/>
      <c r="D20" s="177"/>
      <c r="E20" s="177"/>
      <c r="F20" s="177"/>
      <c r="G20" s="177"/>
      <c r="H20" s="177"/>
      <c r="I20" s="178"/>
      <c r="J20" s="179" t="s">
        <v>541</v>
      </c>
      <c r="K20" s="180"/>
      <c r="L20" s="180"/>
      <c r="M20" s="180"/>
      <c r="N20" s="180"/>
      <c r="O20" s="180"/>
      <c r="P20" s="180"/>
      <c r="Q20" s="180"/>
      <c r="R20" s="181"/>
      <c r="S20" s="179" t="s">
        <v>542</v>
      </c>
      <c r="T20" s="180"/>
      <c r="U20" s="180"/>
      <c r="V20" s="180"/>
      <c r="W20" s="180"/>
      <c r="X20" s="180"/>
      <c r="Y20" s="180"/>
      <c r="Z20" s="180"/>
      <c r="AA20" s="181"/>
    </row>
    <row r="21" spans="1:29" x14ac:dyDescent="0.4">
      <c r="A21" s="441"/>
      <c r="B21" s="617"/>
      <c r="C21" s="617"/>
      <c r="D21" s="617"/>
      <c r="E21" s="617"/>
      <c r="F21" s="617"/>
      <c r="G21" s="638" t="s">
        <v>539</v>
      </c>
      <c r="H21" s="638"/>
      <c r="I21" s="639"/>
      <c r="J21" s="441"/>
      <c r="K21" s="617"/>
      <c r="L21" s="617"/>
      <c r="M21" s="617"/>
      <c r="N21" s="617"/>
      <c r="O21" s="617"/>
      <c r="P21" s="617"/>
      <c r="Q21" s="638" t="s">
        <v>540</v>
      </c>
      <c r="R21" s="639"/>
      <c r="S21" s="441"/>
      <c r="T21" s="617"/>
      <c r="U21" s="617"/>
      <c r="V21" s="617"/>
      <c r="W21" s="617"/>
      <c r="X21" s="617"/>
      <c r="Y21" s="617"/>
      <c r="Z21" s="638" t="s">
        <v>540</v>
      </c>
      <c r="AA21" s="639"/>
    </row>
    <row r="22" spans="1:29" x14ac:dyDescent="0.4">
      <c r="A22" s="441"/>
      <c r="B22" s="617"/>
      <c r="C22" s="617"/>
      <c r="D22" s="617"/>
      <c r="E22" s="617"/>
      <c r="F22" s="617"/>
      <c r="G22" s="638" t="s">
        <v>539</v>
      </c>
      <c r="H22" s="638"/>
      <c r="I22" s="639"/>
      <c r="J22" s="441"/>
      <c r="K22" s="617"/>
      <c r="L22" s="617"/>
      <c r="M22" s="617"/>
      <c r="N22" s="617"/>
      <c r="O22" s="617"/>
      <c r="P22" s="617"/>
      <c r="Q22" s="638" t="s">
        <v>540</v>
      </c>
      <c r="R22" s="639"/>
      <c r="S22" s="441"/>
      <c r="T22" s="617"/>
      <c r="U22" s="617"/>
      <c r="V22" s="617"/>
      <c r="W22" s="617"/>
      <c r="X22" s="617"/>
      <c r="Y22" s="617"/>
      <c r="Z22" s="638" t="s">
        <v>540</v>
      </c>
      <c r="AA22" s="639"/>
    </row>
    <row r="23" spans="1:29" x14ac:dyDescent="0.4">
      <c r="A23" s="441"/>
      <c r="B23" s="617"/>
      <c r="C23" s="617"/>
      <c r="D23" s="617"/>
      <c r="E23" s="617"/>
      <c r="F23" s="617"/>
      <c r="G23" s="638" t="s">
        <v>539</v>
      </c>
      <c r="H23" s="638"/>
      <c r="I23" s="639"/>
      <c r="J23" s="441"/>
      <c r="K23" s="617"/>
      <c r="L23" s="617"/>
      <c r="M23" s="617"/>
      <c r="N23" s="617"/>
      <c r="O23" s="617"/>
      <c r="P23" s="617"/>
      <c r="Q23" s="638" t="s">
        <v>540</v>
      </c>
      <c r="R23" s="639"/>
      <c r="S23" s="441"/>
      <c r="T23" s="617"/>
      <c r="U23" s="617"/>
      <c r="V23" s="617"/>
      <c r="W23" s="617"/>
      <c r="X23" s="617"/>
      <c r="Y23" s="617"/>
      <c r="Z23" s="638" t="s">
        <v>540</v>
      </c>
      <c r="AA23" s="639"/>
    </row>
    <row r="24" spans="1:29" x14ac:dyDescent="0.4">
      <c r="A24" s="148" t="s">
        <v>543</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row>
    <row r="25" spans="1:29" x14ac:dyDescent="0.4">
      <c r="A25" s="168"/>
      <c r="B25" s="169"/>
      <c r="C25" s="169"/>
      <c r="D25" s="169"/>
      <c r="E25" s="169"/>
      <c r="F25" s="169"/>
      <c r="G25" s="169"/>
      <c r="H25" s="169"/>
      <c r="I25" s="170"/>
      <c r="J25" s="665" t="s">
        <v>547</v>
      </c>
      <c r="K25" s="666"/>
      <c r="L25" s="666"/>
      <c r="M25" s="666"/>
      <c r="N25" s="171"/>
      <c r="O25" s="171"/>
      <c r="P25" s="171"/>
      <c r="Q25" s="171"/>
      <c r="R25" s="171"/>
      <c r="S25" s="171"/>
      <c r="T25" s="171"/>
      <c r="U25" s="171"/>
      <c r="V25" s="171"/>
      <c r="W25" s="171"/>
      <c r="X25" s="171"/>
      <c r="Y25" s="171"/>
      <c r="Z25" s="171"/>
      <c r="AA25" s="172"/>
    </row>
    <row r="26" spans="1:29" x14ac:dyDescent="0.4">
      <c r="A26" s="173"/>
      <c r="B26" s="174"/>
      <c r="C26" s="174"/>
      <c r="D26" s="174"/>
      <c r="E26" s="174"/>
      <c r="F26" s="174"/>
      <c r="G26" s="174"/>
      <c r="H26" s="174"/>
      <c r="I26" s="175"/>
      <c r="J26" s="667"/>
      <c r="K26" s="668"/>
      <c r="L26" s="668"/>
      <c r="M26" s="668"/>
      <c r="N26" s="661" t="s">
        <v>548</v>
      </c>
      <c r="O26" s="659"/>
      <c r="P26" s="659"/>
      <c r="Q26" s="659"/>
      <c r="R26" s="659"/>
      <c r="S26" s="659"/>
      <c r="T26" s="659"/>
      <c r="U26" s="659" t="s">
        <v>550</v>
      </c>
      <c r="V26" s="659"/>
      <c r="W26" s="659"/>
      <c r="X26" s="659"/>
      <c r="Y26" s="659"/>
      <c r="Z26" s="659"/>
      <c r="AA26" s="660"/>
    </row>
    <row r="27" spans="1:29" x14ac:dyDescent="0.4">
      <c r="A27" s="411" t="s">
        <v>544</v>
      </c>
      <c r="B27" s="411"/>
      <c r="C27" s="670"/>
      <c r="D27" s="441"/>
      <c r="E27" s="617"/>
      <c r="F27" s="617"/>
      <c r="G27" s="638" t="s">
        <v>539</v>
      </c>
      <c r="H27" s="638"/>
      <c r="I27" s="639"/>
      <c r="J27" s="653" t="e">
        <f>U27/N27*100</f>
        <v>#DIV/0!</v>
      </c>
      <c r="K27" s="654"/>
      <c r="L27" s="638" t="s">
        <v>549</v>
      </c>
      <c r="M27" s="639"/>
      <c r="N27" s="441"/>
      <c r="O27" s="617"/>
      <c r="P27" s="617"/>
      <c r="Q27" s="617"/>
      <c r="R27" s="617"/>
      <c r="S27" s="638" t="s">
        <v>540</v>
      </c>
      <c r="T27" s="639"/>
      <c r="U27" s="441"/>
      <c r="V27" s="617"/>
      <c r="W27" s="617"/>
      <c r="X27" s="617"/>
      <c r="Y27" s="617"/>
      <c r="Z27" s="638" t="s">
        <v>540</v>
      </c>
      <c r="AA27" s="639"/>
      <c r="AC27" s="109"/>
    </row>
    <row r="28" spans="1:29" x14ac:dyDescent="0.4">
      <c r="A28" s="411" t="s">
        <v>545</v>
      </c>
      <c r="B28" s="411"/>
      <c r="C28" s="670"/>
      <c r="D28" s="441"/>
      <c r="E28" s="617"/>
      <c r="F28" s="617"/>
      <c r="G28" s="638" t="s">
        <v>539</v>
      </c>
      <c r="H28" s="638"/>
      <c r="I28" s="639"/>
      <c r="J28" s="653" t="e">
        <f t="shared" ref="J28:J29" si="0">U28/N28*100</f>
        <v>#DIV/0!</v>
      </c>
      <c r="K28" s="654"/>
      <c r="L28" s="638" t="s">
        <v>549</v>
      </c>
      <c r="M28" s="639"/>
      <c r="N28" s="441"/>
      <c r="O28" s="617"/>
      <c r="P28" s="617"/>
      <c r="Q28" s="617"/>
      <c r="R28" s="617"/>
      <c r="S28" s="638" t="s">
        <v>540</v>
      </c>
      <c r="T28" s="639"/>
      <c r="U28" s="441"/>
      <c r="V28" s="617"/>
      <c r="W28" s="617"/>
      <c r="X28" s="617"/>
      <c r="Y28" s="617"/>
      <c r="Z28" s="638" t="s">
        <v>540</v>
      </c>
      <c r="AA28" s="639"/>
    </row>
    <row r="29" spans="1:29" x14ac:dyDescent="0.4">
      <c r="A29" s="411" t="s">
        <v>546</v>
      </c>
      <c r="B29" s="411"/>
      <c r="C29" s="670"/>
      <c r="D29" s="441"/>
      <c r="E29" s="617"/>
      <c r="F29" s="617"/>
      <c r="G29" s="638" t="s">
        <v>539</v>
      </c>
      <c r="H29" s="638"/>
      <c r="I29" s="639"/>
      <c r="J29" s="653" t="e">
        <f t="shared" si="0"/>
        <v>#DIV/0!</v>
      </c>
      <c r="K29" s="654"/>
      <c r="L29" s="638" t="s">
        <v>549</v>
      </c>
      <c r="M29" s="639"/>
      <c r="N29" s="441"/>
      <c r="O29" s="617"/>
      <c r="P29" s="617"/>
      <c r="Q29" s="617"/>
      <c r="R29" s="617"/>
      <c r="S29" s="638" t="s">
        <v>540</v>
      </c>
      <c r="T29" s="639"/>
      <c r="U29" s="441"/>
      <c r="V29" s="617"/>
      <c r="W29" s="617"/>
      <c r="X29" s="617"/>
      <c r="Y29" s="617"/>
      <c r="Z29" s="638" t="s">
        <v>540</v>
      </c>
      <c r="AA29" s="639"/>
    </row>
    <row r="30" spans="1:29" x14ac:dyDescent="0.4">
      <c r="A30" s="148" t="s">
        <v>551</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9" x14ac:dyDescent="0.4">
      <c r="A31" s="624"/>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6"/>
    </row>
    <row r="32" spans="1:29" x14ac:dyDescent="0.4">
      <c r="A32" s="662"/>
      <c r="B32" s="663"/>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4"/>
    </row>
    <row r="33" spans="1:28" x14ac:dyDescent="0.4">
      <c r="A33" s="627"/>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9"/>
    </row>
    <row r="34" spans="1:28" x14ac:dyDescent="0.4">
      <c r="A34" s="669" t="s">
        <v>552</v>
      </c>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row>
    <row r="35" spans="1:28" x14ac:dyDescent="0.4">
      <c r="A35" s="649"/>
      <c r="B35" s="649"/>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row>
    <row r="36" spans="1:28" x14ac:dyDescent="0.15">
      <c r="A36" s="148"/>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row>
    <row r="37" spans="1:28" x14ac:dyDescent="0.15">
      <c r="A37" s="148" t="s">
        <v>553</v>
      </c>
      <c r="B37" s="157"/>
      <c r="C37" s="157"/>
      <c r="D37" s="157"/>
      <c r="E37" s="157"/>
      <c r="F37" s="148"/>
      <c r="G37" s="148"/>
      <c r="H37" s="148"/>
      <c r="I37" s="148"/>
      <c r="J37" s="148"/>
      <c r="K37" s="148"/>
      <c r="L37" s="148"/>
      <c r="M37" s="148"/>
      <c r="N37" s="148"/>
      <c r="O37" s="148"/>
      <c r="P37" s="148"/>
      <c r="Q37" s="148"/>
      <c r="R37" s="148"/>
      <c r="S37" s="148"/>
      <c r="T37" s="148"/>
      <c r="U37" s="148"/>
      <c r="V37" s="148"/>
      <c r="W37" s="148"/>
      <c r="X37" s="148"/>
      <c r="Y37" s="148"/>
    </row>
    <row r="38" spans="1:28" x14ac:dyDescent="0.4">
      <c r="A38" s="148" t="s">
        <v>554</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row>
    <row r="39" spans="1:28" x14ac:dyDescent="0.4">
      <c r="A39" s="624"/>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6"/>
    </row>
    <row r="40" spans="1:28" x14ac:dyDescent="0.4">
      <c r="A40" s="662"/>
      <c r="B40" s="663"/>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4"/>
    </row>
    <row r="41" spans="1:28" x14ac:dyDescent="0.4">
      <c r="A41" s="627"/>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9"/>
    </row>
    <row r="42" spans="1:28" x14ac:dyDescent="0.15">
      <c r="A42" s="148"/>
      <c r="B42" s="148"/>
      <c r="C42" s="148"/>
      <c r="D42" s="148"/>
      <c r="E42" s="148"/>
      <c r="F42" s="148"/>
      <c r="G42" s="148"/>
      <c r="H42" s="148"/>
      <c r="I42" s="148"/>
      <c r="J42" s="148"/>
      <c r="K42" s="148"/>
      <c r="L42" s="148"/>
      <c r="M42" s="148"/>
      <c r="N42" s="148"/>
      <c r="O42" s="148"/>
      <c r="P42" s="148"/>
      <c r="Q42" s="148"/>
      <c r="R42" s="157"/>
      <c r="S42" s="157"/>
      <c r="T42" s="157"/>
      <c r="U42" s="157"/>
      <c r="V42" s="157"/>
      <c r="W42" s="157"/>
      <c r="X42" s="157"/>
      <c r="Y42" s="157"/>
    </row>
    <row r="43" spans="1:28" x14ac:dyDescent="0.15">
      <c r="A43" s="148"/>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row>
    <row r="44" spans="1:28" x14ac:dyDescent="0.4">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row>
    <row r="45" spans="1:28" x14ac:dyDescent="0.4">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8" x14ac:dyDescent="0.4">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row>
    <row r="47" spans="1:28" x14ac:dyDescent="0.4">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row>
    <row r="48" spans="1:28" x14ac:dyDescent="0.4">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row>
    <row r="49" spans="1:25" x14ac:dyDescent="0.4">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row>
  </sheetData>
  <mergeCells count="54">
    <mergeCell ref="A34:AA35"/>
    <mergeCell ref="A39:AB41"/>
    <mergeCell ref="J28:K28"/>
    <mergeCell ref="A27:C27"/>
    <mergeCell ref="A28:C28"/>
    <mergeCell ref="A29:C29"/>
    <mergeCell ref="D27:F27"/>
    <mergeCell ref="D28:F28"/>
    <mergeCell ref="D29:F29"/>
    <mergeCell ref="S27:T27"/>
    <mergeCell ref="J29:K29"/>
    <mergeCell ref="G27:I27"/>
    <mergeCell ref="G28:I28"/>
    <mergeCell ref="G29:I29"/>
    <mergeCell ref="L27:M27"/>
    <mergeCell ref="L28:M28"/>
    <mergeCell ref="U28:Y28"/>
    <mergeCell ref="Z28:AA28"/>
    <mergeCell ref="Q21:R21"/>
    <mergeCell ref="J25:M26"/>
    <mergeCell ref="S23:Y23"/>
    <mergeCell ref="Z23:AA23"/>
    <mergeCell ref="A31:AA33"/>
    <mergeCell ref="N28:R28"/>
    <mergeCell ref="S28:T28"/>
    <mergeCell ref="A21:F21"/>
    <mergeCell ref="A22:F22"/>
    <mergeCell ref="A23:F23"/>
    <mergeCell ref="G21:I21"/>
    <mergeCell ref="G22:I22"/>
    <mergeCell ref="G23:I23"/>
    <mergeCell ref="S21:Y21"/>
    <mergeCell ref="Q23:R23"/>
    <mergeCell ref="J21:P21"/>
    <mergeCell ref="L29:M29"/>
    <mergeCell ref="N29:R29"/>
    <mergeCell ref="S29:T29"/>
    <mergeCell ref="U29:Y29"/>
    <mergeCell ref="Z29:AA29"/>
    <mergeCell ref="Q22:R22"/>
    <mergeCell ref="J27:K27"/>
    <mergeCell ref="L11:AA11"/>
    <mergeCell ref="L12:AA12"/>
    <mergeCell ref="L14:AA14"/>
    <mergeCell ref="Z27:AA27"/>
    <mergeCell ref="U26:AA26"/>
    <mergeCell ref="N27:R27"/>
    <mergeCell ref="U27:Y27"/>
    <mergeCell ref="J22:P22"/>
    <mergeCell ref="J23:P23"/>
    <mergeCell ref="N26:T26"/>
    <mergeCell ref="Z21:AA21"/>
    <mergeCell ref="S22:Y22"/>
    <mergeCell ref="Z22:AA22"/>
  </mergeCells>
  <phoneticPr fontId="2"/>
  <printOptions horizontalCentered="1"/>
  <pageMargins left="0.51181102362204722" right="0.5118110236220472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15</xdr:col>
                    <xdr:colOff>19050</xdr:colOff>
                    <xdr:row>13</xdr:row>
                    <xdr:rowOff>247650</xdr:rowOff>
                  </from>
                  <to>
                    <xdr:col>16</xdr:col>
                    <xdr:colOff>38100</xdr:colOff>
                    <xdr:row>15</xdr:row>
                    <xdr:rowOff>19050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19050</xdr:colOff>
                    <xdr:row>13</xdr:row>
                    <xdr:rowOff>247650</xdr:rowOff>
                  </from>
                  <to>
                    <xdr:col>19</xdr:col>
                    <xdr:colOff>38100</xdr:colOff>
                    <xdr:row>15</xdr:row>
                    <xdr:rowOff>19050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21</xdr:col>
                    <xdr:colOff>19050</xdr:colOff>
                    <xdr:row>13</xdr:row>
                    <xdr:rowOff>247650</xdr:rowOff>
                  </from>
                  <to>
                    <xdr:col>22</xdr:col>
                    <xdr:colOff>38100</xdr:colOff>
                    <xdr:row>15</xdr:row>
                    <xdr:rowOff>19050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16</xdr:col>
                    <xdr:colOff>19050</xdr:colOff>
                    <xdr:row>11</xdr:row>
                    <xdr:rowOff>247650</xdr:rowOff>
                  </from>
                  <to>
                    <xdr:col>17</xdr:col>
                    <xdr:colOff>38100</xdr:colOff>
                    <xdr:row>13</xdr:row>
                    <xdr:rowOff>19050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21</xdr:col>
                    <xdr:colOff>19050</xdr:colOff>
                    <xdr:row>11</xdr:row>
                    <xdr:rowOff>247650</xdr:rowOff>
                  </from>
                  <to>
                    <xdr:col>22</xdr:col>
                    <xdr:colOff>38100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B37:Y37 B43:Y43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59999389629810485"/>
  </sheetPr>
  <dimension ref="A8:AB48"/>
  <sheetViews>
    <sheetView view="pageBreakPreview" topLeftCell="A19" zoomScaleNormal="100" zoomScaleSheetLayoutView="100" workbookViewId="0">
      <selection activeCell="AG32" sqref="AG32"/>
    </sheetView>
  </sheetViews>
  <sheetFormatPr defaultRowHeight="18.75" x14ac:dyDescent="0.4"/>
  <cols>
    <col min="1" max="28" width="3.125" style="109" customWidth="1"/>
    <col min="29" max="30" width="3.125" customWidth="1"/>
  </cols>
  <sheetData>
    <row r="8" spans="1:27" x14ac:dyDescent="0.4">
      <c r="A8" s="210" t="s">
        <v>560</v>
      </c>
      <c r="B8" s="210"/>
      <c r="C8" s="210"/>
      <c r="D8" s="210"/>
      <c r="E8" s="210"/>
      <c r="F8" s="210"/>
      <c r="G8" s="210"/>
      <c r="H8" s="210"/>
      <c r="I8" s="210"/>
      <c r="J8" s="210"/>
      <c r="K8" s="210"/>
      <c r="L8" s="210"/>
      <c r="M8" s="210"/>
      <c r="N8" s="210"/>
      <c r="O8" s="210"/>
      <c r="P8" s="210"/>
      <c r="Q8" s="210"/>
      <c r="R8" s="210"/>
      <c r="S8" s="210"/>
      <c r="T8" s="210"/>
      <c r="U8" s="210"/>
      <c r="V8" s="210"/>
      <c r="W8" s="210"/>
      <c r="X8" s="210"/>
      <c r="Y8" s="210"/>
    </row>
    <row r="9" spans="1:27" x14ac:dyDescent="0.4">
      <c r="A9" s="210" t="s">
        <v>561</v>
      </c>
      <c r="B9" s="210"/>
      <c r="C9" s="210"/>
      <c r="D9" s="210"/>
      <c r="E9" s="210"/>
      <c r="F9" s="210"/>
      <c r="G9" s="210"/>
      <c r="H9" s="210"/>
      <c r="I9" s="210"/>
      <c r="J9" s="210"/>
      <c r="K9" s="210"/>
      <c r="L9" s="210"/>
      <c r="M9" s="210"/>
      <c r="N9" s="210"/>
      <c r="O9" s="210"/>
      <c r="P9" s="210"/>
      <c r="Q9" s="210"/>
      <c r="R9" s="210"/>
      <c r="S9" s="210"/>
      <c r="T9" s="210"/>
      <c r="U9" s="210"/>
      <c r="V9" s="210"/>
      <c r="W9" s="210"/>
      <c r="X9" s="210"/>
      <c r="Y9" s="210"/>
    </row>
    <row r="10" spans="1:27" x14ac:dyDescent="0.4">
      <c r="A10" s="164" t="s">
        <v>536</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row>
    <row r="11" spans="1:27" x14ac:dyDescent="0.4">
      <c r="A11" s="176" t="s">
        <v>531</v>
      </c>
      <c r="B11" s="177"/>
      <c r="C11" s="177"/>
      <c r="D11" s="177"/>
      <c r="E11" s="177"/>
      <c r="F11" s="177"/>
      <c r="G11" s="177"/>
      <c r="H11" s="177"/>
      <c r="I11" s="177"/>
      <c r="J11" s="177"/>
      <c r="K11" s="178"/>
      <c r="L11" s="655"/>
      <c r="M11" s="655"/>
      <c r="N11" s="655"/>
      <c r="O11" s="655"/>
      <c r="P11" s="655"/>
      <c r="Q11" s="655"/>
      <c r="R11" s="655"/>
      <c r="S11" s="655"/>
      <c r="T11" s="655"/>
      <c r="U11" s="655"/>
      <c r="V11" s="655"/>
      <c r="W11" s="655"/>
      <c r="X11" s="655"/>
      <c r="Y11" s="655"/>
      <c r="Z11" s="655"/>
      <c r="AA11" s="655"/>
    </row>
    <row r="12" spans="1:27" x14ac:dyDescent="0.4">
      <c r="A12" s="176" t="s">
        <v>532</v>
      </c>
      <c r="B12" s="177"/>
      <c r="C12" s="177"/>
      <c r="D12" s="177"/>
      <c r="E12" s="177"/>
      <c r="F12" s="177"/>
      <c r="G12" s="177"/>
      <c r="H12" s="177"/>
      <c r="I12" s="177"/>
      <c r="J12" s="177"/>
      <c r="K12" s="178"/>
      <c r="L12" s="655"/>
      <c r="M12" s="655"/>
      <c r="N12" s="655"/>
      <c r="O12" s="655"/>
      <c r="P12" s="655"/>
      <c r="Q12" s="655"/>
      <c r="R12" s="655"/>
      <c r="S12" s="655"/>
      <c r="T12" s="655"/>
      <c r="U12" s="655"/>
      <c r="V12" s="655"/>
      <c r="W12" s="655"/>
      <c r="X12" s="655"/>
      <c r="Y12" s="655"/>
      <c r="Z12" s="655"/>
      <c r="AA12" s="655"/>
    </row>
    <row r="13" spans="1:27" x14ac:dyDescent="0.4">
      <c r="A13" s="260" t="s">
        <v>533</v>
      </c>
      <c r="B13" s="169"/>
      <c r="C13" s="169"/>
      <c r="D13" s="169"/>
      <c r="E13" s="169"/>
      <c r="F13" s="169"/>
      <c r="G13" s="169"/>
      <c r="H13" s="169"/>
      <c r="I13" s="169"/>
      <c r="J13" s="169"/>
      <c r="K13" s="170"/>
      <c r="L13" s="338"/>
      <c r="M13" s="339"/>
      <c r="N13" s="339"/>
      <c r="O13" s="336"/>
      <c r="P13" s="340"/>
      <c r="Q13" s="340"/>
      <c r="R13" s="340" t="s">
        <v>558</v>
      </c>
      <c r="S13" s="340"/>
      <c r="T13" s="340" t="s">
        <v>556</v>
      </c>
      <c r="U13" s="340"/>
      <c r="V13" s="340"/>
      <c r="W13" s="340" t="s">
        <v>559</v>
      </c>
      <c r="X13" s="340"/>
      <c r="Y13" s="339"/>
      <c r="Z13" s="336"/>
      <c r="AA13" s="337"/>
    </row>
    <row r="14" spans="1:27" x14ac:dyDescent="0.4">
      <c r="A14" s="262"/>
      <c r="B14" s="261" t="s">
        <v>534</v>
      </c>
      <c r="C14" s="183"/>
      <c r="D14" s="183"/>
      <c r="E14" s="183"/>
      <c r="F14" s="183"/>
      <c r="G14" s="183"/>
      <c r="H14" s="183"/>
      <c r="I14" s="183"/>
      <c r="J14" s="183"/>
      <c r="K14" s="184"/>
      <c r="L14" s="656"/>
      <c r="M14" s="657"/>
      <c r="N14" s="657"/>
      <c r="O14" s="657"/>
      <c r="P14" s="657"/>
      <c r="Q14" s="657"/>
      <c r="R14" s="657"/>
      <c r="S14" s="657"/>
      <c r="T14" s="657"/>
      <c r="U14" s="657"/>
      <c r="V14" s="657"/>
      <c r="W14" s="657"/>
      <c r="X14" s="657"/>
      <c r="Y14" s="657"/>
      <c r="Z14" s="657"/>
      <c r="AA14" s="658"/>
    </row>
    <row r="15" spans="1:27" x14ac:dyDescent="0.4">
      <c r="A15" s="168" t="s">
        <v>535</v>
      </c>
      <c r="B15" s="169"/>
      <c r="C15" s="169"/>
      <c r="D15" s="169"/>
      <c r="E15" s="169"/>
      <c r="F15" s="169"/>
      <c r="G15" s="169"/>
      <c r="H15" s="169"/>
      <c r="I15" s="169"/>
      <c r="J15" s="169"/>
      <c r="K15" s="170"/>
      <c r="L15" s="342" t="s">
        <v>555</v>
      </c>
      <c r="M15" s="343"/>
      <c r="N15" s="343"/>
      <c r="O15" s="344"/>
      <c r="P15" s="346"/>
      <c r="Q15" s="346">
        <v>1</v>
      </c>
      <c r="R15" s="346" t="s">
        <v>556</v>
      </c>
      <c r="S15" s="346"/>
      <c r="T15" s="346">
        <v>2</v>
      </c>
      <c r="U15" s="346" t="s">
        <v>556</v>
      </c>
      <c r="V15" s="346"/>
      <c r="W15" s="346">
        <v>3</v>
      </c>
      <c r="X15" s="346"/>
      <c r="Y15" s="343"/>
      <c r="Z15" s="344"/>
      <c r="AA15" s="347"/>
    </row>
    <row r="16" spans="1:27" x14ac:dyDescent="0.4">
      <c r="A16" s="185"/>
      <c r="B16" s="186"/>
      <c r="C16" s="186"/>
      <c r="D16" s="186"/>
      <c r="E16" s="186"/>
      <c r="F16" s="186"/>
      <c r="G16" s="186"/>
      <c r="H16" s="186"/>
      <c r="I16" s="186"/>
      <c r="J16" s="186"/>
      <c r="K16" s="187"/>
      <c r="L16" s="348" t="s">
        <v>557</v>
      </c>
      <c r="M16" s="349"/>
      <c r="N16" s="349"/>
      <c r="O16" s="349"/>
      <c r="P16" s="349"/>
      <c r="Q16" s="349"/>
      <c r="R16" s="349"/>
      <c r="S16" s="349"/>
      <c r="T16" s="349"/>
      <c r="U16" s="349"/>
      <c r="V16" s="349"/>
      <c r="W16" s="349"/>
      <c r="X16" s="349"/>
      <c r="Y16" s="349"/>
      <c r="Z16" s="350"/>
      <c r="AA16" s="351"/>
    </row>
    <row r="17" spans="1:27" x14ac:dyDescent="0.4">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row>
    <row r="18" spans="1:27" x14ac:dyDescent="0.4">
      <c r="A18" s="210" t="s">
        <v>562</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row>
    <row r="19" spans="1:27" x14ac:dyDescent="0.4">
      <c r="A19" s="671" t="s">
        <v>563</v>
      </c>
      <c r="B19" s="671"/>
      <c r="C19" s="671"/>
      <c r="D19" s="671"/>
      <c r="E19" s="671"/>
      <c r="F19" s="441"/>
      <c r="G19" s="617"/>
      <c r="H19" s="617"/>
      <c r="I19" s="617"/>
      <c r="J19" s="617"/>
      <c r="K19" s="617"/>
      <c r="L19" s="617"/>
      <c r="M19" s="617"/>
      <c r="N19" s="617"/>
      <c r="O19" s="617"/>
      <c r="P19" s="617"/>
      <c r="Q19" s="617"/>
      <c r="R19" s="617"/>
      <c r="S19" s="617"/>
      <c r="T19" s="617"/>
      <c r="U19" s="617"/>
      <c r="V19" s="617"/>
      <c r="W19" s="638" t="s">
        <v>569</v>
      </c>
      <c r="X19" s="638"/>
      <c r="Y19" s="638"/>
      <c r="Z19" s="638"/>
      <c r="AA19" s="639"/>
    </row>
    <row r="20" spans="1:27" x14ac:dyDescent="0.4">
      <c r="A20" s="671" t="s">
        <v>570</v>
      </c>
      <c r="B20" s="671"/>
      <c r="C20" s="671"/>
      <c r="D20" s="671"/>
      <c r="E20" s="671"/>
      <c r="F20" s="441"/>
      <c r="G20" s="617"/>
      <c r="H20" s="617"/>
      <c r="I20" s="617"/>
      <c r="J20" s="617"/>
      <c r="K20" s="617"/>
      <c r="L20" s="617"/>
      <c r="M20" s="617"/>
      <c r="N20" s="617"/>
      <c r="O20" s="617"/>
      <c r="P20" s="617"/>
      <c r="Q20" s="617"/>
      <c r="R20" s="617"/>
      <c r="S20" s="617"/>
      <c r="T20" s="617"/>
      <c r="U20" s="617"/>
      <c r="V20" s="617"/>
      <c r="W20" s="638" t="s">
        <v>569</v>
      </c>
      <c r="X20" s="638"/>
      <c r="Y20" s="638"/>
      <c r="Z20" s="638"/>
      <c r="AA20" s="639"/>
    </row>
    <row r="21" spans="1:27" x14ac:dyDescent="0.4">
      <c r="A21" s="210" t="s">
        <v>564</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row>
    <row r="22" spans="1:27" x14ac:dyDescent="0.4">
      <c r="A22" s="671" t="s">
        <v>565</v>
      </c>
      <c r="B22" s="671"/>
      <c r="C22" s="671"/>
      <c r="D22" s="671"/>
      <c r="E22" s="671"/>
      <c r="F22" s="417"/>
      <c r="G22" s="417"/>
      <c r="H22" s="417"/>
      <c r="I22" s="417"/>
      <c r="J22" s="417"/>
      <c r="K22" s="417"/>
      <c r="L22" s="417"/>
      <c r="M22" s="417"/>
      <c r="N22" s="417"/>
      <c r="O22" s="417"/>
      <c r="P22" s="417"/>
      <c r="Q22" s="441"/>
      <c r="R22" s="681" t="s">
        <v>571</v>
      </c>
      <c r="S22" s="682"/>
      <c r="T22" s="682"/>
      <c r="U22" s="682"/>
      <c r="V22" s="682"/>
      <c r="W22" s="682"/>
      <c r="X22" s="682"/>
      <c r="Y22" s="682"/>
      <c r="Z22" s="682"/>
      <c r="AA22" s="683"/>
    </row>
    <row r="23" spans="1:27" x14ac:dyDescent="0.4">
      <c r="A23" s="671" t="s">
        <v>566</v>
      </c>
      <c r="B23" s="671"/>
      <c r="C23" s="671"/>
      <c r="D23" s="671"/>
      <c r="E23" s="671"/>
      <c r="F23" s="417"/>
      <c r="G23" s="417"/>
      <c r="H23" s="417"/>
      <c r="I23" s="417"/>
      <c r="J23" s="417"/>
      <c r="K23" s="417"/>
      <c r="L23" s="417"/>
      <c r="M23" s="417"/>
      <c r="N23" s="417"/>
      <c r="O23" s="417"/>
      <c r="P23" s="417"/>
      <c r="Q23" s="441"/>
      <c r="R23" s="681" t="s">
        <v>572</v>
      </c>
      <c r="S23" s="682"/>
      <c r="T23" s="682"/>
      <c r="U23" s="682"/>
      <c r="V23" s="682"/>
      <c r="W23" s="617"/>
      <c r="X23" s="617"/>
      <c r="Y23" s="617"/>
      <c r="Z23" s="638" t="s">
        <v>573</v>
      </c>
      <c r="AA23" s="639"/>
    </row>
    <row r="24" spans="1:27" x14ac:dyDescent="0.4">
      <c r="A24" s="671" t="s">
        <v>567</v>
      </c>
      <c r="B24" s="671"/>
      <c r="C24" s="671"/>
      <c r="D24" s="671"/>
      <c r="E24" s="671"/>
      <c r="F24" s="655"/>
      <c r="G24" s="655"/>
      <c r="H24" s="655"/>
      <c r="I24" s="655"/>
      <c r="J24" s="655"/>
      <c r="K24" s="655"/>
      <c r="L24" s="655"/>
      <c r="M24" s="655"/>
      <c r="N24" s="655"/>
      <c r="O24" s="655"/>
      <c r="P24" s="655"/>
      <c r="Q24" s="655"/>
      <c r="R24" s="655"/>
      <c r="S24" s="655"/>
      <c r="T24" s="655"/>
      <c r="U24" s="655"/>
      <c r="V24" s="655"/>
      <c r="W24" s="655"/>
      <c r="X24" s="655"/>
      <c r="Y24" s="655"/>
      <c r="Z24" s="655"/>
      <c r="AA24" s="655"/>
    </row>
    <row r="25" spans="1:27" x14ac:dyDescent="0.4">
      <c r="A25" s="671"/>
      <c r="B25" s="671"/>
      <c r="C25" s="671"/>
      <c r="D25" s="671"/>
      <c r="E25" s="671"/>
      <c r="F25" s="655"/>
      <c r="G25" s="655"/>
      <c r="H25" s="655"/>
      <c r="I25" s="655"/>
      <c r="J25" s="655"/>
      <c r="K25" s="655"/>
      <c r="L25" s="655"/>
      <c r="M25" s="655"/>
      <c r="N25" s="655"/>
      <c r="O25" s="655"/>
      <c r="P25" s="655"/>
      <c r="Q25" s="655"/>
      <c r="R25" s="655"/>
      <c r="S25" s="655"/>
      <c r="T25" s="655"/>
      <c r="U25" s="655"/>
      <c r="V25" s="655"/>
      <c r="W25" s="655"/>
      <c r="X25" s="655"/>
      <c r="Y25" s="655"/>
      <c r="Z25" s="655"/>
      <c r="AA25" s="655"/>
    </row>
    <row r="26" spans="1:27" x14ac:dyDescent="0.4">
      <c r="A26" s="671"/>
      <c r="B26" s="671"/>
      <c r="C26" s="671"/>
      <c r="D26" s="671"/>
      <c r="E26" s="671"/>
      <c r="F26" s="655"/>
      <c r="G26" s="655"/>
      <c r="H26" s="655"/>
      <c r="I26" s="655"/>
      <c r="J26" s="655"/>
      <c r="K26" s="655"/>
      <c r="L26" s="655"/>
      <c r="M26" s="655"/>
      <c r="N26" s="655"/>
      <c r="O26" s="655"/>
      <c r="P26" s="655"/>
      <c r="Q26" s="655"/>
      <c r="R26" s="655"/>
      <c r="S26" s="655"/>
      <c r="T26" s="655"/>
      <c r="U26" s="655"/>
      <c r="V26" s="655"/>
      <c r="W26" s="655"/>
      <c r="X26" s="655"/>
      <c r="Y26" s="655"/>
      <c r="Z26" s="655"/>
      <c r="AA26" s="655"/>
    </row>
    <row r="27" spans="1:27" x14ac:dyDescent="0.4">
      <c r="A27" s="210" t="s">
        <v>568</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row>
    <row r="28" spans="1:27" x14ac:dyDescent="0.4">
      <c r="A28" s="671" t="s">
        <v>565</v>
      </c>
      <c r="B28" s="671"/>
      <c r="C28" s="671"/>
      <c r="D28" s="671"/>
      <c r="E28" s="671"/>
      <c r="F28" s="417"/>
      <c r="G28" s="417"/>
      <c r="H28" s="417"/>
      <c r="I28" s="417"/>
      <c r="J28" s="417"/>
      <c r="K28" s="417"/>
      <c r="L28" s="417"/>
      <c r="M28" s="417"/>
      <c r="N28" s="417"/>
      <c r="O28" s="417"/>
      <c r="P28" s="417"/>
      <c r="Q28" s="441"/>
      <c r="R28" s="681" t="s">
        <v>571</v>
      </c>
      <c r="S28" s="682"/>
      <c r="T28" s="682"/>
      <c r="U28" s="682"/>
      <c r="V28" s="682"/>
      <c r="W28" s="682"/>
      <c r="X28" s="682"/>
      <c r="Y28" s="682"/>
      <c r="Z28" s="682"/>
      <c r="AA28" s="683"/>
    </row>
    <row r="29" spans="1:27" x14ac:dyDescent="0.4">
      <c r="A29" s="671" t="s">
        <v>566</v>
      </c>
      <c r="B29" s="671"/>
      <c r="C29" s="671"/>
      <c r="D29" s="671"/>
      <c r="E29" s="671"/>
      <c r="F29" s="417"/>
      <c r="G29" s="417"/>
      <c r="H29" s="417"/>
      <c r="I29" s="417"/>
      <c r="J29" s="417"/>
      <c r="K29" s="417"/>
      <c r="L29" s="417"/>
      <c r="M29" s="417"/>
      <c r="N29" s="417"/>
      <c r="O29" s="417"/>
      <c r="P29" s="417"/>
      <c r="Q29" s="441"/>
      <c r="R29" s="681" t="s">
        <v>572</v>
      </c>
      <c r="S29" s="682"/>
      <c r="T29" s="682"/>
      <c r="U29" s="682"/>
      <c r="V29" s="682"/>
      <c r="W29" s="617"/>
      <c r="X29" s="617"/>
      <c r="Y29" s="617"/>
      <c r="Z29" s="638" t="s">
        <v>573</v>
      </c>
      <c r="AA29" s="639"/>
    </row>
    <row r="30" spans="1:27" x14ac:dyDescent="0.4">
      <c r="A30" s="671" t="s">
        <v>567</v>
      </c>
      <c r="B30" s="671"/>
      <c r="C30" s="671"/>
      <c r="D30" s="671"/>
      <c r="E30" s="671"/>
      <c r="F30" s="655"/>
      <c r="G30" s="655"/>
      <c r="H30" s="655"/>
      <c r="I30" s="655"/>
      <c r="J30" s="655"/>
      <c r="K30" s="655"/>
      <c r="L30" s="655"/>
      <c r="M30" s="655"/>
      <c r="N30" s="655"/>
      <c r="O30" s="655"/>
      <c r="P30" s="655"/>
      <c r="Q30" s="655"/>
      <c r="R30" s="655"/>
      <c r="S30" s="655"/>
      <c r="T30" s="655"/>
      <c r="U30" s="655"/>
      <c r="V30" s="655"/>
      <c r="W30" s="655"/>
      <c r="X30" s="655"/>
      <c r="Y30" s="655"/>
      <c r="Z30" s="655"/>
      <c r="AA30" s="655"/>
    </row>
    <row r="31" spans="1:27" x14ac:dyDescent="0.4">
      <c r="A31" s="671"/>
      <c r="B31" s="671"/>
      <c r="C31" s="671"/>
      <c r="D31" s="671"/>
      <c r="E31" s="671"/>
      <c r="F31" s="655"/>
      <c r="G31" s="655"/>
      <c r="H31" s="655"/>
      <c r="I31" s="655"/>
      <c r="J31" s="655"/>
      <c r="K31" s="655"/>
      <c r="L31" s="655"/>
      <c r="M31" s="655"/>
      <c r="N31" s="655"/>
      <c r="O31" s="655"/>
      <c r="P31" s="655"/>
      <c r="Q31" s="655"/>
      <c r="R31" s="655"/>
      <c r="S31" s="655"/>
      <c r="T31" s="655"/>
      <c r="U31" s="655"/>
      <c r="V31" s="655"/>
      <c r="W31" s="655"/>
      <c r="X31" s="655"/>
      <c r="Y31" s="655"/>
      <c r="Z31" s="655"/>
      <c r="AA31" s="655"/>
    </row>
    <row r="32" spans="1:27" x14ac:dyDescent="0.4">
      <c r="A32" s="671"/>
      <c r="B32" s="671"/>
      <c r="C32" s="671"/>
      <c r="D32" s="671"/>
      <c r="E32" s="671"/>
      <c r="F32" s="655"/>
      <c r="G32" s="655"/>
      <c r="H32" s="655"/>
      <c r="I32" s="655"/>
      <c r="J32" s="655"/>
      <c r="K32" s="655"/>
      <c r="L32" s="655"/>
      <c r="M32" s="655"/>
      <c r="N32" s="655"/>
      <c r="O32" s="655"/>
      <c r="P32" s="655"/>
      <c r="Q32" s="655"/>
      <c r="R32" s="655"/>
      <c r="S32" s="655"/>
      <c r="T32" s="655"/>
      <c r="U32" s="655"/>
      <c r="V32" s="655"/>
      <c r="W32" s="655"/>
      <c r="X32" s="655"/>
      <c r="Y32" s="655"/>
      <c r="Z32" s="655"/>
      <c r="AA32" s="655"/>
    </row>
    <row r="33" spans="1:27" x14ac:dyDescent="0.4">
      <c r="A33" s="210" t="s">
        <v>574</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row>
    <row r="34" spans="1:27" x14ac:dyDescent="0.4">
      <c r="A34" s="671" t="s">
        <v>565</v>
      </c>
      <c r="B34" s="671"/>
      <c r="C34" s="671"/>
      <c r="D34" s="671"/>
      <c r="E34" s="671"/>
      <c r="F34" s="417"/>
      <c r="G34" s="417"/>
      <c r="H34" s="417"/>
      <c r="I34" s="417"/>
      <c r="J34" s="417"/>
      <c r="K34" s="417"/>
      <c r="L34" s="417"/>
      <c r="M34" s="417"/>
      <c r="N34" s="417"/>
      <c r="O34" s="417"/>
      <c r="P34" s="417"/>
      <c r="Q34" s="441"/>
      <c r="R34" s="681" t="s">
        <v>571</v>
      </c>
      <c r="S34" s="682"/>
      <c r="T34" s="682"/>
      <c r="U34" s="682"/>
      <c r="V34" s="682"/>
      <c r="W34" s="682"/>
      <c r="X34" s="682"/>
      <c r="Y34" s="682"/>
      <c r="Z34" s="682"/>
      <c r="AA34" s="683"/>
    </row>
    <row r="35" spans="1:27" x14ac:dyDescent="0.4">
      <c r="A35" s="671" t="s">
        <v>566</v>
      </c>
      <c r="B35" s="671"/>
      <c r="C35" s="671"/>
      <c r="D35" s="671"/>
      <c r="E35" s="671"/>
      <c r="F35" s="417"/>
      <c r="G35" s="417"/>
      <c r="H35" s="417"/>
      <c r="I35" s="417"/>
      <c r="J35" s="417"/>
      <c r="K35" s="417"/>
      <c r="L35" s="417"/>
      <c r="M35" s="417"/>
      <c r="N35" s="417"/>
      <c r="O35" s="417"/>
      <c r="P35" s="417"/>
      <c r="Q35" s="441"/>
      <c r="R35" s="681" t="s">
        <v>572</v>
      </c>
      <c r="S35" s="682"/>
      <c r="T35" s="682"/>
      <c r="U35" s="682"/>
      <c r="V35" s="682"/>
      <c r="W35" s="617"/>
      <c r="X35" s="617"/>
      <c r="Y35" s="617"/>
      <c r="Z35" s="638" t="s">
        <v>573</v>
      </c>
      <c r="AA35" s="639"/>
    </row>
    <row r="36" spans="1:27" x14ac:dyDescent="0.4">
      <c r="A36" s="671" t="s">
        <v>567</v>
      </c>
      <c r="B36" s="671"/>
      <c r="C36" s="671"/>
      <c r="D36" s="671"/>
      <c r="E36" s="671"/>
      <c r="F36" s="655"/>
      <c r="G36" s="655"/>
      <c r="H36" s="655"/>
      <c r="I36" s="655"/>
      <c r="J36" s="655"/>
      <c r="K36" s="655"/>
      <c r="L36" s="655"/>
      <c r="M36" s="655"/>
      <c r="N36" s="655"/>
      <c r="O36" s="655"/>
      <c r="P36" s="655"/>
      <c r="Q36" s="655"/>
      <c r="R36" s="655"/>
      <c r="S36" s="655"/>
      <c r="T36" s="655"/>
      <c r="U36" s="655"/>
      <c r="V36" s="655"/>
      <c r="W36" s="655"/>
      <c r="X36" s="655"/>
      <c r="Y36" s="655"/>
      <c r="Z36" s="655"/>
      <c r="AA36" s="655"/>
    </row>
    <row r="37" spans="1:27" x14ac:dyDescent="0.4">
      <c r="A37" s="671"/>
      <c r="B37" s="671"/>
      <c r="C37" s="671"/>
      <c r="D37" s="671"/>
      <c r="E37" s="671"/>
      <c r="F37" s="655"/>
      <c r="G37" s="655"/>
      <c r="H37" s="655"/>
      <c r="I37" s="655"/>
      <c r="J37" s="655"/>
      <c r="K37" s="655"/>
      <c r="L37" s="655"/>
      <c r="M37" s="655"/>
      <c r="N37" s="655"/>
      <c r="O37" s="655"/>
      <c r="P37" s="655"/>
      <c r="Q37" s="655"/>
      <c r="R37" s="655"/>
      <c r="S37" s="655"/>
      <c r="T37" s="655"/>
      <c r="U37" s="655"/>
      <c r="V37" s="655"/>
      <c r="W37" s="655"/>
      <c r="X37" s="655"/>
      <c r="Y37" s="655"/>
      <c r="Z37" s="655"/>
      <c r="AA37" s="655"/>
    </row>
    <row r="38" spans="1:27" x14ac:dyDescent="0.4">
      <c r="A38" s="671"/>
      <c r="B38" s="671"/>
      <c r="C38" s="671"/>
      <c r="D38" s="671"/>
      <c r="E38" s="671"/>
      <c r="F38" s="655"/>
      <c r="G38" s="655"/>
      <c r="H38" s="655"/>
      <c r="I38" s="655"/>
      <c r="J38" s="655"/>
      <c r="K38" s="655"/>
      <c r="L38" s="655"/>
      <c r="M38" s="655"/>
      <c r="N38" s="655"/>
      <c r="O38" s="655"/>
      <c r="P38" s="655"/>
      <c r="Q38" s="655"/>
      <c r="R38" s="655"/>
      <c r="S38" s="655"/>
      <c r="T38" s="655"/>
      <c r="U38" s="655"/>
      <c r="V38" s="655"/>
      <c r="W38" s="655"/>
      <c r="X38" s="655"/>
      <c r="Y38" s="655"/>
      <c r="Z38" s="655"/>
      <c r="AA38" s="655"/>
    </row>
    <row r="39" spans="1:27" x14ac:dyDescent="0.15">
      <c r="A39" s="210"/>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row>
    <row r="40" spans="1:27" x14ac:dyDescent="0.15">
      <c r="A40" s="210" t="s">
        <v>553</v>
      </c>
      <c r="B40" s="210"/>
      <c r="C40" s="210"/>
      <c r="D40" s="210"/>
      <c r="E40" s="210"/>
      <c r="F40" s="210"/>
      <c r="G40" s="210"/>
      <c r="H40" s="210"/>
      <c r="I40" s="210"/>
      <c r="J40" s="210"/>
      <c r="K40" s="210"/>
      <c r="L40" s="210"/>
      <c r="M40" s="210"/>
      <c r="N40" s="210"/>
      <c r="O40" s="210"/>
      <c r="P40" s="210"/>
      <c r="Q40" s="210"/>
      <c r="R40" s="157"/>
      <c r="S40" s="157"/>
      <c r="T40" s="157"/>
      <c r="U40" s="157"/>
      <c r="V40" s="157"/>
      <c r="W40" s="157"/>
      <c r="X40" s="157"/>
      <c r="Y40" s="157"/>
    </row>
    <row r="41" spans="1:27" x14ac:dyDescent="0.15">
      <c r="A41" s="210" t="s">
        <v>575</v>
      </c>
      <c r="B41" s="210"/>
      <c r="C41" s="210"/>
      <c r="D41" s="210"/>
      <c r="E41" s="210"/>
      <c r="F41" s="210"/>
      <c r="G41" s="210"/>
      <c r="H41" s="210"/>
      <c r="I41" s="210"/>
      <c r="J41" s="210"/>
      <c r="K41" s="210"/>
      <c r="L41" s="210"/>
      <c r="M41" s="210"/>
      <c r="N41" s="210"/>
      <c r="O41" s="210"/>
      <c r="P41" s="210"/>
      <c r="Q41" s="210"/>
      <c r="R41" s="157"/>
      <c r="S41" s="157"/>
      <c r="T41" s="157"/>
      <c r="U41" s="157"/>
      <c r="V41" s="157"/>
      <c r="W41" s="157"/>
      <c r="X41" s="157"/>
      <c r="Y41" s="157"/>
    </row>
    <row r="42" spans="1:27" x14ac:dyDescent="0.4">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4"/>
    </row>
    <row r="43" spans="1:27" x14ac:dyDescent="0.4">
      <c r="A43" s="67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7"/>
    </row>
    <row r="44" spans="1:27" x14ac:dyDescent="0.4">
      <c r="A44" s="678"/>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80"/>
    </row>
    <row r="45" spans="1:27" x14ac:dyDescent="0.4">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row>
    <row r="46" spans="1:27" x14ac:dyDescent="0.4">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row>
    <row r="47" spans="1:27" x14ac:dyDescent="0.4">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row>
    <row r="48" spans="1:27" x14ac:dyDescent="0.4">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row>
  </sheetData>
  <mergeCells count="40">
    <mergeCell ref="L11:AA11"/>
    <mergeCell ref="L12:AA12"/>
    <mergeCell ref="L14:AA14"/>
    <mergeCell ref="W19:AA19"/>
    <mergeCell ref="W20:AA20"/>
    <mergeCell ref="F19:V19"/>
    <mergeCell ref="F20:V20"/>
    <mergeCell ref="A19:E19"/>
    <mergeCell ref="A20:E20"/>
    <mergeCell ref="A22:E22"/>
    <mergeCell ref="A23:E23"/>
    <mergeCell ref="R22:AA22"/>
    <mergeCell ref="R23:V23"/>
    <mergeCell ref="W23:Y23"/>
    <mergeCell ref="Z23:AA23"/>
    <mergeCell ref="F22:Q22"/>
    <mergeCell ref="A30:E32"/>
    <mergeCell ref="F30:AA32"/>
    <mergeCell ref="F23:Q23"/>
    <mergeCell ref="F24:AA26"/>
    <mergeCell ref="A24:E26"/>
    <mergeCell ref="A28:E28"/>
    <mergeCell ref="F28:Q28"/>
    <mergeCell ref="R28:AA28"/>
    <mergeCell ref="A29:E29"/>
    <mergeCell ref="F29:Q29"/>
    <mergeCell ref="R29:V29"/>
    <mergeCell ref="W29:Y29"/>
    <mergeCell ref="Z29:AA29"/>
    <mergeCell ref="A36:E38"/>
    <mergeCell ref="F36:AA38"/>
    <mergeCell ref="A42:AA44"/>
    <mergeCell ref="A34:E34"/>
    <mergeCell ref="F34:Q34"/>
    <mergeCell ref="R34:AA34"/>
    <mergeCell ref="A35:E35"/>
    <mergeCell ref="F35:Q35"/>
    <mergeCell ref="R35:V35"/>
    <mergeCell ref="W35:Y35"/>
    <mergeCell ref="Z35:AA35"/>
  </mergeCells>
  <phoneticPr fontId="2"/>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3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15</xdr:col>
                    <xdr:colOff>19050</xdr:colOff>
                    <xdr:row>13</xdr:row>
                    <xdr:rowOff>247650</xdr:rowOff>
                  </from>
                  <to>
                    <xdr:col>16</xdr:col>
                    <xdr:colOff>38100</xdr:colOff>
                    <xdr:row>15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18</xdr:col>
                    <xdr:colOff>19050</xdr:colOff>
                    <xdr:row>13</xdr:row>
                    <xdr:rowOff>247650</xdr:rowOff>
                  </from>
                  <to>
                    <xdr:col>19</xdr:col>
                    <xdr:colOff>38100</xdr:colOff>
                    <xdr:row>15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21</xdr:col>
                    <xdr:colOff>19050</xdr:colOff>
                    <xdr:row>13</xdr:row>
                    <xdr:rowOff>247650</xdr:rowOff>
                  </from>
                  <to>
                    <xdr:col>22</xdr:col>
                    <xdr:colOff>38100</xdr:colOff>
                    <xdr:row>15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16</xdr:col>
                    <xdr:colOff>19050</xdr:colOff>
                    <xdr:row>11</xdr:row>
                    <xdr:rowOff>247650</xdr:rowOff>
                  </from>
                  <to>
                    <xdr:col>17</xdr:col>
                    <xdr:colOff>38100</xdr:colOff>
                    <xdr:row>13</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21</xdr:col>
                    <xdr:colOff>19050</xdr:colOff>
                    <xdr:row>11</xdr:row>
                    <xdr:rowOff>247650</xdr:rowOff>
                  </from>
                  <to>
                    <xdr:col>22</xdr:col>
                    <xdr:colOff>38100</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F26" sqref="F26"/>
    </sheetView>
  </sheetViews>
  <sheetFormatPr defaultRowHeight="18.75" x14ac:dyDescent="0.4"/>
  <cols>
    <col min="1" max="1" width="18.125" customWidth="1"/>
    <col min="3" max="3" width="9.375" bestFit="1" customWidth="1"/>
    <col min="5" max="5" width="9.375" bestFit="1" customWidth="1"/>
    <col min="6" max="6" width="10.75" customWidth="1"/>
    <col min="12" max="12" width="9.5" bestFit="1" customWidth="1"/>
  </cols>
  <sheetData>
    <row r="1" spans="1:12" x14ac:dyDescent="0.4">
      <c r="A1" t="s">
        <v>847</v>
      </c>
    </row>
    <row r="2" spans="1:12" x14ac:dyDescent="0.4">
      <c r="A2" s="328" t="s">
        <v>846</v>
      </c>
    </row>
    <row r="3" spans="1:12" x14ac:dyDescent="0.4">
      <c r="A3" s="328" t="s">
        <v>841</v>
      </c>
      <c r="B3" s="328" t="s">
        <v>848</v>
      </c>
      <c r="C3" s="328" t="s">
        <v>840</v>
      </c>
      <c r="D3" s="328" t="s">
        <v>839</v>
      </c>
      <c r="E3" s="328" t="s">
        <v>838</v>
      </c>
      <c r="H3" s="328" t="s">
        <v>849</v>
      </c>
      <c r="I3" s="328"/>
      <c r="K3" s="328" t="s">
        <v>864</v>
      </c>
      <c r="L3" s="328"/>
    </row>
    <row r="4" spans="1:12" x14ac:dyDescent="0.4">
      <c r="A4" t="s">
        <v>845</v>
      </c>
      <c r="B4" s="321">
        <f>IF(交付申請書!B25="○",1,0)</f>
        <v>0</v>
      </c>
      <c r="C4" s="331">
        <f>'3_収支予算書_合計'!J11*B4</f>
        <v>0</v>
      </c>
      <c r="D4" s="332">
        <f>1/2</f>
        <v>0.5</v>
      </c>
      <c r="E4" s="321">
        <f>C4*D4</f>
        <v>0</v>
      </c>
      <c r="H4" t="s">
        <v>845</v>
      </c>
      <c r="K4" t="s">
        <v>858</v>
      </c>
      <c r="L4">
        <f t="shared" ref="L4:L9" si="0">IF(SUM($E$4:$E$9)&lt;=20000000,SUM($E$4:$E$9),20000000)*B4</f>
        <v>0</v>
      </c>
    </row>
    <row r="5" spans="1:12" x14ac:dyDescent="0.4">
      <c r="A5" t="s">
        <v>237</v>
      </c>
      <c r="B5" s="321">
        <f>IF(交付申請書!F25="○",1,0)</f>
        <v>0</v>
      </c>
      <c r="C5" s="331">
        <f>'3_収支予算書_合計'!O11*B5</f>
        <v>0</v>
      </c>
      <c r="D5" s="332">
        <f>1/2</f>
        <v>0.5</v>
      </c>
      <c r="E5" s="321">
        <f>C5*D5</f>
        <v>0</v>
      </c>
      <c r="H5" t="s">
        <v>237</v>
      </c>
      <c r="K5" t="s">
        <v>859</v>
      </c>
      <c r="L5" s="333">
        <f t="shared" si="0"/>
        <v>0</v>
      </c>
    </row>
    <row r="6" spans="1:12" x14ac:dyDescent="0.4">
      <c r="A6" t="s">
        <v>239</v>
      </c>
      <c r="B6" s="321">
        <f>IF(交付申請書!J25="○",1,0)</f>
        <v>0</v>
      </c>
      <c r="C6" s="331">
        <f>'3_収支予算書_合計'!T11*B6</f>
        <v>0</v>
      </c>
      <c r="D6" s="332">
        <f>1/2</f>
        <v>0.5</v>
      </c>
      <c r="E6" s="321">
        <f t="shared" ref="E6:E9" si="1">C6*D6</f>
        <v>0</v>
      </c>
      <c r="H6" t="s">
        <v>239</v>
      </c>
      <c r="K6" t="s">
        <v>860</v>
      </c>
      <c r="L6" s="333">
        <f t="shared" si="0"/>
        <v>0</v>
      </c>
    </row>
    <row r="7" spans="1:12" x14ac:dyDescent="0.4">
      <c r="A7" t="s">
        <v>241</v>
      </c>
      <c r="B7" s="321">
        <f>IF(交付申請書!N25="○",1,0)</f>
        <v>0</v>
      </c>
      <c r="C7" s="331">
        <f>'3_収支予算書_合計'!J20*B7</f>
        <v>0</v>
      </c>
      <c r="D7" s="332">
        <f>1/2</f>
        <v>0.5</v>
      </c>
      <c r="E7" s="321">
        <f t="shared" si="1"/>
        <v>0</v>
      </c>
      <c r="H7" t="s">
        <v>241</v>
      </c>
      <c r="K7" t="s">
        <v>861</v>
      </c>
      <c r="L7" s="333">
        <f t="shared" si="0"/>
        <v>0</v>
      </c>
    </row>
    <row r="8" spans="1:12" x14ac:dyDescent="0.4">
      <c r="A8" t="s">
        <v>243</v>
      </c>
      <c r="B8" s="321">
        <f>IF(交付申請書!R25="○",1,0)</f>
        <v>0</v>
      </c>
      <c r="C8" s="331">
        <f>'3_収支予算書_合計'!O20*B8</f>
        <v>0</v>
      </c>
      <c r="D8" s="332">
        <f>1/2</f>
        <v>0.5</v>
      </c>
      <c r="E8" s="321">
        <f>C8*D8</f>
        <v>0</v>
      </c>
      <c r="H8" t="s">
        <v>243</v>
      </c>
      <c r="K8" t="s">
        <v>862</v>
      </c>
      <c r="L8" s="333">
        <f t="shared" si="0"/>
        <v>0</v>
      </c>
    </row>
    <row r="9" spans="1:12" x14ac:dyDescent="0.4">
      <c r="A9" t="s">
        <v>245</v>
      </c>
      <c r="B9" s="321">
        <f>IF(交付申請書!V25="○",1,0)</f>
        <v>0</v>
      </c>
      <c r="C9" s="331">
        <f>'3_収支予算書_合計'!T20*B9</f>
        <v>0</v>
      </c>
      <c r="D9" s="332">
        <f>1/3</f>
        <v>0.33333333333333331</v>
      </c>
      <c r="E9" s="321">
        <f t="shared" si="1"/>
        <v>0</v>
      </c>
      <c r="H9" t="s">
        <v>245</v>
      </c>
      <c r="K9" t="s">
        <v>863</v>
      </c>
      <c r="L9" s="333">
        <f t="shared" si="0"/>
        <v>0</v>
      </c>
    </row>
    <row r="10" spans="1:12" x14ac:dyDescent="0.4">
      <c r="A10" t="s">
        <v>844</v>
      </c>
      <c r="B10" s="321">
        <f>IF(交付申請書!J27="有",1,0)</f>
        <v>0</v>
      </c>
      <c r="C10" s="331">
        <f>'3_収支予算書_合計'!J29*B10</f>
        <v>0</v>
      </c>
      <c r="D10" s="332">
        <f>1/2</f>
        <v>0.5</v>
      </c>
      <c r="E10" s="321">
        <f>IF(C10*D10&lt;=10000000,C10*D10,10000000)</f>
        <v>0</v>
      </c>
      <c r="H10" t="s">
        <v>844</v>
      </c>
    </row>
    <row r="11" spans="1:12" x14ac:dyDescent="0.4">
      <c r="A11" t="s">
        <v>843</v>
      </c>
      <c r="B11" s="321"/>
      <c r="C11" s="331">
        <f>SUM(C4:C10)</f>
        <v>0</v>
      </c>
      <c r="D11" s="321"/>
      <c r="E11" s="321">
        <f>ROUNDDOWN(MAX(L4:L9)+E10,-3)</f>
        <v>0</v>
      </c>
    </row>
    <row r="13" spans="1:12" x14ac:dyDescent="0.4">
      <c r="A13" s="328" t="s">
        <v>842</v>
      </c>
    </row>
    <row r="14" spans="1:12" x14ac:dyDescent="0.4">
      <c r="A14" s="328" t="s">
        <v>841</v>
      </c>
      <c r="B14" s="328" t="s">
        <v>848</v>
      </c>
      <c r="C14" s="328" t="s">
        <v>840</v>
      </c>
      <c r="D14" s="328" t="s">
        <v>839</v>
      </c>
      <c r="E14" s="328" t="s">
        <v>838</v>
      </c>
    </row>
    <row r="15" spans="1:12" x14ac:dyDescent="0.4">
      <c r="A15" t="s">
        <v>837</v>
      </c>
      <c r="B15" s="321">
        <f>IF(交付申請書!B34="○",1,0)</f>
        <v>0</v>
      </c>
      <c r="C15" s="331">
        <f>'3_収支予算書_合計'!$D$19*B15</f>
        <v>0</v>
      </c>
      <c r="D15" s="332">
        <f>1/2</f>
        <v>0.5</v>
      </c>
      <c r="E15" s="321">
        <f>IF(C15*D15&lt;=20000000,C15*D15,20000000)</f>
        <v>0</v>
      </c>
    </row>
    <row r="16" spans="1:12" x14ac:dyDescent="0.4">
      <c r="A16" t="s">
        <v>836</v>
      </c>
      <c r="B16" s="321">
        <f>IF(交付申請書!F34="○",1,0)</f>
        <v>0</v>
      </c>
      <c r="C16" s="331">
        <f>'3_収支予算書_合計'!$D$19*B16</f>
        <v>0</v>
      </c>
      <c r="D16" s="332">
        <f>1/2</f>
        <v>0.5</v>
      </c>
      <c r="E16" s="321">
        <f>IF(C16*D16&lt;=20000000,C16*D16,20000000)</f>
        <v>0</v>
      </c>
    </row>
    <row r="17" spans="1:5" x14ac:dyDescent="0.4">
      <c r="A17" t="s">
        <v>835</v>
      </c>
      <c r="B17" s="321">
        <f>IF(交付申請書!J34="○",1,0)</f>
        <v>0</v>
      </c>
      <c r="C17" s="331">
        <f>'3_収支予算書_合計'!$D$19*B17</f>
        <v>0</v>
      </c>
      <c r="D17" s="332">
        <f>1/2</f>
        <v>0.5</v>
      </c>
      <c r="E17" s="321">
        <f>IF(C17*D17&lt;=20000000,C17*D17,20000000)</f>
        <v>0</v>
      </c>
    </row>
    <row r="18" spans="1:5" x14ac:dyDescent="0.4">
      <c r="A18" t="s">
        <v>834</v>
      </c>
      <c r="B18" s="321">
        <f>IF(交付申請書!N34="○",1,0)</f>
        <v>0</v>
      </c>
      <c r="C18" s="321"/>
      <c r="D18" s="332"/>
      <c r="E18" s="321">
        <f>IF(SUM(E19:E23)&lt;=20000000,SUM(E19:E23),20000000)*B18</f>
        <v>0</v>
      </c>
    </row>
    <row r="19" spans="1:5" x14ac:dyDescent="0.4">
      <c r="A19" t="s">
        <v>833</v>
      </c>
      <c r="B19" s="321"/>
      <c r="C19" s="321">
        <f>'2_実施計画書（再エネ）'!T8</f>
        <v>0</v>
      </c>
      <c r="D19" s="321">
        <v>50000</v>
      </c>
      <c r="E19" s="321">
        <f>C19*D19</f>
        <v>0</v>
      </c>
    </row>
    <row r="20" spans="1:5" x14ac:dyDescent="0.4">
      <c r="A20" t="s">
        <v>832</v>
      </c>
      <c r="B20" s="321"/>
      <c r="C20" s="321">
        <f>'2_実施計画書（再エネ）'!T29</f>
        <v>0</v>
      </c>
      <c r="D20" s="321">
        <v>60000</v>
      </c>
      <c r="E20" s="321">
        <f>C20*D20</f>
        <v>0</v>
      </c>
    </row>
    <row r="21" spans="1:5" x14ac:dyDescent="0.4">
      <c r="A21" t="s">
        <v>831</v>
      </c>
      <c r="B21" s="321"/>
      <c r="C21" s="321">
        <f>'2_実施計画書（再エネ）'!T38</f>
        <v>0</v>
      </c>
      <c r="D21" s="321">
        <f>1/2</f>
        <v>0.5</v>
      </c>
      <c r="E21" s="321">
        <f>IF(C21*D21&lt;=300000,C21*D21,300000)</f>
        <v>0</v>
      </c>
    </row>
    <row r="22" spans="1:5" x14ac:dyDescent="0.4">
      <c r="A22" t="s">
        <v>830</v>
      </c>
      <c r="B22" s="321"/>
      <c r="C22" s="321">
        <f>'2_実施計画書（再エネ）'!T41</f>
        <v>0</v>
      </c>
      <c r="D22" s="321">
        <f>1/2</f>
        <v>0.5</v>
      </c>
      <c r="E22" s="321">
        <f>IF(C22*D22&lt;=100000,C22*D22,100000)</f>
        <v>0</v>
      </c>
    </row>
    <row r="23" spans="1:5" x14ac:dyDescent="0.4">
      <c r="A23" t="s">
        <v>829</v>
      </c>
      <c r="B23" s="321"/>
      <c r="C23" s="321">
        <f>'2_実施計画書（再エネ）'!T46</f>
        <v>0</v>
      </c>
      <c r="D23" s="321">
        <f>1/2</f>
        <v>0.5</v>
      </c>
      <c r="E23" s="321">
        <f>IF(C23*D23&lt;=300000,C23*D23,300000)</f>
        <v>0</v>
      </c>
    </row>
    <row r="24" spans="1:5" x14ac:dyDescent="0.4">
      <c r="A24" t="s">
        <v>828</v>
      </c>
      <c r="B24" s="321">
        <f>IF(交付申請書!R34="○",1,0)</f>
        <v>0</v>
      </c>
      <c r="C24" s="331">
        <f>'3_収支予算書_合計'!$D$19</f>
        <v>0</v>
      </c>
      <c r="D24" s="332">
        <f>1/2</f>
        <v>0.5</v>
      </c>
      <c r="E24" s="321">
        <f>IF(C24*D24&lt;=20000000,C24*D24,20000000)*B24</f>
        <v>0</v>
      </c>
    </row>
    <row r="25" spans="1:5" x14ac:dyDescent="0.4">
      <c r="A25" t="s">
        <v>827</v>
      </c>
      <c r="B25" s="321">
        <f>IF(交付申請書!V34="○",1,0)</f>
        <v>0</v>
      </c>
      <c r="C25" s="331">
        <f>'3_収支予算書_合計'!$D$19</f>
        <v>0</v>
      </c>
      <c r="D25" s="332">
        <f>1/2</f>
        <v>0.5</v>
      </c>
      <c r="E25" s="321">
        <f>IF(C25*D25&lt;=10000000,C25*D25,10000000)*B25</f>
        <v>0</v>
      </c>
    </row>
    <row r="26" spans="1:5" x14ac:dyDescent="0.4">
      <c r="A26" t="s">
        <v>843</v>
      </c>
      <c r="B26" s="321"/>
      <c r="C26" s="321"/>
      <c r="D26" s="321"/>
      <c r="E26" s="321">
        <f>ROUNDDOWN(E15+E16+E17+E18+E24+E25,-3)</f>
        <v>0</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9"/>
  <sheetViews>
    <sheetView view="pageBreakPreview" topLeftCell="A4" zoomScaleNormal="100" zoomScaleSheetLayoutView="100" zoomScalePageLayoutView="70" workbookViewId="0">
      <selection activeCell="B7" sqref="B7"/>
    </sheetView>
  </sheetViews>
  <sheetFormatPr defaultColWidth="8.75" defaultRowHeight="19.5" x14ac:dyDescent="0.4"/>
  <cols>
    <col min="1" max="1" width="18.5" style="1" customWidth="1"/>
    <col min="2" max="4" width="13.75" style="1" customWidth="1"/>
    <col min="5" max="5" width="13.25" style="1" customWidth="1"/>
    <col min="6" max="6" width="8.75" style="1"/>
    <col min="7" max="7" width="13.875" style="1" customWidth="1"/>
    <col min="8" max="16" width="10.625" style="1" customWidth="1"/>
    <col min="17" max="16384" width="8.75" style="1"/>
  </cols>
  <sheetData>
    <row r="1" spans="1:21" x14ac:dyDescent="0.4">
      <c r="A1" s="1" t="s">
        <v>118</v>
      </c>
    </row>
    <row r="2" spans="1:21" x14ac:dyDescent="0.4">
      <c r="A2" s="686" t="s">
        <v>0</v>
      </c>
      <c r="B2" s="686"/>
      <c r="C2" s="686"/>
      <c r="D2" s="686"/>
      <c r="E2" s="686"/>
      <c r="F2" s="2"/>
      <c r="G2"/>
      <c r="H2" s="2"/>
      <c r="I2" s="2"/>
    </row>
    <row r="3" spans="1:21" x14ac:dyDescent="0.4">
      <c r="A3" s="3"/>
      <c r="B3" s="3"/>
      <c r="C3" s="3"/>
      <c r="D3" s="3"/>
      <c r="E3" s="3"/>
      <c r="F3" s="3"/>
      <c r="G3"/>
      <c r="H3" s="3"/>
      <c r="I3" s="3"/>
    </row>
    <row r="4" spans="1:21" x14ac:dyDescent="0.4">
      <c r="A4" s="1" t="s">
        <v>1</v>
      </c>
      <c r="E4" s="1" t="s">
        <v>2</v>
      </c>
      <c r="G4" s="1" t="s">
        <v>851</v>
      </c>
    </row>
    <row r="5" spans="1:21" ht="36.75" customHeight="1" x14ac:dyDescent="0.4">
      <c r="A5" s="4" t="s">
        <v>3</v>
      </c>
      <c r="B5" s="4" t="s">
        <v>4</v>
      </c>
      <c r="C5" s="4" t="s">
        <v>5</v>
      </c>
      <c r="D5" s="687" t="s">
        <v>6</v>
      </c>
      <c r="E5" s="687"/>
      <c r="G5" s="330" t="s">
        <v>845</v>
      </c>
      <c r="L5" s="330" t="s">
        <v>852</v>
      </c>
      <c r="Q5" s="330" t="s">
        <v>853</v>
      </c>
    </row>
    <row r="6" spans="1:21" ht="36.75" customHeight="1" x14ac:dyDescent="0.4">
      <c r="A6" s="5" t="s">
        <v>7</v>
      </c>
      <c r="B6" s="352"/>
      <c r="C6" s="6"/>
      <c r="D6" s="688"/>
      <c r="E6" s="688"/>
      <c r="G6" s="2" t="s">
        <v>850</v>
      </c>
      <c r="H6" s="2" t="s">
        <v>13</v>
      </c>
      <c r="I6" s="2" t="s">
        <v>25</v>
      </c>
      <c r="J6" s="2" t="s">
        <v>26</v>
      </c>
      <c r="K6" s="2" t="s">
        <v>6</v>
      </c>
      <c r="L6" s="2" t="s">
        <v>850</v>
      </c>
      <c r="M6" s="2" t="s">
        <v>13</v>
      </c>
      <c r="N6" s="2" t="s">
        <v>25</v>
      </c>
      <c r="O6" s="2" t="s">
        <v>26</v>
      </c>
      <c r="P6" s="2" t="s">
        <v>6</v>
      </c>
      <c r="Q6" s="2" t="s">
        <v>850</v>
      </c>
      <c r="R6" s="2" t="s">
        <v>13</v>
      </c>
      <c r="S6" s="2" t="s">
        <v>25</v>
      </c>
      <c r="T6" s="2" t="s">
        <v>26</v>
      </c>
      <c r="U6" s="2" t="s">
        <v>6</v>
      </c>
    </row>
    <row r="7" spans="1:21" ht="36.75" customHeight="1" x14ac:dyDescent="0.4">
      <c r="A7" s="5" t="s">
        <v>8</v>
      </c>
      <c r="B7" s="352"/>
      <c r="C7" s="5"/>
      <c r="D7" s="688"/>
      <c r="E7" s="688"/>
      <c r="G7" s="2" t="s">
        <v>27</v>
      </c>
      <c r="H7" s="2">
        <f>SUMIF('3_収支予算書_設計費'!$H$3:$H$22,交付申請額計算用!$H$4,'3_収支予算書_設計費'!$E$3:$E$22)</f>
        <v>0</v>
      </c>
      <c r="I7" s="2">
        <f>SUMIFS('3_収支予算書_設計費'!$E$3:$E$22,'3_収支予算書_設計費'!$H$3:$H$22,交付申請額計算用!$H$4,'3_収支予算書_設計費'!$G$3:$G$22,入力規則!$B$4)</f>
        <v>0</v>
      </c>
      <c r="J7" s="2">
        <f>H7-I7</f>
        <v>0</v>
      </c>
      <c r="K7" s="2"/>
      <c r="L7" s="2" t="s">
        <v>27</v>
      </c>
      <c r="M7" s="2">
        <f>SUMIF('3_収支予算書_設計費'!$H$3:$H$22,交付申請額計算用!$H$5,'3_収支予算書_設計費'!$E$3:$E$22)</f>
        <v>0</v>
      </c>
      <c r="N7" s="2">
        <f>SUMIFS('3_収支予算書_設計費'!$E$3:$E$22,'3_収支予算書_設計費'!$H$3:$H$22,交付申請額計算用!H5,'3_収支予算書_設計費'!$G$3:$G$22,入力規則!$B$4)</f>
        <v>0</v>
      </c>
      <c r="O7" s="2">
        <f>M7-N7</f>
        <v>0</v>
      </c>
      <c r="P7" s="2"/>
      <c r="Q7" s="2" t="s">
        <v>27</v>
      </c>
      <c r="R7" s="2">
        <f>SUMIF('3_収支予算書_設計費'!$H$3:$H$22,交付申請額計算用!$H$6,'3_収支予算書_設計費'!$E$3:$E$22)</f>
        <v>0</v>
      </c>
      <c r="S7" s="2">
        <f>SUMIFS('3_収支予算書_設計費'!$E$3:$E$22,'3_収支予算書_設計費'!$H$3:$H$22,交付申請額計算用!$H$6,'3_収支予算書_設計費'!$G$3:$G$22,入力規則!$B$4)</f>
        <v>0</v>
      </c>
      <c r="T7" s="2">
        <f>R7-S7</f>
        <v>0</v>
      </c>
      <c r="U7" s="2"/>
    </row>
    <row r="8" spans="1:21" ht="36.75" customHeight="1" x14ac:dyDescent="0.4">
      <c r="A8" s="5" t="s">
        <v>9</v>
      </c>
      <c r="B8" s="352"/>
      <c r="C8" s="6"/>
      <c r="D8" s="688"/>
      <c r="E8" s="688"/>
      <c r="G8" s="2" t="s">
        <v>28</v>
      </c>
      <c r="H8" s="2">
        <f>SUMIF('3_収支予算書_設備費'!$H$3:$H$22,交付申請額計算用!$H$4,'3_収支予算書_設備費'!$E$3:$E$22)</f>
        <v>0</v>
      </c>
      <c r="I8" s="2">
        <f>SUMIFS('3_収支予算書_設備費'!$E$3:$E$22,'3_収支予算書_設備費'!$H$3:$H$22,交付申請額計算用!$H$4,'3_収支予算書_設備費'!$G$3:$G$22,入力規則!$B$4)</f>
        <v>0</v>
      </c>
      <c r="J8" s="2">
        <f t="shared" ref="J8:J10" si="0">H8-I8</f>
        <v>0</v>
      </c>
      <c r="K8" s="2"/>
      <c r="L8" s="2" t="s">
        <v>28</v>
      </c>
      <c r="M8" s="2">
        <f>SUMIF('3_収支予算書_設備費'!$H$3:$H$22,交付申請額計算用!H5,'3_収支予算書_設備費'!$E$3:$E$22)</f>
        <v>0</v>
      </c>
      <c r="N8" s="2">
        <f>SUMIFS('3_収支予算書_設備費'!$E$3:$E$22,'3_収支予算書_設備費'!$H$3:$H$22,交付申請額計算用!H5,'3_収支予算書_設備費'!$G$3:$G$22,入力規則!$B$4)</f>
        <v>0</v>
      </c>
      <c r="O8" s="2">
        <f t="shared" ref="O8:O10" si="1">M8-N8</f>
        <v>0</v>
      </c>
      <c r="P8" s="2"/>
      <c r="Q8" s="2" t="s">
        <v>28</v>
      </c>
      <c r="R8" s="2">
        <f>SUMIF('3_収支予算書_設備費'!$H$3:$H$22,交付申請額計算用!H6,'3_収支予算書_設備費'!$E$3:$E$22)</f>
        <v>0</v>
      </c>
      <c r="S8" s="2">
        <f>SUMIFS('3_収支予算書_設備費'!$E$3:$E$22,'3_収支予算書_設備費'!$H$3:$H$22,交付申請額計算用!$H$6,'3_収支予算書_設備費'!$G$3:$G$22,入力規則!$B$4)</f>
        <v>0</v>
      </c>
      <c r="T8" s="2">
        <f t="shared" ref="T8:T10" si="2">R8-S8</f>
        <v>0</v>
      </c>
      <c r="U8" s="2"/>
    </row>
    <row r="9" spans="1:21" ht="36.75" customHeight="1" x14ac:dyDescent="0.4">
      <c r="A9" s="5" t="s">
        <v>10</v>
      </c>
      <c r="B9" s="352"/>
      <c r="C9" s="5"/>
      <c r="D9" s="688"/>
      <c r="E9" s="688"/>
      <c r="G9" s="2" t="s">
        <v>29</v>
      </c>
      <c r="H9" s="2">
        <f>SUMIF('3_収支予算書_工事費'!$H$3:$H$22,交付申請額計算用!$H$4,'3_収支予算書_工事費'!$E$3:$E$22)</f>
        <v>0</v>
      </c>
      <c r="I9" s="2">
        <f>SUMIFS('3_収支予算書_工事費'!$E$3:$E$22,'3_収支予算書_工事費'!$H$3:$H$22,交付申請額計算用!$H$4,'3_収支予算書_工事費'!$G$3:$G$22,入力規則!$B$4)</f>
        <v>0</v>
      </c>
      <c r="J9" s="2">
        <f t="shared" si="0"/>
        <v>0</v>
      </c>
      <c r="K9" s="2"/>
      <c r="L9" s="2" t="s">
        <v>29</v>
      </c>
      <c r="M9" s="2">
        <f>SUMIF('3_収支予算書_工事費'!$H$3:$H$22,交付申請額計算用!$H$5,'3_収支予算書_工事費'!$E$3:$E$22)</f>
        <v>0</v>
      </c>
      <c r="N9" s="2">
        <f>SUMIFS('3_収支予算書_工事費'!$E$3:$E$22,'3_収支予算書_工事費'!$H$3:$H$22,交付申請額計算用!H5,'3_収支予算書_工事費'!$G$3:$G$22,入力規則!$B$4)</f>
        <v>0</v>
      </c>
      <c r="O9" s="2">
        <f t="shared" si="1"/>
        <v>0</v>
      </c>
      <c r="P9" s="2"/>
      <c r="Q9" s="2" t="s">
        <v>29</v>
      </c>
      <c r="R9" s="2">
        <f>SUMIF('3_収支予算書_工事費'!$H$3:$H$22,交付申請額計算用!$H$6,'3_収支予算書_工事費'!$E$3:$E$22)</f>
        <v>0</v>
      </c>
      <c r="S9" s="2">
        <f>SUMIFS('3_収支予算書_工事費'!$E$3:$E$22,'3_収支予算書_工事費'!$H$3:$H$22,交付申請額計算用!$H$6,'3_収支予算書_工事費'!$G$3:$G$22,入力規則!$B$4)</f>
        <v>0</v>
      </c>
      <c r="T9" s="2">
        <f t="shared" si="2"/>
        <v>0</v>
      </c>
      <c r="U9" s="2"/>
    </row>
    <row r="10" spans="1:21" ht="36.75" customHeight="1" thickBot="1" x14ac:dyDescent="0.45">
      <c r="A10" s="7" t="s">
        <v>717</v>
      </c>
      <c r="B10" s="353"/>
      <c r="C10" s="7"/>
      <c r="D10" s="684"/>
      <c r="E10" s="684"/>
      <c r="G10" s="2" t="s">
        <v>30</v>
      </c>
      <c r="H10" s="2">
        <f>SUMIF('3_収支予算書_諸経費'!$H$3:$H$22,交付申請額計算用!$H$4,'3_収支予算書_諸経費'!$E$3:$E$22)</f>
        <v>0</v>
      </c>
      <c r="I10" s="2">
        <f>SUMIFS('3_収支予算書_諸経費'!$E$3:$E$22,'3_収支予算書_諸経費'!$G$3:$G$22,入力規則!$B$4,'3_収支予算書_諸経費'!$H$3:$H$22,交付申請額計算用!$H$4)</f>
        <v>0</v>
      </c>
      <c r="J10" s="2">
        <f t="shared" si="0"/>
        <v>0</v>
      </c>
      <c r="K10" s="2"/>
      <c r="L10" s="2" t="s">
        <v>30</v>
      </c>
      <c r="M10" s="2">
        <f>SUMIF('3_収支予算書_諸経費'!$H$3:$H$22,交付申請額計算用!$H$5,'3_収支予算書_諸経費'!$E$3:$E$22)</f>
        <v>0</v>
      </c>
      <c r="N10" s="2">
        <f>SUMIFS('3_収支予算書_諸経費'!$E$3:$E$22,'3_収支予算書_諸経費'!$G$3:$G$22,入力規則!$B$4,'3_収支予算書_諸経費'!$H$3:$H$22,交付申請額計算用!H5)</f>
        <v>0</v>
      </c>
      <c r="O10" s="2">
        <f t="shared" si="1"/>
        <v>0</v>
      </c>
      <c r="P10" s="2"/>
      <c r="Q10" s="2" t="s">
        <v>30</v>
      </c>
      <c r="R10" s="2">
        <f>SUMIF('3_収支予算書_諸経費'!$H$3:$H$22,交付申請額計算用!$H$6,'3_収支予算書_諸経費'!$E$3:$E$22)</f>
        <v>0</v>
      </c>
      <c r="S10" s="2">
        <f>SUMIFS('3_収支予算書_諸経費'!$E$3:$E$22,'3_収支予算書_諸経費'!$G$3:$G$22,入力規則!$B$4,'3_収支予算書_諸経費'!$H$3:$H$22,交付申請額計算用!$H$6)</f>
        <v>0</v>
      </c>
      <c r="T10" s="2">
        <f t="shared" si="2"/>
        <v>0</v>
      </c>
      <c r="U10" s="2"/>
    </row>
    <row r="11" spans="1:21" ht="36.75" customHeight="1" thickTop="1" x14ac:dyDescent="0.4">
      <c r="A11" s="8" t="s">
        <v>11</v>
      </c>
      <c r="B11" s="355">
        <f>SUM(B6:B10)</f>
        <v>0</v>
      </c>
      <c r="C11" s="8"/>
      <c r="D11" s="685"/>
      <c r="E11" s="685"/>
      <c r="G11" s="2" t="s">
        <v>718</v>
      </c>
      <c r="H11" s="2">
        <f>SUM(H7:H10)</f>
        <v>0</v>
      </c>
      <c r="I11" s="2">
        <f t="shared" ref="I11:J11" si="3">SUM(I7:I10)</f>
        <v>0</v>
      </c>
      <c r="J11" s="2">
        <f t="shared" si="3"/>
        <v>0</v>
      </c>
      <c r="K11" s="2"/>
      <c r="L11" s="2" t="s">
        <v>718</v>
      </c>
      <c r="M11" s="2">
        <f>SUM(M7:M10)</f>
        <v>0</v>
      </c>
      <c r="N11" s="2">
        <f t="shared" ref="N11" si="4">SUM(N7:N10)</f>
        <v>0</v>
      </c>
      <c r="O11" s="2">
        <f t="shared" ref="O11" si="5">SUM(O7:O10)</f>
        <v>0</v>
      </c>
      <c r="P11" s="2"/>
      <c r="Q11" s="2" t="s">
        <v>718</v>
      </c>
      <c r="R11" s="2">
        <f>SUM(R7:R10)</f>
        <v>0</v>
      </c>
      <c r="S11" s="2">
        <f t="shared" ref="S11" si="6">SUM(S7:S10)</f>
        <v>0</v>
      </c>
      <c r="T11" s="2">
        <f t="shared" ref="T11" si="7">SUM(T7:T10)</f>
        <v>0</v>
      </c>
      <c r="U11" s="2"/>
    </row>
    <row r="12" spans="1:21" ht="21" customHeight="1" x14ac:dyDescent="0.4">
      <c r="G12" s="2"/>
      <c r="H12" s="2"/>
      <c r="I12" s="2"/>
      <c r="J12" s="2"/>
      <c r="K12" s="2"/>
      <c r="L12" s="2"/>
      <c r="M12" s="2"/>
      <c r="N12" s="2"/>
      <c r="O12" s="2"/>
      <c r="P12" s="2"/>
      <c r="Q12" s="2"/>
      <c r="R12" s="2"/>
      <c r="S12" s="2"/>
      <c r="T12" s="2"/>
      <c r="U12" s="2"/>
    </row>
    <row r="13" spans="1:21" ht="36.75" customHeight="1" x14ac:dyDescent="0.4">
      <c r="A13" s="1" t="s">
        <v>12</v>
      </c>
      <c r="E13" s="1" t="s">
        <v>2</v>
      </c>
      <c r="G13" s="2"/>
      <c r="H13" s="2"/>
      <c r="I13" s="2"/>
      <c r="J13" s="2"/>
      <c r="K13" s="2"/>
      <c r="L13" s="2"/>
      <c r="M13" s="2"/>
      <c r="N13" s="2"/>
      <c r="O13" s="2"/>
      <c r="P13" s="2"/>
      <c r="Q13" s="2"/>
      <c r="R13" s="2"/>
      <c r="S13" s="2"/>
      <c r="T13" s="2"/>
      <c r="U13" s="2"/>
    </row>
    <row r="14" spans="1:21" ht="36.75" customHeight="1" x14ac:dyDescent="0.4">
      <c r="A14" s="10" t="s">
        <v>3</v>
      </c>
      <c r="B14" s="10" t="s">
        <v>13</v>
      </c>
      <c r="C14" s="11" t="s">
        <v>25</v>
      </c>
      <c r="D14" s="11" t="s">
        <v>26</v>
      </c>
      <c r="E14" s="10" t="s">
        <v>6</v>
      </c>
      <c r="G14" s="330" t="s">
        <v>854</v>
      </c>
      <c r="L14" s="330" t="s">
        <v>855</v>
      </c>
      <c r="Q14" s="330" t="s">
        <v>856</v>
      </c>
    </row>
    <row r="15" spans="1:21" ht="36.75" customHeight="1" x14ac:dyDescent="0.4">
      <c r="A15" s="5" t="s">
        <v>27</v>
      </c>
      <c r="B15" s="354">
        <f>'3_収支予算書_設計費'!E23</f>
        <v>0</v>
      </c>
      <c r="C15" s="354">
        <f>SUMIF('3_収支予算書_設計費'!G3:G22,入力規則!B4,'3_収支予算書_設計費'!E3:E22)</f>
        <v>0</v>
      </c>
      <c r="D15" s="354">
        <f>B15-C15</f>
        <v>0</v>
      </c>
      <c r="E15" s="357"/>
      <c r="G15" s="2" t="s">
        <v>850</v>
      </c>
      <c r="H15" s="2" t="s">
        <v>13</v>
      </c>
      <c r="I15" s="2" t="s">
        <v>25</v>
      </c>
      <c r="J15" s="2" t="s">
        <v>26</v>
      </c>
      <c r="K15" s="2" t="s">
        <v>6</v>
      </c>
      <c r="L15" s="2" t="s">
        <v>850</v>
      </c>
      <c r="M15" s="2" t="s">
        <v>13</v>
      </c>
      <c r="N15" s="2" t="s">
        <v>25</v>
      </c>
      <c r="O15" s="2" t="s">
        <v>26</v>
      </c>
      <c r="P15" s="2" t="s">
        <v>6</v>
      </c>
      <c r="Q15" s="2" t="s">
        <v>850</v>
      </c>
      <c r="R15" s="2" t="s">
        <v>13</v>
      </c>
      <c r="S15" s="2" t="s">
        <v>25</v>
      </c>
      <c r="T15" s="2" t="s">
        <v>26</v>
      </c>
      <c r="U15" s="2" t="s">
        <v>6</v>
      </c>
    </row>
    <row r="16" spans="1:21" ht="36.75" customHeight="1" x14ac:dyDescent="0.4">
      <c r="A16" s="5" t="s">
        <v>28</v>
      </c>
      <c r="B16" s="354">
        <f>'3_収支予算書_設備費'!E23</f>
        <v>0</v>
      </c>
      <c r="C16" s="354">
        <f>SUMIF('3_収支予算書_設備費'!G3:G22,入力規則!B4,'3_収支予算書_設備費'!E3:E22)</f>
        <v>0</v>
      </c>
      <c r="D16" s="354">
        <f t="shared" ref="D16:D18" si="8">B16-C16</f>
        <v>0</v>
      </c>
      <c r="E16" s="358"/>
      <c r="G16" s="2" t="s">
        <v>27</v>
      </c>
      <c r="H16" s="2">
        <f>SUMIF('3_収支予算書_設計費'!$H$3:$H$22,交付申請額計算用!$H$7,'3_収支予算書_設計費'!$E$3:$E$22)</f>
        <v>0</v>
      </c>
      <c r="I16" s="2">
        <f>SUMIFS('3_収支予算書_設計費'!$E$3:$E$22,'3_収支予算書_設計費'!$H$3:$H$22,交付申請額計算用!$H$7,'3_収支予算書_設計費'!$G$3:$G$22,入力規則!$B$4)</f>
        <v>0</v>
      </c>
      <c r="J16" s="2">
        <f>H16-I16</f>
        <v>0</v>
      </c>
      <c r="K16" s="2"/>
      <c r="L16" s="2" t="s">
        <v>27</v>
      </c>
      <c r="M16" s="2">
        <f>SUMIF('3_収支予算書_設計費'!$H$3:$H$22,交付申請額計算用!$H$8,'3_収支予算書_設計費'!$E$3:$E$22)</f>
        <v>0</v>
      </c>
      <c r="N16" s="2">
        <f>SUMIFS('3_収支予算書_設計費'!$E$3:$E$22,'3_収支予算書_設計費'!$H$3:$H$22,交付申請額計算用!$H$8,'3_収支予算書_設計費'!$G$3:$G$22,入力規則!$B$4)</f>
        <v>0</v>
      </c>
      <c r="O16" s="2">
        <f>M16-N16</f>
        <v>0</v>
      </c>
      <c r="P16" s="2"/>
      <c r="Q16" s="2" t="s">
        <v>27</v>
      </c>
      <c r="R16" s="2">
        <f>SUMIF('3_収支予算書_設計費'!$H$3:$H$22,交付申請額計算用!$H$9,'3_収支予算書_設計費'!$E$3:$E$22)</f>
        <v>0</v>
      </c>
      <c r="S16" s="2">
        <f>SUMIFS('3_収支予算書_設計費'!$E$3:$E$22,'3_収支予算書_設計費'!$H$3:$H$22,交付申請額計算用!$H$9,'3_収支予算書_設計費'!$G$3:$G$22,入力規則!$B$4)</f>
        <v>0</v>
      </c>
      <c r="T16" s="2">
        <f>R16-S16</f>
        <v>0</v>
      </c>
      <c r="U16" s="2"/>
    </row>
    <row r="17" spans="1:21" ht="36.75" customHeight="1" x14ac:dyDescent="0.4">
      <c r="A17" s="5" t="s">
        <v>29</v>
      </c>
      <c r="B17" s="354">
        <f>'3_収支予算書_工事費'!E23</f>
        <v>0</v>
      </c>
      <c r="C17" s="354">
        <f>SUMIF('3_収支予算書_工事費'!G3:G22,入力規則!B4,'3_収支予算書_工事費'!E3:E22)</f>
        <v>0</v>
      </c>
      <c r="D17" s="354">
        <f t="shared" si="8"/>
        <v>0</v>
      </c>
      <c r="E17" s="358"/>
      <c r="G17" s="2" t="s">
        <v>28</v>
      </c>
      <c r="H17" s="2">
        <f>SUMIF('3_収支予算書_設備費'!$H$3:$H$22,交付申請額計算用!H7,'3_収支予算書_設備費'!$E$3:$E$22)</f>
        <v>0</v>
      </c>
      <c r="I17" s="2">
        <f>SUMIFS('3_収支予算書_設備費'!$E$3:$E$22,'3_収支予算書_設備費'!$H$3:$H$22,交付申請額計算用!$H$7,'3_収支予算書_設備費'!$G$3:$G$22,入力規則!$B$4)</f>
        <v>0</v>
      </c>
      <c r="J17" s="2">
        <f t="shared" ref="J17:J19" si="9">H17-I17</f>
        <v>0</v>
      </c>
      <c r="K17" s="2"/>
      <c r="L17" s="2" t="s">
        <v>28</v>
      </c>
      <c r="M17" s="2">
        <f>SUMIF('3_収支予算書_設備費'!$H$3:$H$22,交付申請額計算用!H8,'3_収支予算書_設備費'!$E$3:$E$22)</f>
        <v>0</v>
      </c>
      <c r="N17" s="2">
        <f>SUMIFS('3_収支予算書_設備費'!$E$3:$E$22,'3_収支予算書_設備費'!$H$3:$H$22,交付申請額計算用!$H$8,'3_収支予算書_設備費'!$G$3:$G$22,入力規則!$B$4)</f>
        <v>0</v>
      </c>
      <c r="O17" s="2">
        <f t="shared" ref="O17:O19" si="10">M17-N17</f>
        <v>0</v>
      </c>
      <c r="P17" s="2"/>
      <c r="Q17" s="2" t="s">
        <v>28</v>
      </c>
      <c r="R17" s="2">
        <f>SUMIF('3_収支予算書_設備費'!$H$3:$H$22,交付申請額計算用!H9,'3_収支予算書_設備費'!$E$3:$E$22)</f>
        <v>0</v>
      </c>
      <c r="S17" s="2">
        <f>SUMIFS('3_収支予算書_設備費'!$E$3:$E$22,'3_収支予算書_設備費'!$H$3:$H$22,交付申請額計算用!$H$9,'3_収支予算書_設備費'!$G$3:$G$22,入力規則!$B$4)</f>
        <v>0</v>
      </c>
      <c r="T17" s="2">
        <f t="shared" ref="T17:T19" si="11">R17-S17</f>
        <v>0</v>
      </c>
      <c r="U17" s="2"/>
    </row>
    <row r="18" spans="1:21" ht="36.75" customHeight="1" x14ac:dyDescent="0.4">
      <c r="A18" s="5" t="s">
        <v>30</v>
      </c>
      <c r="B18" s="354">
        <f>'3_収支予算書_諸経費'!E23</f>
        <v>0</v>
      </c>
      <c r="C18" s="354">
        <f>SUMIF('3_収支予算書_諸経費'!G3:G22,入力規則!B4,'3_収支予算書_諸経費'!E3:E22)</f>
        <v>0</v>
      </c>
      <c r="D18" s="354">
        <f t="shared" si="8"/>
        <v>0</v>
      </c>
      <c r="E18" s="358"/>
      <c r="G18" s="2" t="s">
        <v>29</v>
      </c>
      <c r="H18" s="2">
        <f>SUMIF('3_収支予算書_工事費'!$H$3:$H$22,交付申請額計算用!$H$7,'3_収支予算書_工事費'!$E$3:$E$22)</f>
        <v>0</v>
      </c>
      <c r="I18" s="2">
        <f>SUMIFS('3_収支予算書_工事費'!$E$3:$E$22,'3_収支予算書_工事費'!$H$3:$H$22,交付申請額計算用!$H$7,'3_収支予算書_工事費'!$G$3:$G$22,入力規則!$B$4)</f>
        <v>0</v>
      </c>
      <c r="J18" s="2">
        <f t="shared" si="9"/>
        <v>0</v>
      </c>
      <c r="K18" s="2"/>
      <c r="L18" s="2" t="s">
        <v>29</v>
      </c>
      <c r="M18" s="2">
        <f>SUMIF('3_収支予算書_工事費'!$H$3:$H$22,交付申請額計算用!$H$8,'3_収支予算書_工事費'!$E$3:$E$22)</f>
        <v>0</v>
      </c>
      <c r="N18" s="2">
        <f>SUMIFS('3_収支予算書_工事費'!$E$3:$E$22,'3_収支予算書_工事費'!$H$3:$H$22,交付申請額計算用!$H$8,'3_収支予算書_工事費'!$G$3:$G$22,入力規則!$B$4)</f>
        <v>0</v>
      </c>
      <c r="O18" s="2">
        <f t="shared" si="10"/>
        <v>0</v>
      </c>
      <c r="P18" s="2"/>
      <c r="Q18" s="2" t="s">
        <v>29</v>
      </c>
      <c r="R18" s="2">
        <f>SUMIF('3_収支予算書_工事費'!$H$3:$H$22,交付申請額計算用!$H$9,'3_収支予算書_工事費'!$E$3:$E$22)</f>
        <v>0</v>
      </c>
      <c r="S18" s="2">
        <f>SUMIFS('3_収支予算書_工事費'!$E$3:$E$22,'3_収支予算書_工事費'!$H$3:$H$22,交付申請額計算用!$H$9,'3_収支予算書_工事費'!$G$3:$G$22,入力規則!$B$4)</f>
        <v>0</v>
      </c>
      <c r="T18" s="2">
        <f t="shared" si="11"/>
        <v>0</v>
      </c>
      <c r="U18" s="2"/>
    </row>
    <row r="19" spans="1:21" ht="36.75" customHeight="1" x14ac:dyDescent="0.4">
      <c r="A19" s="8" t="s">
        <v>718</v>
      </c>
      <c r="B19" s="355">
        <f>SUM(B15:B18)</f>
        <v>0</v>
      </c>
      <c r="C19" s="355">
        <f>SUM(C15:C18)</f>
        <v>0</v>
      </c>
      <c r="D19" s="355">
        <f>SUM(D15:D18)</f>
        <v>0</v>
      </c>
      <c r="E19" s="359"/>
      <c r="G19" s="2" t="s">
        <v>30</v>
      </c>
      <c r="H19" s="2">
        <f>SUMIF('3_収支予算書_諸経費'!$H$3:$H$22,交付申請額計算用!$H$7,'3_収支予算書_諸経費'!$E$3:$E$22)</f>
        <v>0</v>
      </c>
      <c r="I19" s="2">
        <f>SUMIFS('3_収支予算書_諸経費'!$E$3:$E$22,'3_収支予算書_諸経費'!$G$3:$G$22,入力規則!$B$4,'3_収支予算書_諸経費'!$H$3:$H$22,交付申請額計算用!$H$7)</f>
        <v>0</v>
      </c>
      <c r="J19" s="2">
        <f t="shared" si="9"/>
        <v>0</v>
      </c>
      <c r="K19" s="2"/>
      <c r="L19" s="2" t="s">
        <v>30</v>
      </c>
      <c r="M19" s="2">
        <f>SUMIF('3_収支予算書_諸経費'!$H$3:$H$22,交付申請額計算用!$H$8,'3_収支予算書_諸経費'!$E$3:$E$22)</f>
        <v>0</v>
      </c>
      <c r="N19" s="2">
        <f>SUMIFS('3_収支予算書_諸経費'!$E$3:$E$22,'3_収支予算書_諸経費'!$G$3:$G$22,入力規則!$B$4,'3_収支予算書_諸経費'!$H$3:$H$22,交付申請額計算用!$H$8)</f>
        <v>0</v>
      </c>
      <c r="O19" s="2">
        <f t="shared" si="10"/>
        <v>0</v>
      </c>
      <c r="P19" s="2"/>
      <c r="Q19" s="2" t="s">
        <v>30</v>
      </c>
      <c r="R19" s="2">
        <f>SUMIF('3_収支予算書_諸経費'!$H$3:$H$22,交付申請額計算用!$H$9,'3_収支予算書_諸経費'!$E$3:$E$22)</f>
        <v>0</v>
      </c>
      <c r="S19" s="2">
        <f>SUMIFS('3_収支予算書_諸経費'!$E$3:$E$22,'3_収支予算書_諸経費'!$G$3:$G$22,入力規則!$B$4,'3_収支予算書_諸経費'!$H$3:$H$22,交付申請額計算用!$H$9)</f>
        <v>0</v>
      </c>
      <c r="T19" s="2">
        <f t="shared" si="11"/>
        <v>0</v>
      </c>
      <c r="U19" s="2"/>
    </row>
    <row r="20" spans="1:21" ht="36.75" customHeight="1" x14ac:dyDescent="0.4">
      <c r="A20" s="5" t="s">
        <v>14</v>
      </c>
      <c r="B20" s="356">
        <f>'3_収支予算書_設計費'!E24+'3_収支予算書_設備費'!E24+'3_収支予算書_工事費'!E24+'3_収支予算書_諸経費'!E24</f>
        <v>0</v>
      </c>
      <c r="C20" s="6"/>
      <c r="D20" s="6"/>
      <c r="E20" s="358"/>
      <c r="G20" s="2" t="s">
        <v>718</v>
      </c>
      <c r="H20" s="2">
        <f>SUM(H16:H19)</f>
        <v>0</v>
      </c>
      <c r="I20" s="2">
        <f t="shared" ref="I20" si="12">SUM(I16:I19)</f>
        <v>0</v>
      </c>
      <c r="J20" s="2">
        <f t="shared" ref="J20" si="13">SUM(J16:J19)</f>
        <v>0</v>
      </c>
      <c r="K20" s="2"/>
      <c r="L20" s="2" t="s">
        <v>718</v>
      </c>
      <c r="M20" s="2">
        <f>SUM(M16:M19)</f>
        <v>0</v>
      </c>
      <c r="N20" s="2">
        <f t="shared" ref="N20" si="14">SUM(N16:N19)</f>
        <v>0</v>
      </c>
      <c r="O20" s="2">
        <f t="shared" ref="O20" si="15">SUM(O16:O19)</f>
        <v>0</v>
      </c>
      <c r="P20" s="2"/>
      <c r="Q20" s="2" t="s">
        <v>718</v>
      </c>
      <c r="R20" s="2">
        <f>SUM(R16:R19)</f>
        <v>0</v>
      </c>
      <c r="S20" s="2">
        <f t="shared" ref="S20" si="16">SUM(S16:S19)</f>
        <v>0</v>
      </c>
      <c r="T20" s="2">
        <f t="shared" ref="T20" si="17">SUM(T16:T19)</f>
        <v>0</v>
      </c>
      <c r="U20" s="2"/>
    </row>
    <row r="21" spans="1:21" ht="36.75" customHeight="1" x14ac:dyDescent="0.4">
      <c r="A21" s="5" t="s">
        <v>719</v>
      </c>
      <c r="B21" s="356">
        <f>B19+B20</f>
        <v>0</v>
      </c>
      <c r="C21" s="6"/>
      <c r="D21" s="6"/>
      <c r="E21" s="358"/>
      <c r="G21" s="2"/>
      <c r="H21" s="2"/>
      <c r="I21" s="2"/>
      <c r="J21" s="2"/>
      <c r="K21" s="2"/>
      <c r="L21" s="2"/>
      <c r="M21" s="2"/>
      <c r="N21" s="2"/>
      <c r="O21" s="2"/>
      <c r="P21" s="2"/>
      <c r="Q21" s="2"/>
      <c r="R21" s="2"/>
      <c r="S21" s="2"/>
      <c r="T21" s="2"/>
      <c r="U21" s="2"/>
    </row>
    <row r="22" spans="1:21" ht="36.75" customHeight="1" x14ac:dyDescent="0.4">
      <c r="G22" s="2"/>
      <c r="H22" s="2"/>
      <c r="I22" s="2"/>
      <c r="J22" s="2"/>
      <c r="K22" s="2"/>
      <c r="L22" s="2"/>
      <c r="M22" s="2"/>
      <c r="N22" s="2"/>
      <c r="O22" s="2"/>
      <c r="P22" s="2"/>
      <c r="Q22" s="2"/>
      <c r="R22" s="2"/>
      <c r="S22" s="2"/>
      <c r="T22" s="2"/>
      <c r="U22" s="2"/>
    </row>
    <row r="23" spans="1:21" ht="36.75" customHeight="1" x14ac:dyDescent="0.4">
      <c r="G23" s="330" t="s">
        <v>857</v>
      </c>
    </row>
    <row r="24" spans="1:21" ht="36.75" customHeight="1" x14ac:dyDescent="0.4">
      <c r="E24"/>
      <c r="G24" s="2" t="s">
        <v>850</v>
      </c>
      <c r="H24" s="2" t="s">
        <v>13</v>
      </c>
      <c r="I24" s="2" t="s">
        <v>25</v>
      </c>
      <c r="J24" s="2" t="s">
        <v>26</v>
      </c>
      <c r="K24" s="2" t="s">
        <v>6</v>
      </c>
    </row>
    <row r="25" spans="1:21" ht="36.75" customHeight="1" x14ac:dyDescent="0.4">
      <c r="E25"/>
      <c r="G25" s="2" t="s">
        <v>27</v>
      </c>
      <c r="H25" s="2">
        <f>SUMIF('3_収支予算書_設計費'!$H$3:$H$22,交付申請額計算用!$H$10,'3_収支予算書_設計費'!$E$3:$E$22)</f>
        <v>0</v>
      </c>
      <c r="I25" s="2">
        <f>SUMIFS('3_収支予算書_設計費'!$E$3:$E$22,'3_収支予算書_設計費'!$H$3:$H$22,交付申請額計算用!$H$10,'3_収支予算書_設計費'!$G$3:$G$22,入力規則!$B$4)</f>
        <v>0</v>
      </c>
      <c r="J25" s="2">
        <f>H25-I25</f>
        <v>0</v>
      </c>
      <c r="K25" s="2"/>
    </row>
    <row r="26" spans="1:21" ht="36.75" customHeight="1" x14ac:dyDescent="0.4">
      <c r="E26"/>
      <c r="G26" s="2" t="s">
        <v>28</v>
      </c>
      <c r="H26" s="2">
        <f>SUMIF('3_収支予算書_設備費'!$H$3:$H$22,交付申請額計算用!H10,'3_収支予算書_設備費'!$E$3:$E$22)</f>
        <v>0</v>
      </c>
      <c r="I26" s="2">
        <f>SUMIFS('3_収支予算書_設備費'!$E$3:$E$22,'3_収支予算書_設備費'!$H$3:$H$22,交付申請額計算用!$H$10,'3_収支予算書_設備費'!$G$3:$G$22,入力規則!$B$4)</f>
        <v>0</v>
      </c>
      <c r="J26" s="2">
        <f t="shared" ref="J26:J28" si="18">H26-I26</f>
        <v>0</v>
      </c>
      <c r="K26" s="2"/>
    </row>
    <row r="27" spans="1:21" ht="36.75" customHeight="1" x14ac:dyDescent="0.4">
      <c r="E27"/>
      <c r="G27" s="2" t="s">
        <v>29</v>
      </c>
      <c r="H27" s="2">
        <f>SUMIF('3_収支予算書_工事費'!$H$3:$H$22,交付申請額計算用!$H$10,'3_収支予算書_工事費'!$E$3:$E$22)</f>
        <v>0</v>
      </c>
      <c r="I27" s="2">
        <f>SUMIFS('3_収支予算書_工事費'!$E$3:$E$22,'3_収支予算書_工事費'!$H$3:$H$22,交付申請額計算用!$H$10,'3_収支予算書_工事費'!$G$3:$G$22,入力規則!$B$4)</f>
        <v>0</v>
      </c>
      <c r="J27" s="2">
        <f t="shared" si="18"/>
        <v>0</v>
      </c>
      <c r="K27" s="2"/>
    </row>
    <row r="28" spans="1:21" ht="36.75" customHeight="1" x14ac:dyDescent="0.4">
      <c r="E28"/>
      <c r="G28" s="2" t="s">
        <v>30</v>
      </c>
      <c r="H28" s="2">
        <f>SUMIF('3_収支予算書_諸経費'!$H$3:$H$22,交付申請額計算用!$H$10,'3_収支予算書_諸経費'!$E$3:$E$22)</f>
        <v>0</v>
      </c>
      <c r="I28" s="2">
        <f>SUMIFS('3_収支予算書_諸経費'!$E$3:$E$22,'3_収支予算書_諸経費'!$G$3:$G$22,入力規則!$B$4,'3_収支予算書_諸経費'!$H$3:$H$22,交付申請額計算用!$H$10)</f>
        <v>0</v>
      </c>
      <c r="J28" s="2">
        <f t="shared" si="18"/>
        <v>0</v>
      </c>
      <c r="K28" s="2"/>
    </row>
    <row r="29" spans="1:21" ht="36.75" customHeight="1" x14ac:dyDescent="0.4">
      <c r="E29"/>
      <c r="G29" s="2" t="s">
        <v>718</v>
      </c>
      <c r="H29" s="2">
        <f>SUM(H25:H28)</f>
        <v>0</v>
      </c>
      <c r="I29" s="2">
        <f t="shared" ref="I29" si="19">SUM(I25:I28)</f>
        <v>0</v>
      </c>
      <c r="J29" s="2">
        <f t="shared" ref="J29" si="20">SUM(J25:J28)</f>
        <v>0</v>
      </c>
      <c r="K29" s="2"/>
    </row>
    <row r="30" spans="1:21" ht="36.75" customHeight="1" x14ac:dyDescent="0.4">
      <c r="E30"/>
      <c r="G30" s="2"/>
      <c r="H30" s="2"/>
      <c r="I30" s="2"/>
      <c r="J30" s="2"/>
      <c r="K30" s="2"/>
    </row>
    <row r="31" spans="1:21" ht="36.75" customHeight="1" x14ac:dyDescent="0.4">
      <c r="G31" s="2"/>
      <c r="H31" s="2"/>
      <c r="I31" s="2"/>
      <c r="J31" s="2"/>
      <c r="K31" s="2"/>
    </row>
    <row r="32" spans="1:21" ht="36.75" customHeight="1" x14ac:dyDescent="0.4"/>
    <row r="33" ht="36.75" customHeight="1" x14ac:dyDescent="0.4"/>
    <row r="34" ht="36.75" customHeight="1" x14ac:dyDescent="0.4"/>
    <row r="35" ht="36.75" customHeight="1" x14ac:dyDescent="0.4"/>
    <row r="36" ht="36.75" customHeight="1" x14ac:dyDescent="0.4"/>
    <row r="37" ht="36.75" customHeight="1" x14ac:dyDescent="0.4"/>
    <row r="38" ht="36.75" customHeight="1" x14ac:dyDescent="0.4"/>
    <row r="39" ht="36.75" customHeight="1" x14ac:dyDescent="0.4"/>
  </sheetData>
  <mergeCells count="8">
    <mergeCell ref="D10:E10"/>
    <mergeCell ref="D11:E11"/>
    <mergeCell ref="A2:E2"/>
    <mergeCell ref="D5:E5"/>
    <mergeCell ref="D6:E6"/>
    <mergeCell ref="D7:E7"/>
    <mergeCell ref="D8:E8"/>
    <mergeCell ref="D9:E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1.5" style="1" customWidth="1"/>
    <col min="8" max="16384" width="9" style="1"/>
  </cols>
  <sheetData>
    <row r="1" spans="1:8" ht="26.25" customHeight="1" x14ac:dyDescent="0.4">
      <c r="A1" s="2" t="s">
        <v>31</v>
      </c>
      <c r="C1" s="1" t="s">
        <v>868</v>
      </c>
    </row>
    <row r="2" spans="1:8" x14ac:dyDescent="0.4">
      <c r="A2" s="4" t="s">
        <v>17</v>
      </c>
      <c r="B2" s="4" t="s">
        <v>18</v>
      </c>
      <c r="C2" s="4" t="s">
        <v>19</v>
      </c>
      <c r="D2" s="4" t="s">
        <v>20</v>
      </c>
      <c r="E2" s="4" t="s">
        <v>4</v>
      </c>
      <c r="F2" s="4" t="s">
        <v>21</v>
      </c>
      <c r="G2" s="13" t="s">
        <v>52</v>
      </c>
      <c r="H2" s="329" t="s">
        <v>438</v>
      </c>
    </row>
    <row r="3" spans="1:8" ht="28.35" customHeight="1" x14ac:dyDescent="0.4">
      <c r="A3" s="5" t="s">
        <v>32</v>
      </c>
      <c r="B3" s="358"/>
      <c r="C3" s="358"/>
      <c r="D3" s="352"/>
      <c r="E3" s="354">
        <f>C3*D3</f>
        <v>0</v>
      </c>
      <c r="F3" s="360" t="s">
        <v>22</v>
      </c>
      <c r="G3" s="361"/>
      <c r="H3" s="362"/>
    </row>
    <row r="4" spans="1:8" ht="28.35" customHeight="1" x14ac:dyDescent="0.4">
      <c r="A4" s="5" t="s">
        <v>33</v>
      </c>
      <c r="B4" s="358"/>
      <c r="C4" s="358"/>
      <c r="D4" s="352"/>
      <c r="E4" s="354">
        <f t="shared" ref="E4:E22" si="0">C4*D4</f>
        <v>0</v>
      </c>
      <c r="F4" s="360" t="s">
        <v>23</v>
      </c>
      <c r="G4" s="361"/>
      <c r="H4" s="362"/>
    </row>
    <row r="5" spans="1:8" ht="28.35" customHeight="1" x14ac:dyDescent="0.4">
      <c r="A5" s="5" t="s">
        <v>34</v>
      </c>
      <c r="B5" s="358"/>
      <c r="C5" s="358"/>
      <c r="D5" s="352"/>
      <c r="E5" s="354">
        <f t="shared" si="0"/>
        <v>0</v>
      </c>
      <c r="F5" s="358"/>
      <c r="G5" s="361"/>
      <c r="H5" s="362"/>
    </row>
    <row r="6" spans="1:8" ht="28.35" customHeight="1" x14ac:dyDescent="0.4">
      <c r="A6" s="5" t="s">
        <v>35</v>
      </c>
      <c r="B6" s="358"/>
      <c r="C6" s="358"/>
      <c r="D6" s="352"/>
      <c r="E6" s="354">
        <f t="shared" si="0"/>
        <v>0</v>
      </c>
      <c r="F6" s="358"/>
      <c r="G6" s="361"/>
      <c r="H6" s="362"/>
    </row>
    <row r="7" spans="1:8" ht="28.35" customHeight="1" x14ac:dyDescent="0.4">
      <c r="A7" s="5" t="s">
        <v>36</v>
      </c>
      <c r="B7" s="358"/>
      <c r="C7" s="358"/>
      <c r="D7" s="352"/>
      <c r="E7" s="354">
        <f t="shared" si="0"/>
        <v>0</v>
      </c>
      <c r="F7" s="358"/>
      <c r="G7" s="361"/>
      <c r="H7" s="362"/>
    </row>
    <row r="8" spans="1:8" ht="28.35" customHeight="1" x14ac:dyDescent="0.4">
      <c r="A8" s="5" t="s">
        <v>37</v>
      </c>
      <c r="B8" s="358"/>
      <c r="C8" s="358"/>
      <c r="D8" s="352"/>
      <c r="E8" s="354">
        <f>C8*D8</f>
        <v>0</v>
      </c>
      <c r="F8" s="358"/>
      <c r="G8" s="361"/>
      <c r="H8" s="362"/>
    </row>
    <row r="9" spans="1:8" ht="28.35" customHeight="1" x14ac:dyDescent="0.4">
      <c r="A9" s="5" t="s">
        <v>38</v>
      </c>
      <c r="B9" s="358"/>
      <c r="C9" s="358"/>
      <c r="D9" s="352"/>
      <c r="E9" s="354">
        <f t="shared" si="0"/>
        <v>0</v>
      </c>
      <c r="F9" s="358"/>
      <c r="G9" s="361"/>
      <c r="H9" s="362"/>
    </row>
    <row r="10" spans="1:8" ht="28.35" customHeight="1" x14ac:dyDescent="0.4">
      <c r="A10" s="5" t="s">
        <v>39</v>
      </c>
      <c r="B10" s="358"/>
      <c r="C10" s="358"/>
      <c r="D10" s="352"/>
      <c r="E10" s="354">
        <f t="shared" si="0"/>
        <v>0</v>
      </c>
      <c r="F10" s="358"/>
      <c r="G10" s="361"/>
      <c r="H10" s="362"/>
    </row>
    <row r="11" spans="1:8" ht="28.35" customHeight="1" x14ac:dyDescent="0.4">
      <c r="A11" s="5" t="s">
        <v>40</v>
      </c>
      <c r="B11" s="358"/>
      <c r="C11" s="358"/>
      <c r="D11" s="352"/>
      <c r="E11" s="354">
        <f t="shared" si="0"/>
        <v>0</v>
      </c>
      <c r="F11" s="358"/>
      <c r="G11" s="361"/>
      <c r="H11" s="362"/>
    </row>
    <row r="12" spans="1:8" ht="28.35" customHeight="1" x14ac:dyDescent="0.4">
      <c r="A12" s="5" t="s">
        <v>41</v>
      </c>
      <c r="B12" s="358"/>
      <c r="C12" s="358"/>
      <c r="D12" s="352"/>
      <c r="E12" s="354">
        <f t="shared" si="0"/>
        <v>0</v>
      </c>
      <c r="F12" s="358"/>
      <c r="G12" s="361"/>
      <c r="H12" s="362"/>
    </row>
    <row r="13" spans="1:8" ht="28.35" customHeight="1" x14ac:dyDescent="0.4">
      <c r="A13" s="5" t="s">
        <v>42</v>
      </c>
      <c r="B13" s="358"/>
      <c r="C13" s="358"/>
      <c r="D13" s="352"/>
      <c r="E13" s="354">
        <f t="shared" si="0"/>
        <v>0</v>
      </c>
      <c r="F13" s="358"/>
      <c r="G13" s="361"/>
      <c r="H13" s="362"/>
    </row>
    <row r="14" spans="1:8" ht="28.35" customHeight="1" x14ac:dyDescent="0.4">
      <c r="A14" s="5" t="s">
        <v>43</v>
      </c>
      <c r="B14" s="358"/>
      <c r="C14" s="358"/>
      <c r="D14" s="352"/>
      <c r="E14" s="354">
        <f t="shared" si="0"/>
        <v>0</v>
      </c>
      <c r="F14" s="358"/>
      <c r="G14" s="361"/>
      <c r="H14" s="362"/>
    </row>
    <row r="15" spans="1:8" ht="28.35" customHeight="1" x14ac:dyDescent="0.4">
      <c r="A15" s="5" t="s">
        <v>44</v>
      </c>
      <c r="B15" s="358"/>
      <c r="C15" s="358"/>
      <c r="D15" s="352"/>
      <c r="E15" s="354">
        <f t="shared" si="0"/>
        <v>0</v>
      </c>
      <c r="F15" s="358"/>
      <c r="G15" s="361"/>
      <c r="H15" s="362"/>
    </row>
    <row r="16" spans="1:8" ht="28.35" customHeight="1" x14ac:dyDescent="0.4">
      <c r="A16" s="5" t="s">
        <v>45</v>
      </c>
      <c r="B16" s="358"/>
      <c r="C16" s="358"/>
      <c r="D16" s="352"/>
      <c r="E16" s="354">
        <f t="shared" si="0"/>
        <v>0</v>
      </c>
      <c r="F16" s="358"/>
      <c r="G16" s="361"/>
      <c r="H16" s="362"/>
    </row>
    <row r="17" spans="1:8" ht="28.35" customHeight="1" x14ac:dyDescent="0.4">
      <c r="A17" s="5" t="s">
        <v>46</v>
      </c>
      <c r="B17" s="358"/>
      <c r="C17" s="358"/>
      <c r="D17" s="352"/>
      <c r="E17" s="354">
        <f t="shared" si="0"/>
        <v>0</v>
      </c>
      <c r="F17" s="358"/>
      <c r="G17" s="361"/>
      <c r="H17" s="362"/>
    </row>
    <row r="18" spans="1:8" ht="28.35" customHeight="1" x14ac:dyDescent="0.4">
      <c r="A18" s="5" t="s">
        <v>47</v>
      </c>
      <c r="B18" s="358"/>
      <c r="C18" s="358"/>
      <c r="D18" s="352"/>
      <c r="E18" s="354">
        <f t="shared" si="0"/>
        <v>0</v>
      </c>
      <c r="F18" s="358"/>
      <c r="G18" s="361"/>
      <c r="H18" s="362"/>
    </row>
    <row r="19" spans="1:8" ht="28.35" customHeight="1" x14ac:dyDescent="0.4">
      <c r="A19" s="5" t="s">
        <v>48</v>
      </c>
      <c r="B19" s="358"/>
      <c r="C19" s="358"/>
      <c r="D19" s="352"/>
      <c r="E19" s="354">
        <f t="shared" si="0"/>
        <v>0</v>
      </c>
      <c r="F19" s="358"/>
      <c r="G19" s="361"/>
      <c r="H19" s="362"/>
    </row>
    <row r="20" spans="1:8" ht="28.35" customHeight="1" x14ac:dyDescent="0.4">
      <c r="A20" s="5" t="s">
        <v>49</v>
      </c>
      <c r="B20" s="358"/>
      <c r="C20" s="358"/>
      <c r="D20" s="352"/>
      <c r="E20" s="354">
        <f t="shared" si="0"/>
        <v>0</v>
      </c>
      <c r="F20" s="358"/>
      <c r="G20" s="361"/>
      <c r="H20" s="362"/>
    </row>
    <row r="21" spans="1:8" ht="28.35" customHeight="1" x14ac:dyDescent="0.4">
      <c r="A21" s="5" t="s">
        <v>50</v>
      </c>
      <c r="B21" s="358"/>
      <c r="C21" s="358"/>
      <c r="D21" s="352"/>
      <c r="E21" s="354">
        <f t="shared" si="0"/>
        <v>0</v>
      </c>
      <c r="F21" s="358"/>
      <c r="G21" s="361"/>
      <c r="H21" s="362"/>
    </row>
    <row r="22" spans="1:8" ht="28.35" customHeight="1" x14ac:dyDescent="0.4">
      <c r="A22" s="5" t="s">
        <v>51</v>
      </c>
      <c r="B22" s="358"/>
      <c r="C22" s="358"/>
      <c r="D22" s="352"/>
      <c r="E22" s="354">
        <f t="shared" si="0"/>
        <v>0</v>
      </c>
      <c r="F22" s="358"/>
      <c r="G22" s="361"/>
      <c r="H22" s="362"/>
    </row>
    <row r="23" spans="1:8" ht="34.15" customHeight="1" x14ac:dyDescent="0.4">
      <c r="A23" s="5" t="s">
        <v>11</v>
      </c>
      <c r="B23" s="6"/>
      <c r="C23" s="6"/>
      <c r="D23" s="15"/>
      <c r="E23" s="354">
        <f>SUM(E3:E22)</f>
        <v>0</v>
      </c>
      <c r="F23" s="6"/>
      <c r="G23" s="12"/>
      <c r="H23" s="12"/>
    </row>
    <row r="24" spans="1:8" ht="34.15" customHeight="1" x14ac:dyDescent="0.4">
      <c r="A24" s="5" t="s">
        <v>14</v>
      </c>
      <c r="B24" s="6"/>
      <c r="C24" s="6"/>
      <c r="D24" s="15"/>
      <c r="E24" s="354"/>
      <c r="F24" s="6"/>
      <c r="G24" s="12"/>
      <c r="H24" s="12"/>
    </row>
    <row r="25" spans="1:8" ht="34.15" customHeight="1" x14ac:dyDescent="0.4">
      <c r="A25" s="5" t="s">
        <v>15</v>
      </c>
      <c r="B25" s="6"/>
      <c r="C25" s="6"/>
      <c r="D25" s="15"/>
      <c r="E25" s="354">
        <f>E23+E24</f>
        <v>0</v>
      </c>
      <c r="F25" s="6"/>
      <c r="G25" s="12"/>
      <c r="H25" s="12"/>
    </row>
    <row r="26" spans="1:8" x14ac:dyDescent="0.4">
      <c r="A26" s="9" t="s">
        <v>24</v>
      </c>
    </row>
  </sheetData>
  <phoneticPr fontId="2"/>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入力規則!$B$4</xm:f>
          </x14:formula1>
          <xm:sqref>G3:G22</xm:sqref>
        </x14:dataValidation>
        <x14:dataValidation type="list" allowBlank="1" showInputMessage="1" showErrorMessage="1">
          <x14:formula1>
            <xm:f>交付申請額計算用!$H$4:$H$10</xm:f>
          </x14:formula1>
          <xm:sqref>H3:H22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2" style="1" customWidth="1"/>
    <col min="8" max="16384" width="9" style="1"/>
  </cols>
  <sheetData>
    <row r="1" spans="1:8" ht="26.25" customHeight="1" x14ac:dyDescent="0.4">
      <c r="A1" s="2" t="s">
        <v>16</v>
      </c>
      <c r="C1" s="1" t="s">
        <v>868</v>
      </c>
    </row>
    <row r="2" spans="1:8" x14ac:dyDescent="0.4">
      <c r="A2" s="4" t="s">
        <v>17</v>
      </c>
      <c r="B2" s="4" t="s">
        <v>18</v>
      </c>
      <c r="C2" s="4" t="s">
        <v>19</v>
      </c>
      <c r="D2" s="4" t="s">
        <v>20</v>
      </c>
      <c r="E2" s="4" t="s">
        <v>4</v>
      </c>
      <c r="F2" s="4" t="s">
        <v>21</v>
      </c>
      <c r="G2" s="13" t="s">
        <v>52</v>
      </c>
      <c r="H2" s="329" t="s">
        <v>438</v>
      </c>
    </row>
    <row r="3" spans="1:8" ht="28.35" customHeight="1" x14ac:dyDescent="0.4">
      <c r="A3" s="5" t="s">
        <v>98</v>
      </c>
      <c r="B3" s="358"/>
      <c r="C3" s="358"/>
      <c r="D3" s="352"/>
      <c r="E3" s="354">
        <f>C3*D3</f>
        <v>0</v>
      </c>
      <c r="F3" s="360" t="s">
        <v>22</v>
      </c>
      <c r="G3" s="361"/>
      <c r="H3" s="362"/>
    </row>
    <row r="4" spans="1:8" ht="28.35" customHeight="1" x14ac:dyDescent="0.4">
      <c r="A4" s="5" t="s">
        <v>99</v>
      </c>
      <c r="B4" s="358"/>
      <c r="C4" s="358"/>
      <c r="D4" s="352"/>
      <c r="E4" s="354">
        <f t="shared" ref="E4:E22" si="0">C4*D4</f>
        <v>0</v>
      </c>
      <c r="F4" s="360" t="s">
        <v>23</v>
      </c>
      <c r="G4" s="361"/>
      <c r="H4" s="362"/>
    </row>
    <row r="5" spans="1:8" ht="28.35" customHeight="1" x14ac:dyDescent="0.4">
      <c r="A5" s="5" t="s">
        <v>100</v>
      </c>
      <c r="B5" s="358"/>
      <c r="C5" s="358"/>
      <c r="D5" s="352"/>
      <c r="E5" s="354">
        <f t="shared" si="0"/>
        <v>0</v>
      </c>
      <c r="F5" s="358"/>
      <c r="G5" s="361"/>
      <c r="H5" s="362"/>
    </row>
    <row r="6" spans="1:8" ht="28.35" customHeight="1" x14ac:dyDescent="0.4">
      <c r="A6" s="5" t="s">
        <v>101</v>
      </c>
      <c r="B6" s="358"/>
      <c r="C6" s="358"/>
      <c r="D6" s="352"/>
      <c r="E6" s="354">
        <f t="shared" si="0"/>
        <v>0</v>
      </c>
      <c r="F6" s="358"/>
      <c r="G6" s="361"/>
      <c r="H6" s="362"/>
    </row>
    <row r="7" spans="1:8" ht="28.35" customHeight="1" x14ac:dyDescent="0.4">
      <c r="A7" s="5" t="s">
        <v>102</v>
      </c>
      <c r="B7" s="358"/>
      <c r="C7" s="358"/>
      <c r="D7" s="352"/>
      <c r="E7" s="354">
        <f t="shared" si="0"/>
        <v>0</v>
      </c>
      <c r="F7" s="358"/>
      <c r="G7" s="361"/>
      <c r="H7" s="362"/>
    </row>
    <row r="8" spans="1:8" ht="28.35" customHeight="1" x14ac:dyDescent="0.4">
      <c r="A8" s="5" t="s">
        <v>103</v>
      </c>
      <c r="B8" s="358"/>
      <c r="C8" s="358"/>
      <c r="D8" s="352"/>
      <c r="E8" s="354">
        <f t="shared" si="0"/>
        <v>0</v>
      </c>
      <c r="F8" s="358"/>
      <c r="G8" s="361"/>
      <c r="H8" s="362"/>
    </row>
    <row r="9" spans="1:8" ht="28.35" customHeight="1" x14ac:dyDescent="0.4">
      <c r="A9" s="5" t="s">
        <v>104</v>
      </c>
      <c r="B9" s="358"/>
      <c r="C9" s="358"/>
      <c r="D9" s="352"/>
      <c r="E9" s="354">
        <f t="shared" si="0"/>
        <v>0</v>
      </c>
      <c r="F9" s="358"/>
      <c r="G9" s="361"/>
      <c r="H9" s="362"/>
    </row>
    <row r="10" spans="1:8" ht="28.35" customHeight="1" x14ac:dyDescent="0.4">
      <c r="A10" s="5" t="s">
        <v>105</v>
      </c>
      <c r="B10" s="358"/>
      <c r="C10" s="358"/>
      <c r="D10" s="352"/>
      <c r="E10" s="354">
        <f t="shared" si="0"/>
        <v>0</v>
      </c>
      <c r="F10" s="358"/>
      <c r="G10" s="361"/>
      <c r="H10" s="362"/>
    </row>
    <row r="11" spans="1:8" ht="28.35" customHeight="1" x14ac:dyDescent="0.4">
      <c r="A11" s="5" t="s">
        <v>106</v>
      </c>
      <c r="B11" s="358"/>
      <c r="C11" s="358"/>
      <c r="D11" s="352"/>
      <c r="E11" s="354">
        <f t="shared" si="0"/>
        <v>0</v>
      </c>
      <c r="F11" s="358"/>
      <c r="G11" s="361"/>
      <c r="H11" s="362"/>
    </row>
    <row r="12" spans="1:8" ht="28.35" customHeight="1" x14ac:dyDescent="0.4">
      <c r="A12" s="5" t="s">
        <v>107</v>
      </c>
      <c r="B12" s="358"/>
      <c r="C12" s="358"/>
      <c r="D12" s="352"/>
      <c r="E12" s="354">
        <f t="shared" si="0"/>
        <v>0</v>
      </c>
      <c r="F12" s="358"/>
      <c r="G12" s="361"/>
      <c r="H12" s="362"/>
    </row>
    <row r="13" spans="1:8" ht="28.35" customHeight="1" x14ac:dyDescent="0.4">
      <c r="A13" s="5" t="s">
        <v>108</v>
      </c>
      <c r="B13" s="358"/>
      <c r="C13" s="358"/>
      <c r="D13" s="352"/>
      <c r="E13" s="354">
        <f t="shared" si="0"/>
        <v>0</v>
      </c>
      <c r="F13" s="358"/>
      <c r="G13" s="361"/>
      <c r="H13" s="362"/>
    </row>
    <row r="14" spans="1:8" ht="28.35" customHeight="1" x14ac:dyDescent="0.4">
      <c r="A14" s="5" t="s">
        <v>109</v>
      </c>
      <c r="B14" s="358"/>
      <c r="C14" s="358"/>
      <c r="D14" s="352"/>
      <c r="E14" s="354">
        <f t="shared" si="0"/>
        <v>0</v>
      </c>
      <c r="F14" s="358"/>
      <c r="G14" s="361"/>
      <c r="H14" s="362"/>
    </row>
    <row r="15" spans="1:8" ht="28.35" customHeight="1" x14ac:dyDescent="0.4">
      <c r="A15" s="5" t="s">
        <v>110</v>
      </c>
      <c r="B15" s="358"/>
      <c r="C15" s="358"/>
      <c r="D15" s="352"/>
      <c r="E15" s="354">
        <f t="shared" si="0"/>
        <v>0</v>
      </c>
      <c r="F15" s="358"/>
      <c r="G15" s="361"/>
      <c r="H15" s="362"/>
    </row>
    <row r="16" spans="1:8" ht="28.35" customHeight="1" x14ac:dyDescent="0.4">
      <c r="A16" s="5" t="s">
        <v>111</v>
      </c>
      <c r="B16" s="358"/>
      <c r="C16" s="358"/>
      <c r="D16" s="352"/>
      <c r="E16" s="354">
        <f t="shared" si="0"/>
        <v>0</v>
      </c>
      <c r="F16" s="358"/>
      <c r="G16" s="361"/>
      <c r="H16" s="362"/>
    </row>
    <row r="17" spans="1:8" ht="28.35" customHeight="1" x14ac:dyDescent="0.4">
      <c r="A17" s="5" t="s">
        <v>112</v>
      </c>
      <c r="B17" s="358"/>
      <c r="C17" s="358"/>
      <c r="D17" s="352"/>
      <c r="E17" s="354">
        <f t="shared" si="0"/>
        <v>0</v>
      </c>
      <c r="F17" s="358"/>
      <c r="G17" s="361"/>
      <c r="H17" s="362"/>
    </row>
    <row r="18" spans="1:8" ht="28.35" customHeight="1" x14ac:dyDescent="0.4">
      <c r="A18" s="5" t="s">
        <v>113</v>
      </c>
      <c r="B18" s="358"/>
      <c r="C18" s="358"/>
      <c r="D18" s="352"/>
      <c r="E18" s="354">
        <f t="shared" si="0"/>
        <v>0</v>
      </c>
      <c r="F18" s="358"/>
      <c r="G18" s="361"/>
      <c r="H18" s="362"/>
    </row>
    <row r="19" spans="1:8" ht="28.35" customHeight="1" x14ac:dyDescent="0.4">
      <c r="A19" s="5" t="s">
        <v>114</v>
      </c>
      <c r="B19" s="358"/>
      <c r="C19" s="358"/>
      <c r="D19" s="352"/>
      <c r="E19" s="354">
        <f t="shared" si="0"/>
        <v>0</v>
      </c>
      <c r="F19" s="358"/>
      <c r="G19" s="361"/>
      <c r="H19" s="362"/>
    </row>
    <row r="20" spans="1:8" ht="28.35" customHeight="1" x14ac:dyDescent="0.4">
      <c r="A20" s="5" t="s">
        <v>115</v>
      </c>
      <c r="B20" s="358"/>
      <c r="C20" s="358"/>
      <c r="D20" s="352"/>
      <c r="E20" s="354">
        <f t="shared" si="0"/>
        <v>0</v>
      </c>
      <c r="F20" s="358"/>
      <c r="G20" s="361"/>
      <c r="H20" s="362"/>
    </row>
    <row r="21" spans="1:8" ht="28.35" customHeight="1" x14ac:dyDescent="0.4">
      <c r="A21" s="5" t="s">
        <v>116</v>
      </c>
      <c r="B21" s="358"/>
      <c r="C21" s="358"/>
      <c r="D21" s="352"/>
      <c r="E21" s="354">
        <f t="shared" si="0"/>
        <v>0</v>
      </c>
      <c r="F21" s="358"/>
      <c r="G21" s="361"/>
      <c r="H21" s="362"/>
    </row>
    <row r="22" spans="1:8" ht="28.35" customHeight="1" x14ac:dyDescent="0.4">
      <c r="A22" s="5" t="s">
        <v>117</v>
      </c>
      <c r="B22" s="358"/>
      <c r="C22" s="358"/>
      <c r="D22" s="352"/>
      <c r="E22" s="354">
        <f t="shared" si="0"/>
        <v>0</v>
      </c>
      <c r="F22" s="358"/>
      <c r="G22" s="361"/>
      <c r="H22" s="362"/>
    </row>
    <row r="23" spans="1:8" ht="34.15" customHeight="1" x14ac:dyDescent="0.4">
      <c r="A23" s="5" t="s">
        <v>11</v>
      </c>
      <c r="B23" s="6"/>
      <c r="C23" s="6"/>
      <c r="D23" s="15"/>
      <c r="E23" s="354">
        <f>SUM(E3:E22)</f>
        <v>0</v>
      </c>
      <c r="F23" s="6"/>
      <c r="G23" s="12"/>
      <c r="H23" s="12"/>
    </row>
    <row r="24" spans="1:8" ht="34.15" customHeight="1" x14ac:dyDescent="0.4">
      <c r="A24" s="5" t="s">
        <v>14</v>
      </c>
      <c r="B24" s="6"/>
      <c r="C24" s="6"/>
      <c r="D24" s="15"/>
      <c r="E24" s="354"/>
      <c r="F24" s="6"/>
      <c r="G24" s="12"/>
      <c r="H24" s="12"/>
    </row>
    <row r="25" spans="1:8" ht="34.15" customHeight="1" x14ac:dyDescent="0.4">
      <c r="A25" s="5" t="s">
        <v>15</v>
      </c>
      <c r="B25" s="6"/>
      <c r="C25" s="6"/>
      <c r="D25" s="15"/>
      <c r="E25" s="354">
        <f>E23+E24</f>
        <v>0</v>
      </c>
      <c r="F25" s="6"/>
      <c r="G25" s="12"/>
      <c r="H25" s="12"/>
    </row>
    <row r="26" spans="1:8" x14ac:dyDescent="0.4">
      <c r="A26" s="9" t="s">
        <v>24</v>
      </c>
    </row>
  </sheetData>
  <phoneticPr fontId="2"/>
  <pageMargins left="0.62992125984251968" right="0.55118110236220474" top="0.74803149606299213" bottom="0.74803149606299213"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入力規則!$B$4</xm:f>
          </x14:formula1>
          <xm:sqref>G3:G22</xm:sqref>
        </x14:dataValidation>
        <x14:dataValidation type="list" allowBlank="1" showInputMessage="1" showErrorMessage="1">
          <x14:formula1>
            <xm:f>交付申請額計算用!$H$4:$H$10</xm:f>
          </x14:formula1>
          <xm:sqref>H3:H22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1.5" style="1" customWidth="1"/>
    <col min="8" max="16384" width="9" style="1"/>
  </cols>
  <sheetData>
    <row r="1" spans="1:8" ht="26.25" customHeight="1" x14ac:dyDescent="0.4">
      <c r="A1" s="2" t="s">
        <v>77</v>
      </c>
      <c r="C1" s="1" t="s">
        <v>868</v>
      </c>
    </row>
    <row r="2" spans="1:8" x14ac:dyDescent="0.4">
      <c r="A2" s="4" t="s">
        <v>17</v>
      </c>
      <c r="B2" s="4" t="s">
        <v>18</v>
      </c>
      <c r="C2" s="4" t="s">
        <v>19</v>
      </c>
      <c r="D2" s="4" t="s">
        <v>20</v>
      </c>
      <c r="E2" s="4" t="s">
        <v>4</v>
      </c>
      <c r="F2" s="4" t="s">
        <v>21</v>
      </c>
      <c r="G2" s="13" t="s">
        <v>52</v>
      </c>
      <c r="H2" s="329" t="s">
        <v>438</v>
      </c>
    </row>
    <row r="3" spans="1:8" ht="28.35" customHeight="1" x14ac:dyDescent="0.4">
      <c r="A3" s="5" t="s">
        <v>78</v>
      </c>
      <c r="B3" s="358"/>
      <c r="C3" s="358"/>
      <c r="D3" s="352"/>
      <c r="E3" s="354">
        <f>C3*D3</f>
        <v>0</v>
      </c>
      <c r="F3" s="360" t="s">
        <v>22</v>
      </c>
      <c r="G3" s="361"/>
      <c r="H3" s="362"/>
    </row>
    <row r="4" spans="1:8" ht="28.35" customHeight="1" x14ac:dyDescent="0.4">
      <c r="A4" s="5" t="s">
        <v>79</v>
      </c>
      <c r="B4" s="358"/>
      <c r="C4" s="358"/>
      <c r="D4" s="352"/>
      <c r="E4" s="354">
        <f t="shared" ref="E4:E22" si="0">C4*D4</f>
        <v>0</v>
      </c>
      <c r="F4" s="360" t="s">
        <v>23</v>
      </c>
      <c r="G4" s="361"/>
      <c r="H4" s="362"/>
    </row>
    <row r="5" spans="1:8" ht="28.35" customHeight="1" x14ac:dyDescent="0.4">
      <c r="A5" s="5" t="s">
        <v>80</v>
      </c>
      <c r="B5" s="358"/>
      <c r="C5" s="358"/>
      <c r="D5" s="352"/>
      <c r="E5" s="354">
        <f t="shared" si="0"/>
        <v>0</v>
      </c>
      <c r="F5" s="358"/>
      <c r="G5" s="361"/>
      <c r="H5" s="362"/>
    </row>
    <row r="6" spans="1:8" ht="28.35" customHeight="1" x14ac:dyDescent="0.4">
      <c r="A6" s="5" t="s">
        <v>81</v>
      </c>
      <c r="B6" s="358"/>
      <c r="C6" s="358"/>
      <c r="D6" s="352"/>
      <c r="E6" s="354">
        <f t="shared" si="0"/>
        <v>0</v>
      </c>
      <c r="F6" s="358"/>
      <c r="G6" s="361"/>
      <c r="H6" s="362"/>
    </row>
    <row r="7" spans="1:8" ht="28.35" customHeight="1" x14ac:dyDescent="0.4">
      <c r="A7" s="5" t="s">
        <v>82</v>
      </c>
      <c r="B7" s="358"/>
      <c r="C7" s="358"/>
      <c r="D7" s="352"/>
      <c r="E7" s="354">
        <f t="shared" si="0"/>
        <v>0</v>
      </c>
      <c r="F7" s="358"/>
      <c r="G7" s="361"/>
      <c r="H7" s="362"/>
    </row>
    <row r="8" spans="1:8" ht="28.35" customHeight="1" x14ac:dyDescent="0.4">
      <c r="A8" s="5" t="s">
        <v>83</v>
      </c>
      <c r="B8" s="358"/>
      <c r="C8" s="358"/>
      <c r="D8" s="352"/>
      <c r="E8" s="354">
        <f t="shared" si="0"/>
        <v>0</v>
      </c>
      <c r="F8" s="358"/>
      <c r="G8" s="361"/>
      <c r="H8" s="362"/>
    </row>
    <row r="9" spans="1:8" ht="28.35" customHeight="1" x14ac:dyDescent="0.4">
      <c r="A9" s="5" t="s">
        <v>84</v>
      </c>
      <c r="B9" s="358"/>
      <c r="C9" s="358"/>
      <c r="D9" s="352"/>
      <c r="E9" s="354">
        <f t="shared" si="0"/>
        <v>0</v>
      </c>
      <c r="F9" s="358"/>
      <c r="G9" s="361"/>
      <c r="H9" s="362"/>
    </row>
    <row r="10" spans="1:8" ht="28.35" customHeight="1" x14ac:dyDescent="0.4">
      <c r="A10" s="5" t="s">
        <v>85</v>
      </c>
      <c r="B10" s="358"/>
      <c r="C10" s="358"/>
      <c r="D10" s="352"/>
      <c r="E10" s="354">
        <f t="shared" si="0"/>
        <v>0</v>
      </c>
      <c r="F10" s="358"/>
      <c r="G10" s="361"/>
      <c r="H10" s="362"/>
    </row>
    <row r="11" spans="1:8" ht="28.35" customHeight="1" x14ac:dyDescent="0.4">
      <c r="A11" s="5" t="s">
        <v>86</v>
      </c>
      <c r="B11" s="358"/>
      <c r="C11" s="358"/>
      <c r="D11" s="352"/>
      <c r="E11" s="354">
        <f t="shared" si="0"/>
        <v>0</v>
      </c>
      <c r="F11" s="358"/>
      <c r="G11" s="361"/>
      <c r="H11" s="362"/>
    </row>
    <row r="12" spans="1:8" ht="28.35" customHeight="1" x14ac:dyDescent="0.4">
      <c r="A12" s="5" t="s">
        <v>87</v>
      </c>
      <c r="B12" s="358"/>
      <c r="C12" s="358"/>
      <c r="D12" s="352"/>
      <c r="E12" s="354">
        <f t="shared" si="0"/>
        <v>0</v>
      </c>
      <c r="F12" s="358"/>
      <c r="G12" s="361"/>
      <c r="H12" s="362"/>
    </row>
    <row r="13" spans="1:8" ht="28.35" customHeight="1" x14ac:dyDescent="0.4">
      <c r="A13" s="5" t="s">
        <v>88</v>
      </c>
      <c r="B13" s="358"/>
      <c r="C13" s="358"/>
      <c r="D13" s="352"/>
      <c r="E13" s="354">
        <f t="shared" si="0"/>
        <v>0</v>
      </c>
      <c r="F13" s="358"/>
      <c r="G13" s="361"/>
      <c r="H13" s="362"/>
    </row>
    <row r="14" spans="1:8" ht="28.35" customHeight="1" x14ac:dyDescent="0.4">
      <c r="A14" s="5" t="s">
        <v>89</v>
      </c>
      <c r="B14" s="358"/>
      <c r="C14" s="358"/>
      <c r="D14" s="352"/>
      <c r="E14" s="354">
        <f t="shared" si="0"/>
        <v>0</v>
      </c>
      <c r="F14" s="358"/>
      <c r="G14" s="361"/>
      <c r="H14" s="362"/>
    </row>
    <row r="15" spans="1:8" ht="28.35" customHeight="1" x14ac:dyDescent="0.4">
      <c r="A15" s="5" t="s">
        <v>90</v>
      </c>
      <c r="B15" s="358"/>
      <c r="C15" s="358"/>
      <c r="D15" s="352"/>
      <c r="E15" s="354">
        <f t="shared" si="0"/>
        <v>0</v>
      </c>
      <c r="F15" s="358"/>
      <c r="G15" s="361"/>
      <c r="H15" s="362"/>
    </row>
    <row r="16" spans="1:8" ht="28.35" customHeight="1" x14ac:dyDescent="0.4">
      <c r="A16" s="5" t="s">
        <v>91</v>
      </c>
      <c r="B16" s="358"/>
      <c r="C16" s="358"/>
      <c r="D16" s="352"/>
      <c r="E16" s="354">
        <f t="shared" si="0"/>
        <v>0</v>
      </c>
      <c r="F16" s="358"/>
      <c r="G16" s="361"/>
      <c r="H16" s="362"/>
    </row>
    <row r="17" spans="1:8" ht="28.35" customHeight="1" x14ac:dyDescent="0.4">
      <c r="A17" s="5" t="s">
        <v>92</v>
      </c>
      <c r="B17" s="358"/>
      <c r="C17" s="358"/>
      <c r="D17" s="352"/>
      <c r="E17" s="354">
        <f t="shared" si="0"/>
        <v>0</v>
      </c>
      <c r="F17" s="358"/>
      <c r="G17" s="361"/>
      <c r="H17" s="362"/>
    </row>
    <row r="18" spans="1:8" ht="28.35" customHeight="1" x14ac:dyDescent="0.4">
      <c r="A18" s="5" t="s">
        <v>93</v>
      </c>
      <c r="B18" s="358"/>
      <c r="C18" s="358"/>
      <c r="D18" s="352"/>
      <c r="E18" s="354">
        <f t="shared" si="0"/>
        <v>0</v>
      </c>
      <c r="F18" s="358"/>
      <c r="G18" s="361"/>
      <c r="H18" s="362"/>
    </row>
    <row r="19" spans="1:8" ht="28.35" customHeight="1" x14ac:dyDescent="0.4">
      <c r="A19" s="5" t="s">
        <v>94</v>
      </c>
      <c r="B19" s="358"/>
      <c r="C19" s="358"/>
      <c r="D19" s="352"/>
      <c r="E19" s="354">
        <f t="shared" si="0"/>
        <v>0</v>
      </c>
      <c r="F19" s="358"/>
      <c r="G19" s="361"/>
      <c r="H19" s="362"/>
    </row>
    <row r="20" spans="1:8" ht="28.35" customHeight="1" x14ac:dyDescent="0.4">
      <c r="A20" s="5" t="s">
        <v>95</v>
      </c>
      <c r="B20" s="358"/>
      <c r="C20" s="358"/>
      <c r="D20" s="352"/>
      <c r="E20" s="354">
        <f t="shared" si="0"/>
        <v>0</v>
      </c>
      <c r="F20" s="358"/>
      <c r="G20" s="361"/>
      <c r="H20" s="362"/>
    </row>
    <row r="21" spans="1:8" ht="28.35" customHeight="1" x14ac:dyDescent="0.4">
      <c r="A21" s="5" t="s">
        <v>96</v>
      </c>
      <c r="B21" s="358"/>
      <c r="C21" s="358"/>
      <c r="D21" s="352"/>
      <c r="E21" s="354">
        <f t="shared" si="0"/>
        <v>0</v>
      </c>
      <c r="F21" s="358"/>
      <c r="G21" s="361"/>
      <c r="H21" s="362"/>
    </row>
    <row r="22" spans="1:8" ht="28.35" customHeight="1" x14ac:dyDescent="0.4">
      <c r="A22" s="5" t="s">
        <v>97</v>
      </c>
      <c r="B22" s="358"/>
      <c r="C22" s="358"/>
      <c r="D22" s="352"/>
      <c r="E22" s="354">
        <f t="shared" si="0"/>
        <v>0</v>
      </c>
      <c r="F22" s="358"/>
      <c r="G22" s="361"/>
      <c r="H22" s="362"/>
    </row>
    <row r="23" spans="1:8" ht="34.15" customHeight="1" x14ac:dyDescent="0.4">
      <c r="A23" s="5" t="s">
        <v>11</v>
      </c>
      <c r="B23" s="6"/>
      <c r="C23" s="6"/>
      <c r="D23" s="15"/>
      <c r="E23" s="354">
        <f>SUM(E3:E22)</f>
        <v>0</v>
      </c>
      <c r="F23" s="6"/>
      <c r="G23" s="12"/>
      <c r="H23" s="12"/>
    </row>
    <row r="24" spans="1:8" ht="34.15" customHeight="1" x14ac:dyDescent="0.4">
      <c r="A24" s="5" t="s">
        <v>14</v>
      </c>
      <c r="B24" s="6"/>
      <c r="C24" s="6"/>
      <c r="D24" s="15"/>
      <c r="E24" s="354"/>
      <c r="F24" s="6"/>
      <c r="G24" s="12"/>
      <c r="H24" s="12"/>
    </row>
    <row r="25" spans="1:8" ht="34.15" customHeight="1" x14ac:dyDescent="0.4">
      <c r="A25" s="5" t="s">
        <v>15</v>
      </c>
      <c r="B25" s="6"/>
      <c r="C25" s="6"/>
      <c r="D25" s="15"/>
      <c r="E25" s="354">
        <f>E23+E24</f>
        <v>0</v>
      </c>
      <c r="F25" s="6"/>
      <c r="G25" s="12"/>
      <c r="H25" s="12"/>
    </row>
    <row r="26" spans="1:8" x14ac:dyDescent="0.4">
      <c r="A26" s="9" t="s">
        <v>24</v>
      </c>
    </row>
  </sheetData>
  <phoneticPr fontId="2"/>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入力規則!$B$4</xm:f>
          </x14:formula1>
          <xm:sqref>G3:G22</xm:sqref>
        </x14:dataValidation>
        <x14:dataValidation type="list" allowBlank="1" showInputMessage="1" showErrorMessage="1">
          <x14:formula1>
            <xm:f>交付申請額計算用!$H$4:$H$10</xm:f>
          </x14:formula1>
          <xm:sqref>H3:H22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1.5" style="1" customWidth="1"/>
    <col min="8" max="16384" width="9" style="1"/>
  </cols>
  <sheetData>
    <row r="1" spans="1:8" ht="26.25" customHeight="1" x14ac:dyDescent="0.4">
      <c r="A1" s="2" t="s">
        <v>56</v>
      </c>
      <c r="C1" s="1" t="s">
        <v>868</v>
      </c>
    </row>
    <row r="2" spans="1:8" x14ac:dyDescent="0.4">
      <c r="A2" s="4" t="s">
        <v>17</v>
      </c>
      <c r="B2" s="4" t="s">
        <v>18</v>
      </c>
      <c r="C2" s="4" t="s">
        <v>19</v>
      </c>
      <c r="D2" s="4" t="s">
        <v>20</v>
      </c>
      <c r="E2" s="4" t="s">
        <v>4</v>
      </c>
      <c r="F2" s="4" t="s">
        <v>21</v>
      </c>
      <c r="G2" s="13" t="s">
        <v>52</v>
      </c>
      <c r="H2" s="329" t="s">
        <v>438</v>
      </c>
    </row>
    <row r="3" spans="1:8" ht="28.35" customHeight="1" x14ac:dyDescent="0.4">
      <c r="A3" s="5" t="s">
        <v>57</v>
      </c>
      <c r="B3" s="358"/>
      <c r="C3" s="358"/>
      <c r="D3" s="352"/>
      <c r="E3" s="354">
        <f>C3*D3</f>
        <v>0</v>
      </c>
      <c r="F3" s="360" t="s">
        <v>22</v>
      </c>
      <c r="G3" s="361"/>
      <c r="H3" s="362"/>
    </row>
    <row r="4" spans="1:8" ht="28.35" customHeight="1" x14ac:dyDescent="0.4">
      <c r="A4" s="5" t="s">
        <v>58</v>
      </c>
      <c r="B4" s="358"/>
      <c r="C4" s="358"/>
      <c r="D4" s="352"/>
      <c r="E4" s="354">
        <f t="shared" ref="E4:E22" si="0">C4*D4</f>
        <v>0</v>
      </c>
      <c r="F4" s="360" t="s">
        <v>23</v>
      </c>
      <c r="G4" s="361"/>
      <c r="H4" s="362"/>
    </row>
    <row r="5" spans="1:8" ht="28.35" customHeight="1" x14ac:dyDescent="0.4">
      <c r="A5" s="5" t="s">
        <v>59</v>
      </c>
      <c r="B5" s="358"/>
      <c r="C5" s="358"/>
      <c r="D5" s="352"/>
      <c r="E5" s="354">
        <f t="shared" si="0"/>
        <v>0</v>
      </c>
      <c r="F5" s="358"/>
      <c r="G5" s="361"/>
      <c r="H5" s="362"/>
    </row>
    <row r="6" spans="1:8" ht="28.35" customHeight="1" x14ac:dyDescent="0.4">
      <c r="A6" s="5" t="s">
        <v>60</v>
      </c>
      <c r="B6" s="358"/>
      <c r="C6" s="358"/>
      <c r="D6" s="352"/>
      <c r="E6" s="354">
        <f t="shared" si="0"/>
        <v>0</v>
      </c>
      <c r="F6" s="358"/>
      <c r="G6" s="361"/>
      <c r="H6" s="362"/>
    </row>
    <row r="7" spans="1:8" ht="28.35" customHeight="1" x14ac:dyDescent="0.4">
      <c r="A7" s="5" t="s">
        <v>61</v>
      </c>
      <c r="B7" s="358"/>
      <c r="C7" s="358"/>
      <c r="D7" s="352"/>
      <c r="E7" s="354">
        <f t="shared" si="0"/>
        <v>0</v>
      </c>
      <c r="F7" s="358"/>
      <c r="G7" s="361"/>
      <c r="H7" s="362"/>
    </row>
    <row r="8" spans="1:8" ht="28.35" customHeight="1" x14ac:dyDescent="0.4">
      <c r="A8" s="5" t="s">
        <v>62</v>
      </c>
      <c r="B8" s="358"/>
      <c r="C8" s="358"/>
      <c r="D8" s="352"/>
      <c r="E8" s="354">
        <f t="shared" si="0"/>
        <v>0</v>
      </c>
      <c r="F8" s="358"/>
      <c r="G8" s="361"/>
      <c r="H8" s="362"/>
    </row>
    <row r="9" spans="1:8" ht="28.35" customHeight="1" x14ac:dyDescent="0.4">
      <c r="A9" s="5" t="s">
        <v>63</v>
      </c>
      <c r="B9" s="358"/>
      <c r="C9" s="358"/>
      <c r="D9" s="352"/>
      <c r="E9" s="354">
        <f t="shared" si="0"/>
        <v>0</v>
      </c>
      <c r="F9" s="358"/>
      <c r="G9" s="361"/>
      <c r="H9" s="362"/>
    </row>
    <row r="10" spans="1:8" ht="28.35" customHeight="1" x14ac:dyDescent="0.4">
      <c r="A10" s="5" t="s">
        <v>64</v>
      </c>
      <c r="B10" s="358"/>
      <c r="C10" s="358"/>
      <c r="D10" s="352"/>
      <c r="E10" s="354">
        <f t="shared" si="0"/>
        <v>0</v>
      </c>
      <c r="F10" s="358"/>
      <c r="G10" s="361"/>
      <c r="H10" s="362"/>
    </row>
    <row r="11" spans="1:8" ht="28.35" customHeight="1" x14ac:dyDescent="0.4">
      <c r="A11" s="5" t="s">
        <v>65</v>
      </c>
      <c r="B11" s="358"/>
      <c r="C11" s="358"/>
      <c r="D11" s="352"/>
      <c r="E11" s="354">
        <f t="shared" si="0"/>
        <v>0</v>
      </c>
      <c r="F11" s="358"/>
      <c r="G11" s="361"/>
      <c r="H11" s="362"/>
    </row>
    <row r="12" spans="1:8" ht="28.35" customHeight="1" x14ac:dyDescent="0.4">
      <c r="A12" s="5" t="s">
        <v>66</v>
      </c>
      <c r="B12" s="358"/>
      <c r="C12" s="358"/>
      <c r="D12" s="352"/>
      <c r="E12" s="354">
        <f t="shared" si="0"/>
        <v>0</v>
      </c>
      <c r="F12" s="358"/>
      <c r="G12" s="361"/>
      <c r="H12" s="362"/>
    </row>
    <row r="13" spans="1:8" ht="28.35" customHeight="1" x14ac:dyDescent="0.4">
      <c r="A13" s="5" t="s">
        <v>67</v>
      </c>
      <c r="B13" s="358"/>
      <c r="C13" s="358"/>
      <c r="D13" s="352"/>
      <c r="E13" s="354">
        <f t="shared" si="0"/>
        <v>0</v>
      </c>
      <c r="F13" s="358"/>
      <c r="G13" s="361"/>
      <c r="H13" s="362"/>
    </row>
    <row r="14" spans="1:8" ht="28.35" customHeight="1" x14ac:dyDescent="0.4">
      <c r="A14" s="5" t="s">
        <v>68</v>
      </c>
      <c r="B14" s="358"/>
      <c r="C14" s="358"/>
      <c r="D14" s="352"/>
      <c r="E14" s="354">
        <f t="shared" si="0"/>
        <v>0</v>
      </c>
      <c r="F14" s="358"/>
      <c r="G14" s="361"/>
      <c r="H14" s="362"/>
    </row>
    <row r="15" spans="1:8" ht="28.35" customHeight="1" x14ac:dyDescent="0.4">
      <c r="A15" s="5" t="s">
        <v>69</v>
      </c>
      <c r="B15" s="358"/>
      <c r="C15" s="358"/>
      <c r="D15" s="352"/>
      <c r="E15" s="354">
        <f t="shared" si="0"/>
        <v>0</v>
      </c>
      <c r="F15" s="358"/>
      <c r="G15" s="361"/>
      <c r="H15" s="362"/>
    </row>
    <row r="16" spans="1:8" ht="28.35" customHeight="1" x14ac:dyDescent="0.4">
      <c r="A16" s="5" t="s">
        <v>70</v>
      </c>
      <c r="B16" s="358"/>
      <c r="C16" s="358"/>
      <c r="D16" s="352"/>
      <c r="E16" s="354">
        <f t="shared" si="0"/>
        <v>0</v>
      </c>
      <c r="F16" s="358"/>
      <c r="G16" s="361"/>
      <c r="H16" s="362"/>
    </row>
    <row r="17" spans="1:8" ht="28.35" customHeight="1" x14ac:dyDescent="0.4">
      <c r="A17" s="5" t="s">
        <v>71</v>
      </c>
      <c r="B17" s="358"/>
      <c r="C17" s="358"/>
      <c r="D17" s="352"/>
      <c r="E17" s="354">
        <f t="shared" si="0"/>
        <v>0</v>
      </c>
      <c r="F17" s="358"/>
      <c r="G17" s="361"/>
      <c r="H17" s="362"/>
    </row>
    <row r="18" spans="1:8" ht="28.35" customHeight="1" x14ac:dyDescent="0.4">
      <c r="A18" s="5" t="s">
        <v>72</v>
      </c>
      <c r="B18" s="358"/>
      <c r="C18" s="358"/>
      <c r="D18" s="352"/>
      <c r="E18" s="354">
        <f t="shared" si="0"/>
        <v>0</v>
      </c>
      <c r="F18" s="358"/>
      <c r="G18" s="361"/>
      <c r="H18" s="362"/>
    </row>
    <row r="19" spans="1:8" ht="28.35" customHeight="1" x14ac:dyDescent="0.4">
      <c r="A19" s="5" t="s">
        <v>73</v>
      </c>
      <c r="B19" s="358"/>
      <c r="C19" s="358"/>
      <c r="D19" s="352"/>
      <c r="E19" s="354">
        <f t="shared" si="0"/>
        <v>0</v>
      </c>
      <c r="F19" s="358"/>
      <c r="G19" s="361"/>
      <c r="H19" s="362"/>
    </row>
    <row r="20" spans="1:8" ht="28.35" customHeight="1" x14ac:dyDescent="0.4">
      <c r="A20" s="5" t="s">
        <v>74</v>
      </c>
      <c r="B20" s="358"/>
      <c r="C20" s="358"/>
      <c r="D20" s="352"/>
      <c r="E20" s="354">
        <f t="shared" si="0"/>
        <v>0</v>
      </c>
      <c r="F20" s="358"/>
      <c r="G20" s="361"/>
      <c r="H20" s="362"/>
    </row>
    <row r="21" spans="1:8" ht="28.35" customHeight="1" x14ac:dyDescent="0.4">
      <c r="A21" s="5" t="s">
        <v>75</v>
      </c>
      <c r="B21" s="358"/>
      <c r="C21" s="358"/>
      <c r="D21" s="352"/>
      <c r="E21" s="354">
        <f t="shared" si="0"/>
        <v>0</v>
      </c>
      <c r="F21" s="358"/>
      <c r="G21" s="361"/>
      <c r="H21" s="362"/>
    </row>
    <row r="22" spans="1:8" ht="28.35" customHeight="1" x14ac:dyDescent="0.4">
      <c r="A22" s="5" t="s">
        <v>76</v>
      </c>
      <c r="B22" s="358"/>
      <c r="C22" s="358"/>
      <c r="D22" s="352"/>
      <c r="E22" s="354">
        <f t="shared" si="0"/>
        <v>0</v>
      </c>
      <c r="F22" s="358"/>
      <c r="G22" s="361"/>
      <c r="H22" s="362"/>
    </row>
    <row r="23" spans="1:8" ht="34.15" customHeight="1" x14ac:dyDescent="0.4">
      <c r="A23" s="5" t="s">
        <v>11</v>
      </c>
      <c r="B23" s="6"/>
      <c r="C23" s="6"/>
      <c r="D23" s="15"/>
      <c r="E23" s="354">
        <f>SUM(E3:E22)</f>
        <v>0</v>
      </c>
      <c r="F23" s="6"/>
      <c r="G23" s="12"/>
      <c r="H23" s="12"/>
    </row>
    <row r="24" spans="1:8" ht="34.15" customHeight="1" x14ac:dyDescent="0.4">
      <c r="A24" s="5" t="s">
        <v>14</v>
      </c>
      <c r="B24" s="6"/>
      <c r="C24" s="6"/>
      <c r="D24" s="15"/>
      <c r="E24" s="354"/>
      <c r="F24" s="6"/>
      <c r="G24" s="12"/>
      <c r="H24" s="12"/>
    </row>
    <row r="25" spans="1:8" ht="34.15" customHeight="1" x14ac:dyDescent="0.4">
      <c r="A25" s="5" t="s">
        <v>15</v>
      </c>
      <c r="B25" s="6"/>
      <c r="C25" s="6"/>
      <c r="D25" s="15"/>
      <c r="E25" s="354">
        <f>E23+E24</f>
        <v>0</v>
      </c>
      <c r="F25" s="6"/>
      <c r="G25" s="12"/>
      <c r="H25" s="12"/>
    </row>
    <row r="26" spans="1:8" x14ac:dyDescent="0.4">
      <c r="A26" s="9" t="s">
        <v>24</v>
      </c>
    </row>
  </sheetData>
  <phoneticPr fontId="2"/>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入力規則!$B$4</xm:f>
          </x14:formula1>
          <xm:sqref>G3:G22</xm:sqref>
        </x14:dataValidation>
        <x14:dataValidation type="list" allowBlank="1" showInputMessage="1" showErrorMessage="1">
          <x14:formula1>
            <xm:f>交付申請額計算用!$H$4:$H$10</xm:f>
          </x14:formula1>
          <xm:sqref>H3:H22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P40"/>
  <sheetViews>
    <sheetView view="pageBreakPreview" zoomScale="60" zoomScaleNormal="40" zoomScalePageLayoutView="40" workbookViewId="0">
      <selection activeCell="C13" sqref="C13"/>
    </sheetView>
  </sheetViews>
  <sheetFormatPr defaultColWidth="9" defaultRowHeight="18.75" x14ac:dyDescent="0.4"/>
  <cols>
    <col min="1" max="1" width="4" style="17" customWidth="1"/>
    <col min="2" max="4" width="6.25" style="17" customWidth="1"/>
    <col min="5" max="15" width="18" style="17" customWidth="1"/>
    <col min="16" max="16" width="3.75" style="17" customWidth="1"/>
    <col min="17" max="16384" width="9" style="17"/>
  </cols>
  <sheetData>
    <row r="2" spans="1:16" ht="37.5" customHeight="1" x14ac:dyDescent="0.4">
      <c r="B2" s="16" t="s">
        <v>220</v>
      </c>
    </row>
    <row r="3" spans="1:16" ht="36.75" customHeight="1" x14ac:dyDescent="0.4">
      <c r="C3" s="104">
        <f>'4-3_二酸化炭素排出量簡易換算シート_補助事業前'!$K$16</f>
        <v>0</v>
      </c>
      <c r="M3" s="363"/>
      <c r="N3" s="18" t="s">
        <v>119</v>
      </c>
    </row>
    <row r="4" spans="1:16" ht="36.75" customHeight="1" x14ac:dyDescent="0.4">
      <c r="A4" s="388"/>
      <c r="B4" s="389" t="s">
        <v>120</v>
      </c>
      <c r="C4" s="389"/>
      <c r="D4" s="389"/>
      <c r="E4" s="389"/>
      <c r="F4" s="389" t="s">
        <v>121</v>
      </c>
      <c r="G4" s="388"/>
      <c r="H4" s="388"/>
      <c r="I4" s="388"/>
      <c r="J4" s="388"/>
      <c r="K4" s="388"/>
      <c r="L4" s="388"/>
      <c r="M4" s="390"/>
      <c r="N4" s="391" t="s">
        <v>122</v>
      </c>
      <c r="O4" s="388"/>
      <c r="P4" s="388"/>
    </row>
    <row r="5" spans="1:16" ht="13.5" customHeight="1" x14ac:dyDescent="0.4">
      <c r="A5" s="388"/>
      <c r="B5" s="388"/>
      <c r="C5" s="388"/>
      <c r="D5" s="388"/>
      <c r="E5" s="388"/>
      <c r="F5" s="388"/>
      <c r="G5" s="388"/>
      <c r="H5" s="388"/>
      <c r="I5" s="388"/>
      <c r="J5" s="388"/>
      <c r="K5" s="388"/>
      <c r="L5" s="388"/>
      <c r="M5" s="388"/>
      <c r="N5" s="388"/>
      <c r="O5" s="388"/>
      <c r="P5" s="388"/>
    </row>
    <row r="6" spans="1:16" ht="36.75" customHeight="1" x14ac:dyDescent="0.4">
      <c r="A6" s="388"/>
      <c r="B6" s="691">
        <f>'3_収支予算書_合計'!D19</f>
        <v>0</v>
      </c>
      <c r="C6" s="692"/>
      <c r="D6" s="693"/>
      <c r="E6" s="392" t="s">
        <v>123</v>
      </c>
      <c r="F6" s="387">
        <f>交付申請書!H41</f>
        <v>0</v>
      </c>
      <c r="G6" s="392" t="s">
        <v>123</v>
      </c>
      <c r="H6" s="388"/>
      <c r="I6" s="388"/>
      <c r="J6" s="388"/>
      <c r="K6" s="388"/>
      <c r="L6" s="388"/>
      <c r="M6" s="388"/>
      <c r="N6" s="388"/>
      <c r="O6" s="388"/>
      <c r="P6" s="388"/>
    </row>
    <row r="7" spans="1:16" x14ac:dyDescent="0.4">
      <c r="A7" s="388"/>
      <c r="B7" s="388"/>
      <c r="C7" s="388"/>
      <c r="D7" s="388"/>
      <c r="E7" s="388"/>
      <c r="F7" s="388"/>
      <c r="G7" s="388"/>
      <c r="H7" s="388"/>
      <c r="I7" s="388"/>
      <c r="J7" s="388"/>
      <c r="K7" s="388"/>
      <c r="L7" s="388"/>
      <c r="M7" s="388"/>
      <c r="N7" s="388"/>
      <c r="O7" s="388"/>
      <c r="P7" s="388"/>
    </row>
    <row r="8" spans="1:16" ht="33.75" customHeight="1" x14ac:dyDescent="0.4">
      <c r="A8" s="388"/>
      <c r="B8" s="389" t="s">
        <v>124</v>
      </c>
      <c r="C8" s="388"/>
      <c r="D8" s="388"/>
      <c r="E8" s="388"/>
      <c r="F8" s="388"/>
      <c r="G8" s="388"/>
      <c r="H8" s="388"/>
      <c r="I8" s="388"/>
      <c r="J8" s="388"/>
      <c r="K8" s="388"/>
      <c r="L8" s="388"/>
      <c r="M8" s="388"/>
      <c r="N8" s="388"/>
      <c r="O8" s="388"/>
      <c r="P8" s="388"/>
    </row>
    <row r="9" spans="1:16" ht="13.5" customHeight="1" x14ac:dyDescent="0.4">
      <c r="A9" s="388"/>
      <c r="B9" s="388"/>
      <c r="C9" s="388"/>
      <c r="D9" s="388"/>
      <c r="E9" s="388"/>
      <c r="F9" s="388"/>
      <c r="G9" s="388"/>
      <c r="H9" s="388"/>
      <c r="I9" s="388"/>
      <c r="J9" s="388"/>
      <c r="K9" s="388"/>
      <c r="L9" s="388"/>
      <c r="M9" s="388"/>
      <c r="N9" s="388"/>
      <c r="O9" s="388"/>
      <c r="P9" s="388"/>
    </row>
    <row r="10" spans="1:16" ht="30" customHeight="1" x14ac:dyDescent="0.4">
      <c r="A10" s="388"/>
      <c r="B10" s="694" t="s">
        <v>125</v>
      </c>
      <c r="C10" s="697" t="s">
        <v>126</v>
      </c>
      <c r="D10" s="700" t="s">
        <v>127</v>
      </c>
      <c r="E10" s="703" t="s">
        <v>128</v>
      </c>
      <c r="F10" s="689"/>
      <c r="G10" s="689" t="s">
        <v>129</v>
      </c>
      <c r="H10" s="689" t="s">
        <v>130</v>
      </c>
      <c r="I10" s="689" t="s">
        <v>131</v>
      </c>
      <c r="J10" s="689" t="s">
        <v>132</v>
      </c>
      <c r="K10" s="689" t="s">
        <v>133</v>
      </c>
      <c r="L10" s="689" t="s">
        <v>134</v>
      </c>
      <c r="M10" s="689" t="s">
        <v>135</v>
      </c>
      <c r="N10" s="689" t="s">
        <v>136</v>
      </c>
      <c r="O10" s="706"/>
      <c r="P10" s="388"/>
    </row>
    <row r="11" spans="1:16" ht="27" customHeight="1" x14ac:dyDescent="0.4">
      <c r="A11" s="388"/>
      <c r="B11" s="695"/>
      <c r="C11" s="698"/>
      <c r="D11" s="701"/>
      <c r="E11" s="393" t="s">
        <v>137</v>
      </c>
      <c r="F11" s="394" t="s">
        <v>138</v>
      </c>
      <c r="G11" s="690"/>
      <c r="H11" s="690"/>
      <c r="I11" s="690"/>
      <c r="J11" s="690"/>
      <c r="K11" s="690"/>
      <c r="L11" s="690"/>
      <c r="M11" s="690"/>
      <c r="N11" s="690"/>
      <c r="O11" s="707"/>
      <c r="P11" s="388"/>
    </row>
    <row r="12" spans="1:16" ht="27" customHeight="1" x14ac:dyDescent="0.4">
      <c r="A12" s="388"/>
      <c r="B12" s="696"/>
      <c r="C12" s="699"/>
      <c r="D12" s="702"/>
      <c r="E12" s="704" t="s">
        <v>139</v>
      </c>
      <c r="F12" s="705"/>
      <c r="G12" s="395" t="s">
        <v>140</v>
      </c>
      <c r="H12" s="395" t="s">
        <v>140</v>
      </c>
      <c r="I12" s="395" t="s">
        <v>140</v>
      </c>
      <c r="J12" s="395" t="s">
        <v>140</v>
      </c>
      <c r="K12" s="395" t="s">
        <v>140</v>
      </c>
      <c r="L12" s="395" t="s">
        <v>141</v>
      </c>
      <c r="M12" s="395" t="s">
        <v>141</v>
      </c>
      <c r="N12" s="395" t="s">
        <v>141</v>
      </c>
      <c r="O12" s="376"/>
      <c r="P12" s="388"/>
    </row>
    <row r="13" spans="1:16" ht="22.5" customHeight="1" x14ac:dyDescent="0.4">
      <c r="A13" s="388"/>
      <c r="B13" s="396" t="s">
        <v>142</v>
      </c>
      <c r="C13" s="364"/>
      <c r="D13" s="397">
        <v>4</v>
      </c>
      <c r="E13" s="365"/>
      <c r="F13" s="366"/>
      <c r="G13" s="366"/>
      <c r="H13" s="366"/>
      <c r="I13" s="366"/>
      <c r="J13" s="366"/>
      <c r="K13" s="366"/>
      <c r="L13" s="366"/>
      <c r="M13" s="366"/>
      <c r="N13" s="366"/>
      <c r="O13" s="367"/>
      <c r="P13" s="388"/>
    </row>
    <row r="14" spans="1:16" ht="22.5" customHeight="1" x14ac:dyDescent="0.4">
      <c r="A14" s="388"/>
      <c r="B14" s="398" t="s">
        <v>142</v>
      </c>
      <c r="C14" s="368"/>
      <c r="D14" s="399">
        <v>5</v>
      </c>
      <c r="E14" s="369"/>
      <c r="F14" s="370"/>
      <c r="G14" s="370"/>
      <c r="H14" s="370"/>
      <c r="I14" s="370"/>
      <c r="J14" s="370"/>
      <c r="K14" s="370"/>
      <c r="L14" s="370"/>
      <c r="M14" s="370"/>
      <c r="N14" s="370"/>
      <c r="O14" s="371"/>
      <c r="P14" s="388"/>
    </row>
    <row r="15" spans="1:16" ht="22.5" customHeight="1" x14ac:dyDescent="0.4">
      <c r="A15" s="388"/>
      <c r="B15" s="398" t="s">
        <v>142</v>
      </c>
      <c r="C15" s="368"/>
      <c r="D15" s="399">
        <v>6</v>
      </c>
      <c r="E15" s="369"/>
      <c r="F15" s="370"/>
      <c r="G15" s="370"/>
      <c r="H15" s="370"/>
      <c r="I15" s="370"/>
      <c r="J15" s="370"/>
      <c r="K15" s="370"/>
      <c r="L15" s="370"/>
      <c r="M15" s="370"/>
      <c r="N15" s="370"/>
      <c r="O15" s="371"/>
      <c r="P15" s="388"/>
    </row>
    <row r="16" spans="1:16" ht="22.5" customHeight="1" x14ac:dyDescent="0.4">
      <c r="A16" s="388"/>
      <c r="B16" s="398" t="s">
        <v>142</v>
      </c>
      <c r="C16" s="368"/>
      <c r="D16" s="399">
        <v>7</v>
      </c>
      <c r="E16" s="369"/>
      <c r="F16" s="370"/>
      <c r="G16" s="370"/>
      <c r="H16" s="370"/>
      <c r="I16" s="370"/>
      <c r="J16" s="370"/>
      <c r="K16" s="370"/>
      <c r="L16" s="370"/>
      <c r="M16" s="370"/>
      <c r="N16" s="370"/>
      <c r="O16" s="371"/>
      <c r="P16" s="388"/>
    </row>
    <row r="17" spans="1:16" ht="22.5" customHeight="1" x14ac:dyDescent="0.4">
      <c r="A17" s="388"/>
      <c r="B17" s="398" t="s">
        <v>142</v>
      </c>
      <c r="C17" s="368"/>
      <c r="D17" s="399">
        <v>8</v>
      </c>
      <c r="E17" s="369"/>
      <c r="F17" s="370"/>
      <c r="G17" s="370"/>
      <c r="H17" s="370"/>
      <c r="I17" s="370"/>
      <c r="J17" s="370"/>
      <c r="K17" s="370"/>
      <c r="L17" s="370"/>
      <c r="M17" s="370"/>
      <c r="N17" s="370"/>
      <c r="O17" s="371"/>
      <c r="P17" s="388"/>
    </row>
    <row r="18" spans="1:16" ht="22.5" customHeight="1" x14ac:dyDescent="0.4">
      <c r="A18" s="388"/>
      <c r="B18" s="398" t="s">
        <v>142</v>
      </c>
      <c r="C18" s="368"/>
      <c r="D18" s="399">
        <v>9</v>
      </c>
      <c r="E18" s="369"/>
      <c r="F18" s="370"/>
      <c r="G18" s="370"/>
      <c r="H18" s="370"/>
      <c r="I18" s="370"/>
      <c r="J18" s="370"/>
      <c r="K18" s="370"/>
      <c r="L18" s="370"/>
      <c r="M18" s="370"/>
      <c r="N18" s="370"/>
      <c r="O18" s="371"/>
      <c r="P18" s="388"/>
    </row>
    <row r="19" spans="1:16" ht="22.5" customHeight="1" x14ac:dyDescent="0.4">
      <c r="A19" s="388"/>
      <c r="B19" s="398" t="s">
        <v>142</v>
      </c>
      <c r="C19" s="368"/>
      <c r="D19" s="399">
        <v>10</v>
      </c>
      <c r="E19" s="369"/>
      <c r="F19" s="370"/>
      <c r="G19" s="370"/>
      <c r="H19" s="370"/>
      <c r="I19" s="370"/>
      <c r="J19" s="370"/>
      <c r="K19" s="370"/>
      <c r="L19" s="370"/>
      <c r="M19" s="370"/>
      <c r="N19" s="370"/>
      <c r="O19" s="371"/>
      <c r="P19" s="388"/>
    </row>
    <row r="20" spans="1:16" ht="22.5" customHeight="1" x14ac:dyDescent="0.4">
      <c r="A20" s="388"/>
      <c r="B20" s="398" t="s">
        <v>142</v>
      </c>
      <c r="C20" s="368"/>
      <c r="D20" s="399">
        <v>11</v>
      </c>
      <c r="E20" s="369"/>
      <c r="F20" s="370"/>
      <c r="G20" s="370"/>
      <c r="H20" s="370"/>
      <c r="I20" s="370"/>
      <c r="J20" s="370"/>
      <c r="K20" s="370"/>
      <c r="L20" s="370"/>
      <c r="M20" s="370"/>
      <c r="N20" s="370"/>
      <c r="O20" s="371"/>
      <c r="P20" s="388"/>
    </row>
    <row r="21" spans="1:16" ht="22.5" customHeight="1" x14ac:dyDescent="0.4">
      <c r="A21" s="388"/>
      <c r="B21" s="398" t="s">
        <v>142</v>
      </c>
      <c r="C21" s="368"/>
      <c r="D21" s="399">
        <v>12</v>
      </c>
      <c r="E21" s="369"/>
      <c r="F21" s="370"/>
      <c r="G21" s="370"/>
      <c r="H21" s="370"/>
      <c r="I21" s="370"/>
      <c r="J21" s="370"/>
      <c r="K21" s="370"/>
      <c r="L21" s="370"/>
      <c r="M21" s="370"/>
      <c r="N21" s="370"/>
      <c r="O21" s="371"/>
      <c r="P21" s="388"/>
    </row>
    <row r="22" spans="1:16" ht="22.5" customHeight="1" x14ac:dyDescent="0.4">
      <c r="A22" s="388"/>
      <c r="B22" s="398" t="s">
        <v>142</v>
      </c>
      <c r="C22" s="368"/>
      <c r="D22" s="399">
        <v>1</v>
      </c>
      <c r="E22" s="369"/>
      <c r="F22" s="370"/>
      <c r="G22" s="370"/>
      <c r="H22" s="370"/>
      <c r="I22" s="370"/>
      <c r="J22" s="370"/>
      <c r="K22" s="370"/>
      <c r="L22" s="370"/>
      <c r="M22" s="370"/>
      <c r="N22" s="370"/>
      <c r="O22" s="371"/>
      <c r="P22" s="388"/>
    </row>
    <row r="23" spans="1:16" ht="22.5" customHeight="1" x14ac:dyDescent="0.4">
      <c r="A23" s="388"/>
      <c r="B23" s="398" t="s">
        <v>142</v>
      </c>
      <c r="C23" s="368"/>
      <c r="D23" s="399">
        <v>2</v>
      </c>
      <c r="E23" s="369"/>
      <c r="F23" s="370"/>
      <c r="G23" s="370"/>
      <c r="H23" s="370"/>
      <c r="I23" s="370"/>
      <c r="J23" s="370"/>
      <c r="K23" s="370"/>
      <c r="L23" s="370"/>
      <c r="M23" s="370"/>
      <c r="N23" s="370"/>
      <c r="O23" s="371"/>
      <c r="P23" s="388"/>
    </row>
    <row r="24" spans="1:16" ht="22.5" customHeight="1" thickBot="1" x14ac:dyDescent="0.45">
      <c r="A24" s="388"/>
      <c r="B24" s="400" t="s">
        <v>142</v>
      </c>
      <c r="C24" s="372"/>
      <c r="D24" s="401">
        <v>3</v>
      </c>
      <c r="E24" s="373"/>
      <c r="F24" s="374"/>
      <c r="G24" s="374"/>
      <c r="H24" s="374"/>
      <c r="I24" s="374"/>
      <c r="J24" s="374"/>
      <c r="K24" s="374"/>
      <c r="L24" s="374"/>
      <c r="M24" s="374"/>
      <c r="N24" s="374"/>
      <c r="O24" s="375"/>
      <c r="P24" s="388"/>
    </row>
    <row r="25" spans="1:16" ht="39.75" customHeight="1" thickTop="1" thickBot="1" x14ac:dyDescent="0.45">
      <c r="A25" s="388"/>
      <c r="B25" s="708" t="s">
        <v>143</v>
      </c>
      <c r="C25" s="709"/>
      <c r="D25" s="710"/>
      <c r="E25" s="402">
        <f>SUM(E13:E24)</f>
        <v>0</v>
      </c>
      <c r="F25" s="403">
        <f>SUM(F13:F24)</f>
        <v>0</v>
      </c>
      <c r="G25" s="403">
        <f t="shared" ref="G25:O25" si="0">SUM(G13:G24)</f>
        <v>0</v>
      </c>
      <c r="H25" s="403">
        <f t="shared" si="0"/>
        <v>0</v>
      </c>
      <c r="I25" s="403">
        <f t="shared" si="0"/>
        <v>0</v>
      </c>
      <c r="J25" s="403">
        <f t="shared" si="0"/>
        <v>0</v>
      </c>
      <c r="K25" s="403">
        <f t="shared" si="0"/>
        <v>0</v>
      </c>
      <c r="L25" s="403">
        <f t="shared" si="0"/>
        <v>0</v>
      </c>
      <c r="M25" s="403">
        <f t="shared" si="0"/>
        <v>0</v>
      </c>
      <c r="N25" s="403">
        <f>SUM(N13:N24)</f>
        <v>0</v>
      </c>
      <c r="O25" s="404">
        <f t="shared" si="0"/>
        <v>0</v>
      </c>
      <c r="P25" s="388"/>
    </row>
    <row r="26" spans="1:16" x14ac:dyDescent="0.4">
      <c r="A26" s="388"/>
      <c r="B26" s="388"/>
      <c r="C26" s="388"/>
      <c r="D26" s="388"/>
      <c r="E26" s="388"/>
      <c r="F26" s="388"/>
      <c r="G26" s="388"/>
      <c r="H26" s="388"/>
      <c r="I26" s="388"/>
      <c r="J26" s="388"/>
      <c r="K26" s="388"/>
      <c r="L26" s="388"/>
      <c r="M26" s="388"/>
      <c r="N26" s="388"/>
      <c r="O26" s="388"/>
      <c r="P26" s="388"/>
    </row>
    <row r="27" spans="1:16" ht="24" x14ac:dyDescent="0.4">
      <c r="A27" s="388"/>
      <c r="B27" s="389" t="s">
        <v>144</v>
      </c>
      <c r="C27" s="388"/>
      <c r="D27" s="388"/>
      <c r="E27" s="388"/>
      <c r="F27" s="388"/>
      <c r="G27" s="388"/>
      <c r="H27" s="388"/>
      <c r="I27" s="388"/>
      <c r="J27" s="388"/>
      <c r="K27" s="388"/>
      <c r="L27" s="388"/>
      <c r="M27" s="388"/>
      <c r="N27" s="388"/>
      <c r="O27" s="388"/>
      <c r="P27" s="388"/>
    </row>
    <row r="28" spans="1:16" ht="13.5" customHeight="1" x14ac:dyDescent="0.4">
      <c r="A28" s="388"/>
      <c r="B28" s="388"/>
      <c r="C28" s="388"/>
      <c r="D28" s="388"/>
      <c r="E28" s="388"/>
      <c r="F28" s="388"/>
      <c r="G28" s="388"/>
      <c r="H28" s="388"/>
      <c r="I28" s="388"/>
      <c r="J28" s="388"/>
      <c r="K28" s="388"/>
      <c r="L28" s="388"/>
      <c r="M28" s="388"/>
      <c r="N28" s="388"/>
      <c r="O28" s="388"/>
      <c r="P28" s="388"/>
    </row>
    <row r="29" spans="1:16" ht="30" customHeight="1" x14ac:dyDescent="0.4">
      <c r="A29" s="388"/>
      <c r="B29" s="711" t="s">
        <v>145</v>
      </c>
      <c r="C29" s="712"/>
      <c r="D29" s="713"/>
      <c r="E29" s="703" t="s">
        <v>128</v>
      </c>
      <c r="F29" s="689"/>
      <c r="G29" s="689" t="s">
        <v>146</v>
      </c>
      <c r="H29" s="689" t="s">
        <v>130</v>
      </c>
      <c r="I29" s="689" t="s">
        <v>147</v>
      </c>
      <c r="J29" s="689" t="s">
        <v>132</v>
      </c>
      <c r="K29" s="689" t="s">
        <v>133</v>
      </c>
      <c r="L29" s="689" t="s">
        <v>148</v>
      </c>
      <c r="M29" s="689" t="s">
        <v>135</v>
      </c>
      <c r="N29" s="689" t="s">
        <v>136</v>
      </c>
      <c r="O29" s="720" t="str">
        <f>IF(O10="","",O10)</f>
        <v/>
      </c>
      <c r="P29" s="388"/>
    </row>
    <row r="30" spans="1:16" ht="27" customHeight="1" x14ac:dyDescent="0.4">
      <c r="A30" s="388"/>
      <c r="B30" s="714"/>
      <c r="C30" s="715"/>
      <c r="D30" s="716"/>
      <c r="E30" s="393" t="s">
        <v>137</v>
      </c>
      <c r="F30" s="394" t="s">
        <v>138</v>
      </c>
      <c r="G30" s="690"/>
      <c r="H30" s="690"/>
      <c r="I30" s="690"/>
      <c r="J30" s="690"/>
      <c r="K30" s="690"/>
      <c r="L30" s="690"/>
      <c r="M30" s="690"/>
      <c r="N30" s="690"/>
      <c r="O30" s="721"/>
      <c r="P30" s="388"/>
    </row>
    <row r="31" spans="1:16" ht="27" customHeight="1" x14ac:dyDescent="0.4">
      <c r="A31" s="388"/>
      <c r="B31" s="717"/>
      <c r="C31" s="718"/>
      <c r="D31" s="719"/>
      <c r="E31" s="704" t="s">
        <v>139</v>
      </c>
      <c r="F31" s="705"/>
      <c r="G31" s="395" t="s">
        <v>140</v>
      </c>
      <c r="H31" s="395" t="s">
        <v>140</v>
      </c>
      <c r="I31" s="395" t="s">
        <v>140</v>
      </c>
      <c r="J31" s="395" t="s">
        <v>140</v>
      </c>
      <c r="K31" s="395" t="s">
        <v>140</v>
      </c>
      <c r="L31" s="395" t="s">
        <v>141</v>
      </c>
      <c r="M31" s="395" t="s">
        <v>141</v>
      </c>
      <c r="N31" s="395" t="s">
        <v>141</v>
      </c>
      <c r="O31" s="405" t="str">
        <f>IF(O12="","",O12)</f>
        <v/>
      </c>
      <c r="P31" s="388"/>
    </row>
    <row r="32" spans="1:16" ht="37.5" customHeight="1" x14ac:dyDescent="0.4">
      <c r="A32" s="388"/>
      <c r="B32" s="717" t="s">
        <v>149</v>
      </c>
      <c r="C32" s="718"/>
      <c r="D32" s="719"/>
      <c r="E32" s="377"/>
      <c r="F32" s="378"/>
      <c r="G32" s="378"/>
      <c r="H32" s="378"/>
      <c r="I32" s="378"/>
      <c r="J32" s="378"/>
      <c r="K32" s="378"/>
      <c r="L32" s="378"/>
      <c r="M32" s="378"/>
      <c r="N32" s="378"/>
      <c r="O32" s="378"/>
      <c r="P32" s="388"/>
    </row>
    <row r="33" spans="1:16" x14ac:dyDescent="0.4">
      <c r="A33" s="388"/>
      <c r="B33" s="388"/>
      <c r="C33" s="388"/>
      <c r="D33" s="388"/>
      <c r="E33" s="388"/>
      <c r="F33" s="388"/>
      <c r="G33" s="388"/>
      <c r="H33" s="388"/>
      <c r="I33" s="388"/>
      <c r="J33" s="388"/>
      <c r="K33" s="388"/>
      <c r="L33" s="388"/>
      <c r="M33" s="388"/>
      <c r="N33" s="388"/>
      <c r="O33" s="388"/>
      <c r="P33" s="388"/>
    </row>
    <row r="34" spans="1:16" ht="24" x14ac:dyDescent="0.4">
      <c r="A34" s="388"/>
      <c r="B34" s="389" t="s">
        <v>150</v>
      </c>
      <c r="C34" s="388"/>
      <c r="D34" s="388"/>
      <c r="E34" s="388"/>
      <c r="F34" s="388"/>
      <c r="G34" s="388"/>
      <c r="H34" s="388"/>
      <c r="I34" s="388"/>
      <c r="J34" s="388"/>
      <c r="K34" s="388"/>
      <c r="L34" s="388"/>
      <c r="M34" s="388"/>
      <c r="N34" s="388"/>
      <c r="O34" s="388"/>
      <c r="P34" s="388"/>
    </row>
    <row r="35" spans="1:16" x14ac:dyDescent="0.4">
      <c r="A35" s="388"/>
      <c r="B35" s="388"/>
      <c r="C35" s="388"/>
      <c r="D35" s="388"/>
      <c r="E35" s="388"/>
      <c r="F35" s="388"/>
      <c r="G35" s="388"/>
      <c r="H35" s="388"/>
      <c r="I35" s="388"/>
      <c r="J35" s="388"/>
      <c r="K35" s="388"/>
      <c r="L35" s="388"/>
      <c r="M35" s="388"/>
      <c r="N35" s="388"/>
      <c r="O35" s="388"/>
      <c r="P35" s="388"/>
    </row>
    <row r="36" spans="1:16" ht="30" customHeight="1" x14ac:dyDescent="0.4">
      <c r="A36" s="388"/>
      <c r="B36" s="711" t="s">
        <v>145</v>
      </c>
      <c r="C36" s="712"/>
      <c r="D36" s="713"/>
      <c r="E36" s="703" t="s">
        <v>128</v>
      </c>
      <c r="F36" s="689"/>
      <c r="G36" s="689" t="s">
        <v>146</v>
      </c>
      <c r="H36" s="689" t="s">
        <v>130</v>
      </c>
      <c r="I36" s="689" t="s">
        <v>147</v>
      </c>
      <c r="J36" s="689" t="s">
        <v>132</v>
      </c>
      <c r="K36" s="689" t="s">
        <v>133</v>
      </c>
      <c r="L36" s="689" t="s">
        <v>148</v>
      </c>
      <c r="M36" s="689" t="s">
        <v>135</v>
      </c>
      <c r="N36" s="689" t="s">
        <v>136</v>
      </c>
      <c r="O36" s="720" t="str">
        <f>IF(O10="","",O10)</f>
        <v/>
      </c>
      <c r="P36" s="388"/>
    </row>
    <row r="37" spans="1:16" ht="27" customHeight="1" x14ac:dyDescent="0.4">
      <c r="A37" s="388"/>
      <c r="B37" s="714"/>
      <c r="C37" s="715"/>
      <c r="D37" s="716"/>
      <c r="E37" s="393" t="s">
        <v>137</v>
      </c>
      <c r="F37" s="394" t="s">
        <v>138</v>
      </c>
      <c r="G37" s="690"/>
      <c r="H37" s="690"/>
      <c r="I37" s="690"/>
      <c r="J37" s="690"/>
      <c r="K37" s="690"/>
      <c r="L37" s="690"/>
      <c r="M37" s="690"/>
      <c r="N37" s="690"/>
      <c r="O37" s="721"/>
      <c r="P37" s="388"/>
    </row>
    <row r="38" spans="1:16" ht="27" customHeight="1" thickBot="1" x14ac:dyDescent="0.45">
      <c r="A38" s="388"/>
      <c r="B38" s="717"/>
      <c r="C38" s="718"/>
      <c r="D38" s="719"/>
      <c r="E38" s="704" t="s">
        <v>139</v>
      </c>
      <c r="F38" s="705"/>
      <c r="G38" s="395" t="s">
        <v>140</v>
      </c>
      <c r="H38" s="395" t="s">
        <v>140</v>
      </c>
      <c r="I38" s="395" t="s">
        <v>140</v>
      </c>
      <c r="J38" s="395" t="s">
        <v>140</v>
      </c>
      <c r="K38" s="395" t="s">
        <v>140</v>
      </c>
      <c r="L38" s="395" t="s">
        <v>141</v>
      </c>
      <c r="M38" s="395" t="s">
        <v>141</v>
      </c>
      <c r="N38" s="395" t="s">
        <v>141</v>
      </c>
      <c r="O38" s="405" t="str">
        <f>IF(O12="","",O12)</f>
        <v/>
      </c>
      <c r="P38" s="388"/>
    </row>
    <row r="39" spans="1:16" ht="45" customHeight="1" thickBot="1" x14ac:dyDescent="0.45">
      <c r="A39" s="388"/>
      <c r="B39" s="722" t="s">
        <v>151</v>
      </c>
      <c r="C39" s="718"/>
      <c r="D39" s="718"/>
      <c r="E39" s="406">
        <f>IF(E25+E32&lt;0,0,E25+E32)</f>
        <v>0</v>
      </c>
      <c r="F39" s="407">
        <f>IF(F25+F32&lt;0,0,F25+F32)</f>
        <v>0</v>
      </c>
      <c r="G39" s="407">
        <f t="shared" ref="G39:M39" si="1">G25+G32</f>
        <v>0</v>
      </c>
      <c r="H39" s="407">
        <f t="shared" si="1"/>
        <v>0</v>
      </c>
      <c r="I39" s="407">
        <f t="shared" si="1"/>
        <v>0</v>
      </c>
      <c r="J39" s="407">
        <f t="shared" si="1"/>
        <v>0</v>
      </c>
      <c r="K39" s="407">
        <f t="shared" si="1"/>
        <v>0</v>
      </c>
      <c r="L39" s="407">
        <f t="shared" si="1"/>
        <v>0</v>
      </c>
      <c r="M39" s="407">
        <f t="shared" si="1"/>
        <v>0</v>
      </c>
      <c r="N39" s="407">
        <f>N25+N32</f>
        <v>0</v>
      </c>
      <c r="O39" s="408">
        <f>O25+O32</f>
        <v>0</v>
      </c>
      <c r="P39" s="388"/>
    </row>
    <row r="40" spans="1:16" x14ac:dyDescent="0.4">
      <c r="A40" s="388"/>
      <c r="B40" s="388"/>
      <c r="C40" s="388"/>
      <c r="D40" s="388"/>
      <c r="E40" s="388"/>
      <c r="F40" s="388"/>
      <c r="G40" s="388"/>
      <c r="H40" s="388"/>
      <c r="I40" s="388"/>
      <c r="J40" s="388"/>
      <c r="K40" s="388"/>
      <c r="L40" s="388"/>
      <c r="M40" s="388"/>
      <c r="N40" s="388"/>
      <c r="O40" s="388"/>
      <c r="P40" s="388"/>
    </row>
  </sheetData>
  <sheetProtection password="9389" sheet="1" formatCells="0" selectLockedCells="1"/>
  <mergeCells count="42">
    <mergeCell ref="B39:D39"/>
    <mergeCell ref="J36:J37"/>
    <mergeCell ref="K36:K37"/>
    <mergeCell ref="L36:L37"/>
    <mergeCell ref="M36:M37"/>
    <mergeCell ref="N36:N37"/>
    <mergeCell ref="O36:O37"/>
    <mergeCell ref="B32:D32"/>
    <mergeCell ref="B36:D38"/>
    <mergeCell ref="E36:F36"/>
    <mergeCell ref="G36:G37"/>
    <mergeCell ref="H36:H37"/>
    <mergeCell ref="I36:I37"/>
    <mergeCell ref="E38:F38"/>
    <mergeCell ref="K29:K30"/>
    <mergeCell ref="L29:L30"/>
    <mergeCell ref="M29:M30"/>
    <mergeCell ref="N29:N30"/>
    <mergeCell ref="O29:O30"/>
    <mergeCell ref="E31:F31"/>
    <mergeCell ref="N10:N11"/>
    <mergeCell ref="O10:O11"/>
    <mergeCell ref="E12:F12"/>
    <mergeCell ref="B25:D25"/>
    <mergeCell ref="B29:D31"/>
    <mergeCell ref="E29:F29"/>
    <mergeCell ref="G29:G30"/>
    <mergeCell ref="H29:H30"/>
    <mergeCell ref="I29:I30"/>
    <mergeCell ref="J29:J30"/>
    <mergeCell ref="H10:H11"/>
    <mergeCell ref="I10:I11"/>
    <mergeCell ref="J10:J11"/>
    <mergeCell ref="K10:K11"/>
    <mergeCell ref="L10:L11"/>
    <mergeCell ref="M10:M11"/>
    <mergeCell ref="B6:D6"/>
    <mergeCell ref="B10:B12"/>
    <mergeCell ref="C10:C12"/>
    <mergeCell ref="D10:D12"/>
    <mergeCell ref="E10:F10"/>
    <mergeCell ref="G10:G11"/>
  </mergeCells>
  <phoneticPr fontId="2"/>
  <pageMargins left="0.31496062992125984" right="0.31496062992125984" top="0.55118110236220474" bottom="0.35433070866141736" header="0.31496062992125984" footer="0.31496062992125984"/>
  <pageSetup paperSize="9"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1"/>
  <sheetViews>
    <sheetView view="pageBreakPreview" zoomScaleNormal="80" zoomScaleSheetLayoutView="100" workbookViewId="0">
      <selection activeCell="C4" sqref="C4"/>
    </sheetView>
  </sheetViews>
  <sheetFormatPr defaultColWidth="9" defaultRowHeight="13.5" x14ac:dyDescent="0.4"/>
  <cols>
    <col min="1" max="1" width="2.75" style="38" bestFit="1" customWidth="1"/>
    <col min="2" max="2" width="35" style="19" bestFit="1" customWidth="1"/>
    <col min="3" max="4" width="32.625" style="19" customWidth="1"/>
    <col min="5" max="5" width="15.25" style="19" hidden="1" customWidth="1"/>
    <col min="6" max="16384" width="9" style="19"/>
  </cols>
  <sheetData>
    <row r="1" spans="1:5" ht="36" customHeight="1" thickBot="1" x14ac:dyDescent="0.45">
      <c r="A1" s="727" t="s">
        <v>169</v>
      </c>
      <c r="B1" s="728"/>
      <c r="C1" s="728"/>
      <c r="D1" s="728"/>
    </row>
    <row r="2" spans="1:5" ht="20.100000000000001" customHeight="1" thickBot="1" x14ac:dyDescent="0.45">
      <c r="A2" s="729"/>
      <c r="B2" s="730"/>
      <c r="C2" s="20" t="s">
        <v>152</v>
      </c>
      <c r="D2" s="21" t="s">
        <v>153</v>
      </c>
    </row>
    <row r="3" spans="1:5" ht="40.15" customHeight="1" thickTop="1" x14ac:dyDescent="0.4">
      <c r="A3" s="22" t="s">
        <v>154</v>
      </c>
      <c r="B3" s="23" t="s">
        <v>155</v>
      </c>
      <c r="C3" s="24">
        <f>'4-3_二酸化炭素排出量簡易換算シート_補助事業前'!$K$16</f>
        <v>0</v>
      </c>
      <c r="D3" s="25">
        <f>'4-4_二酸化炭素排出量簡易換算シート_補助事業後'!$K$16</f>
        <v>0</v>
      </c>
    </row>
    <row r="4" spans="1:5" ht="40.15" customHeight="1" x14ac:dyDescent="0.4">
      <c r="A4" s="26" t="s">
        <v>156</v>
      </c>
      <c r="B4" s="27" t="s">
        <v>170</v>
      </c>
      <c r="C4" s="379"/>
      <c r="D4" s="380"/>
    </row>
    <row r="5" spans="1:5" ht="40.15" customHeight="1" x14ac:dyDescent="0.4">
      <c r="A5" s="22" t="s">
        <v>157</v>
      </c>
      <c r="B5" s="28" t="s">
        <v>171</v>
      </c>
      <c r="C5" s="731"/>
      <c r="D5" s="732"/>
    </row>
    <row r="6" spans="1:5" ht="40.15" customHeight="1" thickBot="1" x14ac:dyDescent="0.45">
      <c r="A6" s="26" t="s">
        <v>158</v>
      </c>
      <c r="B6" s="29" t="s">
        <v>172</v>
      </c>
      <c r="C6" s="30">
        <f>IF(C3&lt;&gt;0,C3/C4,0)</f>
        <v>0</v>
      </c>
      <c r="D6" s="31">
        <f>IF(D3&lt;&gt;0,D3/D4,0)</f>
        <v>0</v>
      </c>
    </row>
    <row r="7" spans="1:5" ht="40.15" customHeight="1" thickTop="1" x14ac:dyDescent="0.4">
      <c r="A7" s="32" t="s">
        <v>159</v>
      </c>
      <c r="B7" s="733" t="s">
        <v>160</v>
      </c>
      <c r="C7" s="734"/>
      <c r="D7" s="33">
        <f>(C3-D3)</f>
        <v>0</v>
      </c>
    </row>
    <row r="8" spans="1:5" ht="40.15" customHeight="1" thickBot="1" x14ac:dyDescent="0.45">
      <c r="A8" s="34" t="s">
        <v>161</v>
      </c>
      <c r="B8" s="735" t="s">
        <v>173</v>
      </c>
      <c r="C8" s="736"/>
      <c r="D8" s="35">
        <f>IF(D6&lt;&gt;0,(1-(D6/C6))*100,0)</f>
        <v>0</v>
      </c>
    </row>
    <row r="9" spans="1:5" ht="40.15" customHeight="1" x14ac:dyDescent="0.4">
      <c r="A9" s="26" t="s">
        <v>162</v>
      </c>
      <c r="B9" s="737" t="s">
        <v>163</v>
      </c>
      <c r="C9" s="738"/>
      <c r="D9" s="39" t="e">
        <f>D7/'4-1_二酸化炭素排出量簡易換算シート'!B6*1000</f>
        <v>#DIV/0!</v>
      </c>
      <c r="E9" s="19" t="e">
        <f>IF(D9&gt;=0.001,"補助対象","下限値未満")</f>
        <v>#DIV/0!</v>
      </c>
    </row>
    <row r="10" spans="1:5" ht="40.15" customHeight="1" x14ac:dyDescent="0.4">
      <c r="A10" s="40" t="s">
        <v>174</v>
      </c>
      <c r="B10" s="723" t="s">
        <v>175</v>
      </c>
      <c r="C10" s="724"/>
      <c r="D10" s="381"/>
    </row>
    <row r="11" spans="1:5" ht="40.15" customHeight="1" thickBot="1" x14ac:dyDescent="0.45">
      <c r="A11" s="34" t="s">
        <v>176</v>
      </c>
      <c r="B11" s="725" t="s">
        <v>177</v>
      </c>
      <c r="C11" s="726"/>
      <c r="D11" s="41" t="e">
        <f>-('4-1_二酸化炭素排出量簡易換算シート'!B6/'4-2_二酸化炭素排出量簡易換算シート'!D10)</f>
        <v>#DIV/0!</v>
      </c>
    </row>
    <row r="12" spans="1:5" x14ac:dyDescent="0.4">
      <c r="A12" s="36" t="s">
        <v>164</v>
      </c>
    </row>
    <row r="13" spans="1:5" x14ac:dyDescent="0.4">
      <c r="A13" s="19" t="s">
        <v>165</v>
      </c>
    </row>
    <row r="14" spans="1:5" x14ac:dyDescent="0.4">
      <c r="A14" s="19" t="s">
        <v>178</v>
      </c>
    </row>
    <row r="15" spans="1:5" x14ac:dyDescent="0.4">
      <c r="A15" s="19" t="s">
        <v>179</v>
      </c>
    </row>
    <row r="16" spans="1:5" x14ac:dyDescent="0.4">
      <c r="A16" s="19" t="s">
        <v>166</v>
      </c>
    </row>
    <row r="17" spans="1:4" x14ac:dyDescent="0.4">
      <c r="A17" s="19" t="s">
        <v>180</v>
      </c>
    </row>
    <row r="18" spans="1:4" x14ac:dyDescent="0.4">
      <c r="A18" s="19" t="s">
        <v>167</v>
      </c>
      <c r="D18" s="37"/>
    </row>
    <row r="19" spans="1:4" x14ac:dyDescent="0.4">
      <c r="A19" s="19" t="s">
        <v>168</v>
      </c>
    </row>
    <row r="20" spans="1:4" x14ac:dyDescent="0.4">
      <c r="A20" s="19" t="s">
        <v>181</v>
      </c>
    </row>
    <row r="21" spans="1:4" x14ac:dyDescent="0.4">
      <c r="A21" s="19" t="s">
        <v>182</v>
      </c>
    </row>
  </sheetData>
  <sheetProtection password="9389" sheet="1" formatCells="0" selectLockedCells="1"/>
  <mergeCells count="8">
    <mergeCell ref="B10:C10"/>
    <mergeCell ref="B11:C11"/>
    <mergeCell ref="A1:D1"/>
    <mergeCell ref="A2:B2"/>
    <mergeCell ref="C5:D5"/>
    <mergeCell ref="B7:C7"/>
    <mergeCell ref="B8:C8"/>
    <mergeCell ref="B9:C9"/>
  </mergeCells>
  <phoneticPr fontId="2"/>
  <printOptions horizontalCentered="1"/>
  <pageMargins left="0.70866141732283472" right="0.70866141732283472" top="0.74803149606299213" bottom="0.74803149606299213"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L27"/>
  <sheetViews>
    <sheetView view="pageBreakPreview" zoomScale="80" zoomScaleNormal="100" zoomScaleSheetLayoutView="80" workbookViewId="0">
      <selection activeCell="I15" sqref="I15"/>
    </sheetView>
  </sheetViews>
  <sheetFormatPr defaultColWidth="8.75" defaultRowHeight="18.75" x14ac:dyDescent="0.4"/>
  <cols>
    <col min="1" max="1" width="2.125" style="17" customWidth="1"/>
    <col min="2" max="2" width="38.25" style="17" customWidth="1"/>
    <col min="3" max="3" width="18" style="17" customWidth="1"/>
    <col min="4" max="4" width="8.625" style="43" customWidth="1"/>
    <col min="5" max="5" width="8.75" style="17"/>
    <col min="6" max="6" width="10.625" style="43" customWidth="1"/>
    <col min="7" max="7" width="8.75" style="17"/>
    <col min="8" max="8" width="6.625" style="43" customWidth="1"/>
    <col min="9" max="9" width="8.75" style="17"/>
    <col min="10" max="10" width="15.625" style="43" customWidth="1"/>
    <col min="11" max="11" width="12.75" style="17" customWidth="1"/>
    <col min="12" max="12" width="7.125" style="17" customWidth="1"/>
    <col min="13" max="13" width="2.5" style="17" customWidth="1"/>
    <col min="14" max="16384" width="8.75" style="17"/>
  </cols>
  <sheetData>
    <row r="1" spans="2:12" ht="30" x14ac:dyDescent="0.4">
      <c r="B1" s="748" t="s">
        <v>183</v>
      </c>
      <c r="C1" s="749"/>
      <c r="D1" s="749"/>
      <c r="E1" s="749"/>
      <c r="F1" s="749"/>
      <c r="G1" s="749"/>
      <c r="H1" s="749"/>
      <c r="I1" s="749"/>
      <c r="J1" s="749"/>
      <c r="K1" s="749"/>
      <c r="L1" s="749"/>
    </row>
    <row r="2" spans="2:12" ht="10.15" customHeight="1" x14ac:dyDescent="0.4">
      <c r="B2" s="42"/>
      <c r="C2" s="43"/>
      <c r="E2" s="43"/>
      <c r="G2" s="43"/>
      <c r="I2" s="43"/>
      <c r="K2" s="43"/>
      <c r="L2" s="43"/>
    </row>
    <row r="3" spans="2:12" ht="19.5" thickBot="1" x14ac:dyDescent="0.45">
      <c r="J3" s="750"/>
      <c r="K3" s="750"/>
      <c r="L3" s="750"/>
    </row>
    <row r="4" spans="2:12" s="43" customFormat="1" ht="20.100000000000001" customHeight="1" thickBot="1" x14ac:dyDescent="0.45">
      <c r="B4" s="44" t="s">
        <v>184</v>
      </c>
      <c r="C4" s="751" t="s">
        <v>185</v>
      </c>
      <c r="D4" s="752"/>
      <c r="E4" s="753" t="s">
        <v>186</v>
      </c>
      <c r="F4" s="754"/>
      <c r="G4" s="755" t="s">
        <v>187</v>
      </c>
      <c r="H4" s="756"/>
      <c r="I4" s="755" t="s">
        <v>188</v>
      </c>
      <c r="J4" s="757"/>
      <c r="K4" s="758" t="s">
        <v>189</v>
      </c>
      <c r="L4" s="759"/>
    </row>
    <row r="5" spans="2:12" ht="20.100000000000001" customHeight="1" thickTop="1" x14ac:dyDescent="0.4">
      <c r="B5" s="45" t="s">
        <v>190</v>
      </c>
      <c r="C5" s="46">
        <f>'4-1_二酸化炭素排出量簡易換算シート'!E25/1000</f>
        <v>0</v>
      </c>
      <c r="D5" s="47" t="s">
        <v>191</v>
      </c>
      <c r="E5" s="48">
        <v>9.9700000000000006</v>
      </c>
      <c r="F5" s="49" t="s">
        <v>192</v>
      </c>
      <c r="G5" s="50">
        <f>C5*E5</f>
        <v>0</v>
      </c>
      <c r="H5" s="49" t="s">
        <v>193</v>
      </c>
      <c r="I5" s="51">
        <v>0.45700000000000002</v>
      </c>
      <c r="J5" s="52" t="s">
        <v>194</v>
      </c>
      <c r="K5" s="53">
        <f>C5*I5</f>
        <v>0</v>
      </c>
      <c r="L5" s="54" t="s">
        <v>195</v>
      </c>
    </row>
    <row r="6" spans="2:12" ht="20.100000000000001" customHeight="1" x14ac:dyDescent="0.4">
      <c r="B6" s="45" t="s">
        <v>196</v>
      </c>
      <c r="C6" s="55">
        <f>'4-1_二酸化炭素排出量簡易換算シート'!F25/1000</f>
        <v>0</v>
      </c>
      <c r="D6" s="56" t="s">
        <v>191</v>
      </c>
      <c r="E6" s="57">
        <v>9.2799999999999994</v>
      </c>
      <c r="F6" s="58" t="s">
        <v>192</v>
      </c>
      <c r="G6" s="59">
        <f t="shared" ref="G6:G15" si="0">C6*E6</f>
        <v>0</v>
      </c>
      <c r="H6" s="58" t="s">
        <v>193</v>
      </c>
      <c r="I6" s="60">
        <v>0.45700000000000002</v>
      </c>
      <c r="J6" s="61" t="s">
        <v>194</v>
      </c>
      <c r="K6" s="62">
        <f>C6*I6</f>
        <v>0</v>
      </c>
      <c r="L6" s="63" t="s">
        <v>195</v>
      </c>
    </row>
    <row r="7" spans="2:12" ht="20.100000000000001" customHeight="1" x14ac:dyDescent="0.4">
      <c r="B7" s="64" t="s">
        <v>146</v>
      </c>
      <c r="C7" s="55">
        <f>'4-1_二酸化炭素排出量簡易換算シート'!G25/1000</f>
        <v>0</v>
      </c>
      <c r="D7" s="65" t="s">
        <v>197</v>
      </c>
      <c r="E7" s="57">
        <v>34.6</v>
      </c>
      <c r="F7" s="58" t="s">
        <v>198</v>
      </c>
      <c r="G7" s="59">
        <f t="shared" si="0"/>
        <v>0</v>
      </c>
      <c r="H7" s="58" t="s">
        <v>193</v>
      </c>
      <c r="I7" s="60">
        <v>1.83E-2</v>
      </c>
      <c r="J7" s="61" t="s">
        <v>199</v>
      </c>
      <c r="K7" s="62">
        <f>C7*E7*I7*44/12</f>
        <v>0</v>
      </c>
      <c r="L7" s="63" t="s">
        <v>195</v>
      </c>
    </row>
    <row r="8" spans="2:12" ht="20.100000000000001" customHeight="1" x14ac:dyDescent="0.4">
      <c r="B8" s="64" t="s">
        <v>130</v>
      </c>
      <c r="C8" s="55">
        <f>'4-1_二酸化炭素排出量簡易換算シート'!H25/1000</f>
        <v>0</v>
      </c>
      <c r="D8" s="65" t="s">
        <v>197</v>
      </c>
      <c r="E8" s="57">
        <v>36.5</v>
      </c>
      <c r="F8" s="58" t="s">
        <v>198</v>
      </c>
      <c r="G8" s="59">
        <f t="shared" si="0"/>
        <v>0</v>
      </c>
      <c r="H8" s="58" t="s">
        <v>193</v>
      </c>
      <c r="I8" s="60">
        <v>1.8700000000000001E-2</v>
      </c>
      <c r="J8" s="61" t="s">
        <v>199</v>
      </c>
      <c r="K8" s="62">
        <f t="shared" ref="K8:K13" si="1">C8*E8*I8*44/12</f>
        <v>0</v>
      </c>
      <c r="L8" s="63" t="s">
        <v>195</v>
      </c>
    </row>
    <row r="9" spans="2:12" ht="20.100000000000001" customHeight="1" x14ac:dyDescent="0.4">
      <c r="B9" s="64" t="s">
        <v>147</v>
      </c>
      <c r="C9" s="55">
        <f>'4-1_二酸化炭素排出量簡易換算シート'!I25/1000</f>
        <v>0</v>
      </c>
      <c r="D9" s="65" t="s">
        <v>197</v>
      </c>
      <c r="E9" s="57">
        <v>38</v>
      </c>
      <c r="F9" s="58" t="s">
        <v>198</v>
      </c>
      <c r="G9" s="59">
        <f t="shared" si="0"/>
        <v>0</v>
      </c>
      <c r="H9" s="58" t="s">
        <v>193</v>
      </c>
      <c r="I9" s="60">
        <v>1.8800000000000001E-2</v>
      </c>
      <c r="J9" s="61" t="s">
        <v>199</v>
      </c>
      <c r="K9" s="62">
        <f t="shared" si="1"/>
        <v>0</v>
      </c>
      <c r="L9" s="63" t="s">
        <v>195</v>
      </c>
    </row>
    <row r="10" spans="2:12" ht="20.100000000000001" customHeight="1" x14ac:dyDescent="0.4">
      <c r="B10" s="64" t="s">
        <v>132</v>
      </c>
      <c r="C10" s="55">
        <f>'4-1_二酸化炭素排出量簡易換算シート'!J25/1000</f>
        <v>0</v>
      </c>
      <c r="D10" s="65" t="s">
        <v>197</v>
      </c>
      <c r="E10" s="57">
        <v>38.9</v>
      </c>
      <c r="F10" s="58" t="s">
        <v>198</v>
      </c>
      <c r="G10" s="59">
        <f t="shared" si="0"/>
        <v>0</v>
      </c>
      <c r="H10" s="58" t="s">
        <v>193</v>
      </c>
      <c r="I10" s="60">
        <v>1.9300000000000001E-2</v>
      </c>
      <c r="J10" s="61" t="s">
        <v>199</v>
      </c>
      <c r="K10" s="66">
        <f t="shared" si="1"/>
        <v>0</v>
      </c>
      <c r="L10" s="67" t="s">
        <v>195</v>
      </c>
    </row>
    <row r="11" spans="2:12" ht="20.100000000000001" customHeight="1" x14ac:dyDescent="0.4">
      <c r="B11" s="64" t="s">
        <v>133</v>
      </c>
      <c r="C11" s="55">
        <f>'4-1_二酸化炭素排出量簡易換算シート'!K25/1000</f>
        <v>0</v>
      </c>
      <c r="D11" s="65" t="s">
        <v>197</v>
      </c>
      <c r="E11" s="57">
        <v>41.8</v>
      </c>
      <c r="F11" s="58" t="s">
        <v>198</v>
      </c>
      <c r="G11" s="59">
        <f t="shared" si="0"/>
        <v>0</v>
      </c>
      <c r="H11" s="58" t="s">
        <v>193</v>
      </c>
      <c r="I11" s="60">
        <v>2.0199999999999999E-2</v>
      </c>
      <c r="J11" s="61" t="s">
        <v>199</v>
      </c>
      <c r="K11" s="66">
        <f>C11*E11*I11*44/12</f>
        <v>0</v>
      </c>
      <c r="L11" s="67" t="s">
        <v>195</v>
      </c>
    </row>
    <row r="12" spans="2:12" ht="20.100000000000001" customHeight="1" x14ac:dyDescent="0.4">
      <c r="B12" s="64" t="s">
        <v>200</v>
      </c>
      <c r="C12" s="55">
        <f>'4-1_二酸化炭素排出量簡易換算シート'!L25*0.002183</f>
        <v>0</v>
      </c>
      <c r="D12" s="65" t="s">
        <v>201</v>
      </c>
      <c r="E12" s="57">
        <v>50.1</v>
      </c>
      <c r="F12" s="58" t="s">
        <v>202</v>
      </c>
      <c r="G12" s="59">
        <f t="shared" si="0"/>
        <v>0</v>
      </c>
      <c r="H12" s="58" t="s">
        <v>193</v>
      </c>
      <c r="I12" s="60">
        <v>1.6299999999999999E-2</v>
      </c>
      <c r="J12" s="61" t="s">
        <v>199</v>
      </c>
      <c r="K12" s="66">
        <f>C12*E12*I12*44/12</f>
        <v>0</v>
      </c>
      <c r="L12" s="67" t="s">
        <v>195</v>
      </c>
    </row>
    <row r="13" spans="2:12" ht="20.100000000000001" customHeight="1" x14ac:dyDescent="0.4">
      <c r="B13" s="64" t="s">
        <v>203</v>
      </c>
      <c r="C13" s="55">
        <f>'4-1_二酸化炭素排出量簡易換算シート'!M25/1000</f>
        <v>0</v>
      </c>
      <c r="D13" s="65" t="s">
        <v>204</v>
      </c>
      <c r="E13" s="57">
        <v>38.4</v>
      </c>
      <c r="F13" s="58" t="s">
        <v>205</v>
      </c>
      <c r="G13" s="59">
        <f t="shared" si="0"/>
        <v>0</v>
      </c>
      <c r="H13" s="58" t="s">
        <v>193</v>
      </c>
      <c r="I13" s="60">
        <v>1.3899999999999999E-2</v>
      </c>
      <c r="J13" s="61" t="s">
        <v>199</v>
      </c>
      <c r="K13" s="66">
        <f t="shared" si="1"/>
        <v>0</v>
      </c>
      <c r="L13" s="67" t="s">
        <v>195</v>
      </c>
    </row>
    <row r="14" spans="2:12" ht="20.100000000000001" customHeight="1" x14ac:dyDescent="0.4">
      <c r="B14" s="68" t="s">
        <v>136</v>
      </c>
      <c r="C14" s="55">
        <f>'4-1_二酸化炭素排出量簡易換算シート'!N25/1000</f>
        <v>0</v>
      </c>
      <c r="D14" s="65" t="s">
        <v>204</v>
      </c>
      <c r="E14" s="69">
        <v>44.8</v>
      </c>
      <c r="F14" s="70" t="s">
        <v>205</v>
      </c>
      <c r="G14" s="71">
        <f>C14*E14</f>
        <v>0</v>
      </c>
      <c r="H14" s="70" t="s">
        <v>193</v>
      </c>
      <c r="I14" s="72">
        <v>1.3599999999999999E-2</v>
      </c>
      <c r="J14" s="73" t="s">
        <v>199</v>
      </c>
      <c r="K14" s="62">
        <f>C14*E14*I14*44/12</f>
        <v>0</v>
      </c>
      <c r="L14" s="63" t="s">
        <v>195</v>
      </c>
    </row>
    <row r="15" spans="2:12" ht="20.100000000000001" customHeight="1" thickBot="1" x14ac:dyDescent="0.45">
      <c r="B15" s="74" t="str">
        <f>IF('4-1_二酸化炭素排出量簡易換算シート'!O10="","",'4-1_二酸化炭素排出量簡易換算シート'!O10)</f>
        <v/>
      </c>
      <c r="C15" s="75">
        <f>'4-1_二酸化炭素排出量簡易換算シート'!O25/1000</f>
        <v>0</v>
      </c>
      <c r="D15" s="382"/>
      <c r="E15" s="383"/>
      <c r="F15" s="76" t="s">
        <v>205</v>
      </c>
      <c r="G15" s="77">
        <f t="shared" si="0"/>
        <v>0</v>
      </c>
      <c r="H15" s="76" t="s">
        <v>193</v>
      </c>
      <c r="I15" s="384"/>
      <c r="J15" s="78" t="s">
        <v>199</v>
      </c>
      <c r="K15" s="79">
        <f>C15*E15*I15*44/12</f>
        <v>0</v>
      </c>
      <c r="L15" s="80" t="s">
        <v>195</v>
      </c>
    </row>
    <row r="16" spans="2:12" ht="20.100000000000001" customHeight="1" thickTop="1" thickBot="1" x14ac:dyDescent="0.45">
      <c r="B16" s="739" t="s">
        <v>143</v>
      </c>
      <c r="C16" s="740"/>
      <c r="D16" s="741"/>
      <c r="E16" s="742" t="s">
        <v>187</v>
      </c>
      <c r="F16" s="743"/>
      <c r="G16" s="81">
        <f>SUM(G5:G15)</f>
        <v>0</v>
      </c>
      <c r="H16" s="82" t="s">
        <v>193</v>
      </c>
      <c r="I16" s="744" t="s">
        <v>206</v>
      </c>
      <c r="J16" s="745"/>
      <c r="K16" s="83">
        <f>SUM(K5:K15)</f>
        <v>0</v>
      </c>
      <c r="L16" s="84" t="s">
        <v>207</v>
      </c>
    </row>
    <row r="17" spans="2:12" ht="20.100000000000001" customHeight="1" thickBot="1" x14ac:dyDescent="0.45">
      <c r="B17" s="746" t="s">
        <v>208</v>
      </c>
      <c r="C17" s="747"/>
      <c r="D17" s="747"/>
      <c r="E17" s="85">
        <v>2.58E-2</v>
      </c>
      <c r="F17" s="86" t="s">
        <v>209</v>
      </c>
      <c r="G17" s="87">
        <f>G16*E17</f>
        <v>0</v>
      </c>
      <c r="H17" s="88" t="s">
        <v>197</v>
      </c>
      <c r="K17" s="89"/>
    </row>
    <row r="18" spans="2:12" ht="19.5" customHeight="1" x14ac:dyDescent="0.4">
      <c r="B18" s="90" t="s">
        <v>210</v>
      </c>
    </row>
    <row r="19" spans="2:12" ht="19.5" customHeight="1" x14ac:dyDescent="0.4">
      <c r="B19" s="17" t="s">
        <v>211</v>
      </c>
      <c r="J19" s="17"/>
    </row>
    <row r="20" spans="2:12" ht="19.5" customHeight="1" x14ac:dyDescent="0.4">
      <c r="B20" s="91" t="s">
        <v>212</v>
      </c>
      <c r="C20" s="92" t="s">
        <v>213</v>
      </c>
    </row>
    <row r="21" spans="2:12" ht="19.5" customHeight="1" x14ac:dyDescent="0.4">
      <c r="B21" s="93" t="s">
        <v>214</v>
      </c>
      <c r="C21" s="94"/>
      <c r="L21" s="95"/>
    </row>
    <row r="22" spans="2:12" ht="19.5" customHeight="1" x14ac:dyDescent="0.4">
      <c r="B22" s="91" t="s">
        <v>212</v>
      </c>
      <c r="C22" s="92" t="s">
        <v>215</v>
      </c>
    </row>
    <row r="23" spans="2:12" ht="19.5" customHeight="1" x14ac:dyDescent="0.4"/>
    <row r="24" spans="2:12" ht="19.5" customHeight="1" x14ac:dyDescent="0.4">
      <c r="B24" s="17" t="s">
        <v>216</v>
      </c>
    </row>
    <row r="25" spans="2:12" ht="19.5" customHeight="1" x14ac:dyDescent="0.4">
      <c r="B25" s="17" t="s">
        <v>217</v>
      </c>
    </row>
    <row r="26" spans="2:12" ht="19.5" customHeight="1" x14ac:dyDescent="0.4"/>
    <row r="27" spans="2:12" ht="19.5" customHeight="1" x14ac:dyDescent="0.4">
      <c r="B27" s="17" t="s">
        <v>218</v>
      </c>
    </row>
  </sheetData>
  <sheetProtection password="9389" sheet="1" selectLockedCells="1"/>
  <protectedRanges>
    <protectedRange sqref="C5:C15" name="範囲1"/>
  </protectedRanges>
  <mergeCells count="11">
    <mergeCell ref="B16:D16"/>
    <mergeCell ref="E16:F16"/>
    <mergeCell ref="I16:J16"/>
    <mergeCell ref="B17:D17"/>
    <mergeCell ref="B1:L1"/>
    <mergeCell ref="J3:L3"/>
    <mergeCell ref="C4:D4"/>
    <mergeCell ref="E4:F4"/>
    <mergeCell ref="G4:H4"/>
    <mergeCell ref="I4:J4"/>
    <mergeCell ref="K4:L4"/>
  </mergeCells>
  <phoneticPr fontId="2"/>
  <hyperlinks>
    <hyperlink ref="C22" r:id="rId1"/>
    <hyperlink ref="C20" r:id="rId2"/>
  </hyperlinks>
  <pageMargins left="0.28999999999999998" right="0.31" top="0.74803149606299213" bottom="0.74803149606299213" header="0.31496062992125984" footer="0.31496062992125984"/>
  <pageSetup paperSize="9" scale="89"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L27"/>
  <sheetViews>
    <sheetView view="pageBreakPreview" zoomScaleNormal="100" zoomScaleSheetLayoutView="100" workbookViewId="0">
      <selection activeCell="B1" sqref="B1:L1"/>
    </sheetView>
  </sheetViews>
  <sheetFormatPr defaultColWidth="8.75" defaultRowHeight="18.75" x14ac:dyDescent="0.4"/>
  <cols>
    <col min="1" max="1" width="2.125" style="17" customWidth="1"/>
    <col min="2" max="2" width="40.125" style="17" customWidth="1"/>
    <col min="3" max="3" width="18" style="17" customWidth="1"/>
    <col min="4" max="4" width="8.625" style="43" customWidth="1"/>
    <col min="5" max="5" width="8.75" style="17"/>
    <col min="6" max="6" width="10.625" style="43" customWidth="1"/>
    <col min="7" max="7" width="8.75" style="17"/>
    <col min="8" max="8" width="6.625" style="43" customWidth="1"/>
    <col min="9" max="9" width="8.75" style="17"/>
    <col min="10" max="10" width="15.625" style="43" customWidth="1"/>
    <col min="11" max="11" width="12.75" style="17" customWidth="1"/>
    <col min="12" max="12" width="6.625" style="17" customWidth="1"/>
    <col min="13" max="13" width="2.75" style="17" customWidth="1"/>
    <col min="14" max="16384" width="8.75" style="17"/>
  </cols>
  <sheetData>
    <row r="1" spans="2:12" ht="30" x14ac:dyDescent="0.4">
      <c r="B1" s="761" t="s">
        <v>219</v>
      </c>
      <c r="C1" s="762"/>
      <c r="D1" s="762"/>
      <c r="E1" s="762"/>
      <c r="F1" s="762"/>
      <c r="G1" s="762"/>
      <c r="H1" s="762"/>
      <c r="I1" s="762"/>
      <c r="J1" s="762"/>
      <c r="K1" s="762"/>
      <c r="L1" s="762"/>
    </row>
    <row r="2" spans="2:12" ht="10.15" customHeight="1" x14ac:dyDescent="0.4">
      <c r="B2" s="96"/>
      <c r="C2" s="97"/>
      <c r="D2" s="97"/>
      <c r="E2" s="97"/>
      <c r="F2" s="97"/>
      <c r="G2" s="97"/>
      <c r="H2" s="97"/>
      <c r="I2" s="97"/>
      <c r="J2" s="97"/>
      <c r="K2" s="97"/>
      <c r="L2" s="97"/>
    </row>
    <row r="3" spans="2:12" ht="19.5" thickBot="1" x14ac:dyDescent="0.45">
      <c r="J3" s="750"/>
      <c r="K3" s="750"/>
      <c r="L3" s="750"/>
    </row>
    <row r="4" spans="2:12" s="43" customFormat="1" ht="20.100000000000001" customHeight="1" thickBot="1" x14ac:dyDescent="0.45">
      <c r="B4" s="44" t="s">
        <v>184</v>
      </c>
      <c r="C4" s="751" t="s">
        <v>185</v>
      </c>
      <c r="D4" s="752"/>
      <c r="E4" s="753" t="s">
        <v>186</v>
      </c>
      <c r="F4" s="754"/>
      <c r="G4" s="755" t="s">
        <v>187</v>
      </c>
      <c r="H4" s="756"/>
      <c r="I4" s="755" t="s">
        <v>188</v>
      </c>
      <c r="J4" s="757"/>
      <c r="K4" s="758" t="s">
        <v>189</v>
      </c>
      <c r="L4" s="759"/>
    </row>
    <row r="5" spans="2:12" ht="20.100000000000001" customHeight="1" thickTop="1" x14ac:dyDescent="0.4">
      <c r="B5" s="45" t="s">
        <v>190</v>
      </c>
      <c r="C5" s="46">
        <f>'4-1_二酸化炭素排出量簡易換算シート'!E39/1000</f>
        <v>0</v>
      </c>
      <c r="D5" s="47" t="s">
        <v>191</v>
      </c>
      <c r="E5" s="48">
        <v>9.9700000000000006</v>
      </c>
      <c r="F5" s="49" t="s">
        <v>192</v>
      </c>
      <c r="G5" s="50">
        <f>C5*E5</f>
        <v>0</v>
      </c>
      <c r="H5" s="49" t="s">
        <v>193</v>
      </c>
      <c r="I5" s="51">
        <v>0.45700000000000002</v>
      </c>
      <c r="J5" s="52" t="s">
        <v>194</v>
      </c>
      <c r="K5" s="53">
        <f>C5*I5</f>
        <v>0</v>
      </c>
      <c r="L5" s="54" t="s">
        <v>195</v>
      </c>
    </row>
    <row r="6" spans="2:12" ht="20.100000000000001" customHeight="1" x14ac:dyDescent="0.4">
      <c r="B6" s="45" t="s">
        <v>196</v>
      </c>
      <c r="C6" s="55">
        <f>'4-1_二酸化炭素排出量簡易換算シート'!F39/1000</f>
        <v>0</v>
      </c>
      <c r="D6" s="56" t="s">
        <v>191</v>
      </c>
      <c r="E6" s="57">
        <v>9.2799999999999994</v>
      </c>
      <c r="F6" s="58" t="s">
        <v>192</v>
      </c>
      <c r="G6" s="59">
        <f t="shared" ref="G6:G15" si="0">C6*E6</f>
        <v>0</v>
      </c>
      <c r="H6" s="58" t="s">
        <v>193</v>
      </c>
      <c r="I6" s="60">
        <v>0.45700000000000002</v>
      </c>
      <c r="J6" s="61" t="s">
        <v>194</v>
      </c>
      <c r="K6" s="62">
        <f>C6*I6</f>
        <v>0</v>
      </c>
      <c r="L6" s="63" t="s">
        <v>195</v>
      </c>
    </row>
    <row r="7" spans="2:12" ht="20.100000000000001" customHeight="1" x14ac:dyDescent="0.4">
      <c r="B7" s="64" t="s">
        <v>146</v>
      </c>
      <c r="C7" s="55">
        <f>'4-1_二酸化炭素排出量簡易換算シート'!G39/1000</f>
        <v>0</v>
      </c>
      <c r="D7" s="65" t="s">
        <v>197</v>
      </c>
      <c r="E7" s="57">
        <v>34.6</v>
      </c>
      <c r="F7" s="58" t="s">
        <v>198</v>
      </c>
      <c r="G7" s="59">
        <f t="shared" si="0"/>
        <v>0</v>
      </c>
      <c r="H7" s="58" t="s">
        <v>193</v>
      </c>
      <c r="I7" s="60">
        <v>1.83E-2</v>
      </c>
      <c r="J7" s="61" t="s">
        <v>199</v>
      </c>
      <c r="K7" s="62">
        <f>C7*E7*I7*44/12</f>
        <v>0</v>
      </c>
      <c r="L7" s="63" t="s">
        <v>195</v>
      </c>
    </row>
    <row r="8" spans="2:12" ht="20.100000000000001" customHeight="1" x14ac:dyDescent="0.4">
      <c r="B8" s="64" t="s">
        <v>130</v>
      </c>
      <c r="C8" s="55">
        <f>'4-1_二酸化炭素排出量簡易換算シート'!H39/1000</f>
        <v>0</v>
      </c>
      <c r="D8" s="65" t="s">
        <v>197</v>
      </c>
      <c r="E8" s="57">
        <v>36.5</v>
      </c>
      <c r="F8" s="58" t="s">
        <v>198</v>
      </c>
      <c r="G8" s="59">
        <f t="shared" si="0"/>
        <v>0</v>
      </c>
      <c r="H8" s="58" t="s">
        <v>193</v>
      </c>
      <c r="I8" s="60">
        <v>1.8700000000000001E-2</v>
      </c>
      <c r="J8" s="61" t="s">
        <v>199</v>
      </c>
      <c r="K8" s="62">
        <f t="shared" ref="K8:K15" si="1">C8*E8*I8*44/12</f>
        <v>0</v>
      </c>
      <c r="L8" s="63" t="s">
        <v>195</v>
      </c>
    </row>
    <row r="9" spans="2:12" ht="20.100000000000001" customHeight="1" x14ac:dyDescent="0.4">
      <c r="B9" s="64" t="s">
        <v>147</v>
      </c>
      <c r="C9" s="55">
        <f>'4-1_二酸化炭素排出量簡易換算シート'!I39/1000</f>
        <v>0</v>
      </c>
      <c r="D9" s="65" t="s">
        <v>197</v>
      </c>
      <c r="E9" s="57">
        <v>38</v>
      </c>
      <c r="F9" s="58" t="s">
        <v>198</v>
      </c>
      <c r="G9" s="59">
        <f t="shared" si="0"/>
        <v>0</v>
      </c>
      <c r="H9" s="58" t="s">
        <v>193</v>
      </c>
      <c r="I9" s="60">
        <v>1.8800000000000001E-2</v>
      </c>
      <c r="J9" s="61" t="s">
        <v>199</v>
      </c>
      <c r="K9" s="62">
        <f t="shared" si="1"/>
        <v>0</v>
      </c>
      <c r="L9" s="63" t="s">
        <v>195</v>
      </c>
    </row>
    <row r="10" spans="2:12" ht="20.100000000000001" customHeight="1" x14ac:dyDescent="0.4">
      <c r="B10" s="64" t="s">
        <v>132</v>
      </c>
      <c r="C10" s="55">
        <f>'4-1_二酸化炭素排出量簡易換算シート'!J39/1000</f>
        <v>0</v>
      </c>
      <c r="D10" s="65" t="s">
        <v>197</v>
      </c>
      <c r="E10" s="57">
        <v>38.9</v>
      </c>
      <c r="F10" s="58" t="s">
        <v>198</v>
      </c>
      <c r="G10" s="59">
        <f t="shared" si="0"/>
        <v>0</v>
      </c>
      <c r="H10" s="58" t="s">
        <v>193</v>
      </c>
      <c r="I10" s="60">
        <v>1.9300000000000001E-2</v>
      </c>
      <c r="J10" s="61" t="s">
        <v>199</v>
      </c>
      <c r="K10" s="66">
        <f t="shared" si="1"/>
        <v>0</v>
      </c>
      <c r="L10" s="67" t="s">
        <v>195</v>
      </c>
    </row>
    <row r="11" spans="2:12" ht="20.100000000000001" customHeight="1" x14ac:dyDescent="0.4">
      <c r="B11" s="64" t="s">
        <v>133</v>
      </c>
      <c r="C11" s="55">
        <f>'4-1_二酸化炭素排出量簡易換算シート'!K39/1000</f>
        <v>0</v>
      </c>
      <c r="D11" s="65" t="s">
        <v>197</v>
      </c>
      <c r="E11" s="57">
        <v>41.8</v>
      </c>
      <c r="F11" s="58" t="s">
        <v>198</v>
      </c>
      <c r="G11" s="59">
        <f t="shared" si="0"/>
        <v>0</v>
      </c>
      <c r="H11" s="58" t="s">
        <v>193</v>
      </c>
      <c r="I11" s="60">
        <v>2.0199999999999999E-2</v>
      </c>
      <c r="J11" s="61" t="s">
        <v>199</v>
      </c>
      <c r="K11" s="66">
        <f>C11*E11*I11*44/12</f>
        <v>0</v>
      </c>
      <c r="L11" s="67" t="s">
        <v>195</v>
      </c>
    </row>
    <row r="12" spans="2:12" ht="20.100000000000001" customHeight="1" x14ac:dyDescent="0.4">
      <c r="B12" s="64" t="s">
        <v>200</v>
      </c>
      <c r="C12" s="55">
        <f>'4-1_二酸化炭素排出量簡易換算シート'!L39*0.002183</f>
        <v>0</v>
      </c>
      <c r="D12" s="65" t="s">
        <v>201</v>
      </c>
      <c r="E12" s="57">
        <v>50.1</v>
      </c>
      <c r="F12" s="58" t="s">
        <v>202</v>
      </c>
      <c r="G12" s="59">
        <f t="shared" si="0"/>
        <v>0</v>
      </c>
      <c r="H12" s="58" t="s">
        <v>193</v>
      </c>
      <c r="I12" s="60">
        <v>1.6299999999999999E-2</v>
      </c>
      <c r="J12" s="61" t="s">
        <v>199</v>
      </c>
      <c r="K12" s="66">
        <f t="shared" si="1"/>
        <v>0</v>
      </c>
      <c r="L12" s="67" t="s">
        <v>195</v>
      </c>
    </row>
    <row r="13" spans="2:12" ht="20.100000000000001" customHeight="1" x14ac:dyDescent="0.4">
      <c r="B13" s="64" t="s">
        <v>203</v>
      </c>
      <c r="C13" s="55">
        <f>'4-1_二酸化炭素排出量簡易換算シート'!M39/1000</f>
        <v>0</v>
      </c>
      <c r="D13" s="65" t="s">
        <v>204</v>
      </c>
      <c r="E13" s="57">
        <v>38.4</v>
      </c>
      <c r="F13" s="58" t="s">
        <v>205</v>
      </c>
      <c r="G13" s="59">
        <f t="shared" si="0"/>
        <v>0</v>
      </c>
      <c r="H13" s="58" t="s">
        <v>193</v>
      </c>
      <c r="I13" s="60">
        <v>1.3899999999999999E-2</v>
      </c>
      <c r="J13" s="61" t="s">
        <v>199</v>
      </c>
      <c r="K13" s="66">
        <f t="shared" si="1"/>
        <v>0</v>
      </c>
      <c r="L13" s="67" t="s">
        <v>195</v>
      </c>
    </row>
    <row r="14" spans="2:12" ht="20.100000000000001" customHeight="1" x14ac:dyDescent="0.4">
      <c r="B14" s="68" t="s">
        <v>136</v>
      </c>
      <c r="C14" s="55">
        <f>'4-1_二酸化炭素排出量簡易換算シート'!N39/1000</f>
        <v>0</v>
      </c>
      <c r="D14" s="65" t="s">
        <v>204</v>
      </c>
      <c r="E14" s="69">
        <v>44.8</v>
      </c>
      <c r="F14" s="70" t="s">
        <v>205</v>
      </c>
      <c r="G14" s="71">
        <f>C14*E14</f>
        <v>0</v>
      </c>
      <c r="H14" s="70" t="s">
        <v>193</v>
      </c>
      <c r="I14" s="72">
        <v>1.3599999999999999E-2</v>
      </c>
      <c r="J14" s="73" t="s">
        <v>199</v>
      </c>
      <c r="K14" s="62">
        <f>C14*E14*I14*44/12</f>
        <v>0</v>
      </c>
      <c r="L14" s="63" t="s">
        <v>195</v>
      </c>
    </row>
    <row r="15" spans="2:12" ht="20.100000000000001" customHeight="1" thickBot="1" x14ac:dyDescent="0.45">
      <c r="B15" s="74" t="str">
        <f>IF('4-1_二酸化炭素排出量簡易換算シート'!O10="","",'4-1_二酸化炭素排出量簡易換算シート'!O10)</f>
        <v/>
      </c>
      <c r="C15" s="98">
        <f>'4-1_二酸化炭素排出量簡易換算シート'!O39/1000</f>
        <v>0</v>
      </c>
      <c r="D15" s="99">
        <f>'4-3_二酸化炭素排出量簡易換算シート_補助事業前'!D15</f>
        <v>0</v>
      </c>
      <c r="E15" s="100">
        <f>'4-3_二酸化炭素排出量簡易換算シート_補助事業前'!E15</f>
        <v>0</v>
      </c>
      <c r="F15" s="76" t="s">
        <v>205</v>
      </c>
      <c r="G15" s="77">
        <f t="shared" si="0"/>
        <v>0</v>
      </c>
      <c r="H15" s="76" t="s">
        <v>193</v>
      </c>
      <c r="I15" s="101">
        <f>'4-3_二酸化炭素排出量簡易換算シート_補助事業前'!I15</f>
        <v>0</v>
      </c>
      <c r="J15" s="73" t="s">
        <v>199</v>
      </c>
      <c r="K15" s="62">
        <f t="shared" si="1"/>
        <v>0</v>
      </c>
      <c r="L15" s="63" t="s">
        <v>195</v>
      </c>
    </row>
    <row r="16" spans="2:12" ht="20.100000000000001" customHeight="1" thickTop="1" thickBot="1" x14ac:dyDescent="0.45">
      <c r="B16" s="739" t="s">
        <v>143</v>
      </c>
      <c r="C16" s="740"/>
      <c r="D16" s="741"/>
      <c r="E16" s="742" t="s">
        <v>187</v>
      </c>
      <c r="F16" s="743"/>
      <c r="G16" s="81">
        <f>SUM(G5:G15)</f>
        <v>0</v>
      </c>
      <c r="H16" s="82" t="s">
        <v>193</v>
      </c>
      <c r="I16" s="744" t="s">
        <v>206</v>
      </c>
      <c r="J16" s="760"/>
      <c r="K16" s="102">
        <f>SUM(K5:K15)</f>
        <v>0</v>
      </c>
      <c r="L16" s="103" t="s">
        <v>207</v>
      </c>
    </row>
    <row r="17" spans="2:12" ht="20.100000000000001" customHeight="1" thickBot="1" x14ac:dyDescent="0.45">
      <c r="B17" s="746" t="s">
        <v>208</v>
      </c>
      <c r="C17" s="747"/>
      <c r="D17" s="747"/>
      <c r="E17" s="85">
        <v>2.58E-2</v>
      </c>
      <c r="F17" s="86" t="s">
        <v>209</v>
      </c>
      <c r="G17" s="87">
        <f>G16*E17</f>
        <v>0</v>
      </c>
      <c r="H17" s="88" t="s">
        <v>197</v>
      </c>
    </row>
    <row r="18" spans="2:12" ht="19.5" customHeight="1" x14ac:dyDescent="0.4">
      <c r="B18" s="90" t="s">
        <v>210</v>
      </c>
    </row>
    <row r="19" spans="2:12" ht="19.5" customHeight="1" x14ac:dyDescent="0.4">
      <c r="B19" s="17" t="s">
        <v>211</v>
      </c>
      <c r="J19" s="17"/>
    </row>
    <row r="20" spans="2:12" ht="19.5" customHeight="1" x14ac:dyDescent="0.4">
      <c r="B20" s="91" t="s">
        <v>212</v>
      </c>
      <c r="C20" s="94" t="s">
        <v>213</v>
      </c>
      <c r="L20" s="95"/>
    </row>
    <row r="21" spans="2:12" ht="19.5" customHeight="1" x14ac:dyDescent="0.4">
      <c r="B21" s="17" t="s">
        <v>214</v>
      </c>
    </row>
    <row r="22" spans="2:12" ht="19.5" customHeight="1" x14ac:dyDescent="0.4">
      <c r="B22" s="91" t="s">
        <v>212</v>
      </c>
      <c r="C22" s="94" t="s">
        <v>215</v>
      </c>
      <c r="L22" s="95"/>
    </row>
    <row r="23" spans="2:12" ht="19.5" customHeight="1" x14ac:dyDescent="0.4">
      <c r="B23" s="91"/>
      <c r="C23" s="94"/>
      <c r="L23" s="95"/>
    </row>
    <row r="24" spans="2:12" ht="19.5" customHeight="1" x14ac:dyDescent="0.4">
      <c r="B24" s="17" t="s">
        <v>216</v>
      </c>
    </row>
    <row r="25" spans="2:12" ht="19.5" customHeight="1" x14ac:dyDescent="0.4">
      <c r="B25" s="17" t="s">
        <v>217</v>
      </c>
    </row>
    <row r="26" spans="2:12" ht="19.5" customHeight="1" x14ac:dyDescent="0.4"/>
    <row r="27" spans="2:12" ht="19.5" customHeight="1" x14ac:dyDescent="0.4">
      <c r="B27" s="17" t="s">
        <v>218</v>
      </c>
    </row>
  </sheetData>
  <sheetProtection password="9389" sheet="1" selectLockedCells="1"/>
  <protectedRanges>
    <protectedRange sqref="C5:C15" name="範囲1"/>
  </protectedRanges>
  <mergeCells count="11">
    <mergeCell ref="B16:D16"/>
    <mergeCell ref="E16:F16"/>
    <mergeCell ref="I16:J16"/>
    <mergeCell ref="B17:D17"/>
    <mergeCell ref="B1:L1"/>
    <mergeCell ref="J3:L3"/>
    <mergeCell ref="C4:D4"/>
    <mergeCell ref="E4:F4"/>
    <mergeCell ref="G4:H4"/>
    <mergeCell ref="I4:J4"/>
    <mergeCell ref="K4:L4"/>
  </mergeCells>
  <phoneticPr fontId="2"/>
  <hyperlinks>
    <hyperlink ref="C20" r:id="rId1"/>
    <hyperlink ref="C22" r:id="rId2"/>
  </hyperlinks>
  <pageMargins left="0.28999999999999998" right="0.31" top="0.74803149606299213" bottom="0.74803149606299213" header="0.31496062992125984" footer="0.31496062992125984"/>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B4" sqref="B4"/>
    </sheetView>
  </sheetViews>
  <sheetFormatPr defaultColWidth="9" defaultRowHeight="16.5" x14ac:dyDescent="0.4"/>
  <cols>
    <col min="1" max="1" width="3.125" style="321" customWidth="1"/>
    <col min="2" max="9" width="3.125" style="322" customWidth="1"/>
    <col min="10" max="24" width="3.125" style="321" customWidth="1"/>
    <col min="25" max="25" width="11.75" style="321" customWidth="1"/>
    <col min="26" max="16384" width="9" style="321"/>
  </cols>
  <sheetData>
    <row r="1" spans="1:25" x14ac:dyDescent="0.4">
      <c r="A1" s="321" t="s">
        <v>808</v>
      </c>
    </row>
    <row r="2" spans="1:25" x14ac:dyDescent="0.4">
      <c r="A2" s="763" t="s">
        <v>809</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x14ac:dyDescent="0.4">
      <c r="B3" s="323"/>
      <c r="C3" s="322" t="s">
        <v>810</v>
      </c>
    </row>
    <row r="4" spans="1:25" x14ac:dyDescent="0.4">
      <c r="A4" s="322"/>
      <c r="B4" s="323" t="s">
        <v>53</v>
      </c>
      <c r="C4" s="322" t="s">
        <v>811</v>
      </c>
      <c r="J4" s="322"/>
      <c r="K4" s="322"/>
      <c r="L4" s="322"/>
      <c r="M4" s="322"/>
      <c r="N4" s="322"/>
      <c r="O4" s="322"/>
      <c r="P4" s="322"/>
      <c r="Q4" s="322"/>
      <c r="R4" s="322"/>
      <c r="S4" s="322"/>
      <c r="T4" s="322"/>
      <c r="U4" s="324"/>
      <c r="V4" s="324"/>
      <c r="W4" s="324"/>
      <c r="X4" s="324"/>
      <c r="Y4" s="324"/>
    </row>
    <row r="5" spans="1:25" x14ac:dyDescent="0.4">
      <c r="B5" s="764" t="s">
        <v>812</v>
      </c>
      <c r="C5" s="764"/>
      <c r="D5" s="764"/>
      <c r="E5" s="764"/>
      <c r="F5" s="764"/>
      <c r="G5" s="764"/>
      <c r="H5" s="764"/>
      <c r="I5" s="764"/>
      <c r="J5" s="764"/>
      <c r="K5" s="764"/>
      <c r="L5" s="764"/>
      <c r="M5" s="764"/>
      <c r="N5" s="764"/>
      <c r="O5" s="764"/>
      <c r="P5" s="764"/>
      <c r="Q5" s="764"/>
      <c r="R5" s="764"/>
      <c r="S5" s="764"/>
      <c r="T5" s="764"/>
      <c r="U5" s="764"/>
      <c r="V5" s="764"/>
      <c r="W5" s="764"/>
      <c r="X5" s="764"/>
      <c r="Y5" s="764"/>
    </row>
    <row r="6" spans="1:25" x14ac:dyDescent="0.4">
      <c r="B6" s="764"/>
      <c r="C6" s="764"/>
      <c r="D6" s="764"/>
      <c r="E6" s="764"/>
      <c r="F6" s="764"/>
      <c r="G6" s="764"/>
      <c r="H6" s="764"/>
      <c r="I6" s="764"/>
      <c r="J6" s="764"/>
      <c r="K6" s="764"/>
      <c r="L6" s="764"/>
      <c r="M6" s="764"/>
      <c r="N6" s="764"/>
      <c r="O6" s="764"/>
      <c r="P6" s="764"/>
      <c r="Q6" s="764"/>
      <c r="R6" s="764"/>
      <c r="S6" s="764"/>
      <c r="T6" s="764"/>
      <c r="U6" s="764"/>
      <c r="V6" s="764"/>
      <c r="W6" s="764"/>
      <c r="X6" s="764"/>
      <c r="Y6" s="764"/>
    </row>
    <row r="7" spans="1:25" x14ac:dyDescent="0.4">
      <c r="B7" s="764"/>
      <c r="C7" s="764"/>
      <c r="D7" s="764"/>
      <c r="E7" s="764"/>
      <c r="F7" s="764"/>
      <c r="G7" s="764"/>
      <c r="H7" s="764"/>
      <c r="I7" s="764"/>
      <c r="J7" s="764"/>
      <c r="K7" s="764"/>
      <c r="L7" s="764"/>
      <c r="M7" s="764"/>
      <c r="N7" s="764"/>
      <c r="O7" s="764"/>
      <c r="P7" s="764"/>
      <c r="Q7" s="764"/>
      <c r="R7" s="764"/>
      <c r="S7" s="764"/>
      <c r="T7" s="764"/>
      <c r="U7" s="764"/>
      <c r="V7" s="764"/>
      <c r="W7" s="764"/>
      <c r="X7" s="764"/>
      <c r="Y7" s="764"/>
    </row>
    <row r="8" spans="1:25" x14ac:dyDescent="0.4">
      <c r="B8" s="764"/>
      <c r="C8" s="764"/>
      <c r="D8" s="764"/>
      <c r="E8" s="764"/>
      <c r="F8" s="764"/>
      <c r="G8" s="764"/>
      <c r="H8" s="764"/>
      <c r="I8" s="764"/>
      <c r="J8" s="764"/>
      <c r="K8" s="764"/>
      <c r="L8" s="764"/>
      <c r="M8" s="764"/>
      <c r="N8" s="764"/>
      <c r="O8" s="764"/>
      <c r="P8" s="764"/>
      <c r="Q8" s="764"/>
      <c r="R8" s="764"/>
      <c r="S8" s="764"/>
      <c r="T8" s="764"/>
      <c r="U8" s="764"/>
      <c r="V8" s="764"/>
      <c r="W8" s="764"/>
      <c r="X8" s="764"/>
      <c r="Y8" s="764"/>
    </row>
    <row r="9" spans="1:25" x14ac:dyDescent="0.4">
      <c r="B9" s="764"/>
      <c r="C9" s="764"/>
      <c r="D9" s="764"/>
      <c r="E9" s="764"/>
      <c r="F9" s="764"/>
      <c r="G9" s="764"/>
      <c r="H9" s="764"/>
      <c r="I9" s="764"/>
      <c r="J9" s="764"/>
      <c r="K9" s="764"/>
      <c r="L9" s="764"/>
      <c r="M9" s="764"/>
      <c r="N9" s="764"/>
      <c r="O9" s="764"/>
      <c r="P9" s="764"/>
      <c r="Q9" s="764"/>
      <c r="R9" s="764"/>
      <c r="S9" s="764"/>
      <c r="T9" s="764"/>
      <c r="U9" s="764"/>
      <c r="V9" s="764"/>
      <c r="W9" s="764"/>
      <c r="X9" s="764"/>
      <c r="Y9" s="764"/>
    </row>
    <row r="10" spans="1:25" x14ac:dyDescent="0.4">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row>
    <row r="11" spans="1:25" x14ac:dyDescent="0.4">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row>
    <row r="12" spans="1:25" x14ac:dyDescent="0.4">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row>
    <row r="13" spans="1:25" x14ac:dyDescent="0.4">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4"/>
    </row>
    <row r="14" spans="1:25" x14ac:dyDescent="0.4">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row>
    <row r="15" spans="1:25" x14ac:dyDescent="0.4">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row>
    <row r="16" spans="1:25" x14ac:dyDescent="0.4">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row>
    <row r="17" spans="2:25" x14ac:dyDescent="0.4">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row>
    <row r="18" spans="2:25" x14ac:dyDescent="0.4">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row>
    <row r="19" spans="2:25" x14ac:dyDescent="0.4">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row>
    <row r="20" spans="2:25" x14ac:dyDescent="0.4">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row>
    <row r="21" spans="2:25" x14ac:dyDescent="0.4">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row>
    <row r="22" spans="2:25" x14ac:dyDescent="0.4">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row>
    <row r="23" spans="2:25" x14ac:dyDescent="0.4">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row>
    <row r="24" spans="2:25" x14ac:dyDescent="0.4">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row>
    <row r="25" spans="2:25" x14ac:dyDescent="0.4">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row>
    <row r="26" spans="2:25" x14ac:dyDescent="0.4">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row>
    <row r="27" spans="2:25" x14ac:dyDescent="0.4">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row>
    <row r="28" spans="2:25" x14ac:dyDescent="0.4">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row>
    <row r="29" spans="2:25" x14ac:dyDescent="0.4">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row>
    <row r="30" spans="2:25" x14ac:dyDescent="0.4">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row>
    <row r="31" spans="2:25" x14ac:dyDescent="0.4">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row>
    <row r="33" spans="2:25" x14ac:dyDescent="0.4">
      <c r="B33" s="325" t="s">
        <v>813</v>
      </c>
    </row>
    <row r="35" spans="2:25" ht="18.75" x14ac:dyDescent="0.4">
      <c r="B35"/>
      <c r="C35" s="326"/>
      <c r="D35" s="327"/>
      <c r="E35" t="s">
        <v>569</v>
      </c>
      <c r="F35" s="327"/>
      <c r="G35" s="326" t="s">
        <v>224</v>
      </c>
      <c r="H35" s="327"/>
      <c r="I35" s="110" t="s">
        <v>223</v>
      </c>
    </row>
    <row r="37" spans="2:25" x14ac:dyDescent="0.4">
      <c r="B37" s="322" t="s">
        <v>814</v>
      </c>
    </row>
    <row r="38" spans="2:25" x14ac:dyDescent="0.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row>
    <row r="39" spans="2:25" x14ac:dyDescent="0.4">
      <c r="B39" s="322" t="s">
        <v>815</v>
      </c>
    </row>
    <row r="40" spans="2:25" x14ac:dyDescent="0.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row>
  </sheetData>
  <mergeCells count="4">
    <mergeCell ref="A2:Y2"/>
    <mergeCell ref="B5:Y31"/>
    <mergeCell ref="B38:Y38"/>
    <mergeCell ref="B40:Y40"/>
  </mergeCells>
  <phoneticPr fontId="2"/>
  <dataValidations count="1">
    <dataValidation type="list" showInputMessage="1" showErrorMessage="1" sqref="B3:B4">
      <formula1>#REF!</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B4" sqref="B4"/>
    </sheetView>
  </sheetViews>
  <sheetFormatPr defaultColWidth="9" defaultRowHeight="16.5" x14ac:dyDescent="0.4"/>
  <cols>
    <col min="1" max="1" width="3.125" style="321" customWidth="1"/>
    <col min="2" max="9" width="3.125" style="322" customWidth="1"/>
    <col min="10" max="25" width="3.125" style="321" customWidth="1"/>
    <col min="26" max="16384" width="9" style="321"/>
  </cols>
  <sheetData>
    <row r="1" spans="1:25" x14ac:dyDescent="0.4">
      <c r="A1" s="321" t="s">
        <v>816</v>
      </c>
    </row>
    <row r="2" spans="1:25" x14ac:dyDescent="0.4">
      <c r="A2" s="763" t="s">
        <v>817</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x14ac:dyDescent="0.4">
      <c r="B3" s="323"/>
      <c r="C3" s="322" t="s">
        <v>810</v>
      </c>
    </row>
    <row r="4" spans="1:25" x14ac:dyDescent="0.4">
      <c r="A4" s="322"/>
      <c r="B4" s="323" t="s">
        <v>53</v>
      </c>
      <c r="C4" s="322" t="s">
        <v>811</v>
      </c>
      <c r="J4" s="322"/>
      <c r="K4" s="322"/>
      <c r="L4" s="322"/>
      <c r="M4" s="322"/>
      <c r="N4" s="322"/>
      <c r="O4" s="322"/>
      <c r="P4" s="322"/>
      <c r="Q4" s="322"/>
      <c r="R4" s="322"/>
      <c r="S4" s="322"/>
      <c r="T4" s="322"/>
      <c r="U4" s="324"/>
      <c r="V4" s="324"/>
      <c r="W4" s="324"/>
      <c r="X4" s="324"/>
      <c r="Y4" s="324"/>
    </row>
    <row r="5" spans="1:25" x14ac:dyDescent="0.4">
      <c r="B5" s="764" t="s">
        <v>818</v>
      </c>
      <c r="C5" s="764"/>
      <c r="D5" s="764"/>
      <c r="E5" s="764"/>
      <c r="F5" s="764"/>
      <c r="G5" s="764"/>
      <c r="H5" s="764"/>
      <c r="I5" s="764"/>
      <c r="J5" s="764"/>
      <c r="K5" s="764"/>
      <c r="L5" s="764"/>
      <c r="M5" s="764"/>
      <c r="N5" s="764"/>
      <c r="O5" s="764"/>
      <c r="P5" s="764"/>
      <c r="Q5" s="764"/>
      <c r="R5" s="764"/>
      <c r="S5" s="764"/>
      <c r="T5" s="764"/>
      <c r="U5" s="764"/>
      <c r="V5" s="764"/>
      <c r="W5" s="764"/>
      <c r="X5" s="764"/>
      <c r="Y5" s="764"/>
    </row>
    <row r="6" spans="1:25" x14ac:dyDescent="0.4">
      <c r="B6" s="764"/>
      <c r="C6" s="764"/>
      <c r="D6" s="764"/>
      <c r="E6" s="764"/>
      <c r="F6" s="764"/>
      <c r="G6" s="764"/>
      <c r="H6" s="764"/>
      <c r="I6" s="764"/>
      <c r="J6" s="764"/>
      <c r="K6" s="764"/>
      <c r="L6" s="764"/>
      <c r="M6" s="764"/>
      <c r="N6" s="764"/>
      <c r="O6" s="764"/>
      <c r="P6" s="764"/>
      <c r="Q6" s="764"/>
      <c r="R6" s="764"/>
      <c r="S6" s="764"/>
      <c r="T6" s="764"/>
      <c r="U6" s="764"/>
      <c r="V6" s="764"/>
      <c r="W6" s="764"/>
      <c r="X6" s="764"/>
      <c r="Y6" s="764"/>
    </row>
    <row r="7" spans="1:25" x14ac:dyDescent="0.4">
      <c r="B7" s="764"/>
      <c r="C7" s="764"/>
      <c r="D7" s="764"/>
      <c r="E7" s="764"/>
      <c r="F7" s="764"/>
      <c r="G7" s="764"/>
      <c r="H7" s="764"/>
      <c r="I7" s="764"/>
      <c r="J7" s="764"/>
      <c r="K7" s="764"/>
      <c r="L7" s="764"/>
      <c r="M7" s="764"/>
      <c r="N7" s="764"/>
      <c r="O7" s="764"/>
      <c r="P7" s="764"/>
      <c r="Q7" s="764"/>
      <c r="R7" s="764"/>
      <c r="S7" s="764"/>
      <c r="T7" s="764"/>
      <c r="U7" s="764"/>
      <c r="V7" s="764"/>
      <c r="W7" s="764"/>
      <c r="X7" s="764"/>
      <c r="Y7" s="764"/>
    </row>
    <row r="8" spans="1:25" x14ac:dyDescent="0.4">
      <c r="B8" s="764"/>
      <c r="C8" s="764"/>
      <c r="D8" s="764"/>
      <c r="E8" s="764"/>
      <c r="F8" s="764"/>
      <c r="G8" s="764"/>
      <c r="H8" s="764"/>
      <c r="I8" s="764"/>
      <c r="J8" s="764"/>
      <c r="K8" s="764"/>
      <c r="L8" s="764"/>
      <c r="M8" s="764"/>
      <c r="N8" s="764"/>
      <c r="O8" s="764"/>
      <c r="P8" s="764"/>
      <c r="Q8" s="764"/>
      <c r="R8" s="764"/>
      <c r="S8" s="764"/>
      <c r="T8" s="764"/>
      <c r="U8" s="764"/>
      <c r="V8" s="764"/>
      <c r="W8" s="764"/>
      <c r="X8" s="764"/>
      <c r="Y8" s="764"/>
    </row>
    <row r="9" spans="1:25" x14ac:dyDescent="0.4">
      <c r="B9" s="764"/>
      <c r="C9" s="764"/>
      <c r="D9" s="764"/>
      <c r="E9" s="764"/>
      <c r="F9" s="764"/>
      <c r="G9" s="764"/>
      <c r="H9" s="764"/>
      <c r="I9" s="764"/>
      <c r="J9" s="764"/>
      <c r="K9" s="764"/>
      <c r="L9" s="764"/>
      <c r="M9" s="764"/>
      <c r="N9" s="764"/>
      <c r="O9" s="764"/>
      <c r="P9" s="764"/>
      <c r="Q9" s="764"/>
      <c r="R9" s="764"/>
      <c r="S9" s="764"/>
      <c r="T9" s="764"/>
      <c r="U9" s="764"/>
      <c r="V9" s="764"/>
      <c r="W9" s="764"/>
      <c r="X9" s="764"/>
      <c r="Y9" s="764"/>
    </row>
    <row r="10" spans="1:25" x14ac:dyDescent="0.4">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row>
    <row r="11" spans="1:25" x14ac:dyDescent="0.4">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row>
    <row r="12" spans="1:25" x14ac:dyDescent="0.4">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row>
    <row r="13" spans="1:25" x14ac:dyDescent="0.4">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4"/>
    </row>
    <row r="14" spans="1:25" x14ac:dyDescent="0.4">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row>
    <row r="15" spans="1:25" x14ac:dyDescent="0.4">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row>
    <row r="16" spans="1:25" x14ac:dyDescent="0.4">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row>
    <row r="17" spans="2:25" x14ac:dyDescent="0.4">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row>
    <row r="18" spans="2:25" x14ac:dyDescent="0.4">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row>
    <row r="19" spans="2:25" x14ac:dyDescent="0.4">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row>
    <row r="20" spans="2:25" x14ac:dyDescent="0.4">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row>
    <row r="21" spans="2:25" x14ac:dyDescent="0.4">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row>
    <row r="22" spans="2:25" x14ac:dyDescent="0.4">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row>
    <row r="23" spans="2:25" x14ac:dyDescent="0.4">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row>
    <row r="24" spans="2:25" x14ac:dyDescent="0.4">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row>
    <row r="25" spans="2:25" x14ac:dyDescent="0.4">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row>
    <row r="26" spans="2:25" x14ac:dyDescent="0.4">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row>
    <row r="27" spans="2:25" x14ac:dyDescent="0.4">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row>
    <row r="28" spans="2:25" x14ac:dyDescent="0.4">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row>
    <row r="29" spans="2:25" x14ac:dyDescent="0.4">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row>
    <row r="30" spans="2:25" x14ac:dyDescent="0.4">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row>
    <row r="31" spans="2:25" x14ac:dyDescent="0.4">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row>
    <row r="33" spans="2:25" x14ac:dyDescent="0.4">
      <c r="B33" s="325" t="s">
        <v>813</v>
      </c>
    </row>
    <row r="35" spans="2:25" ht="18.75" x14ac:dyDescent="0.4">
      <c r="B35"/>
      <c r="C35" s="326"/>
      <c r="D35" s="327"/>
      <c r="E35" t="s">
        <v>569</v>
      </c>
      <c r="F35" s="327"/>
      <c r="G35" s="326" t="s">
        <v>224</v>
      </c>
      <c r="H35" s="327"/>
      <c r="I35" s="110" t="s">
        <v>223</v>
      </c>
    </row>
    <row r="37" spans="2:25" x14ac:dyDescent="0.4">
      <c r="B37" s="322" t="s">
        <v>814</v>
      </c>
    </row>
    <row r="38" spans="2:25" x14ac:dyDescent="0.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row>
    <row r="39" spans="2:25" x14ac:dyDescent="0.4">
      <c r="B39" s="322" t="s">
        <v>815</v>
      </c>
    </row>
    <row r="40" spans="2:25" x14ac:dyDescent="0.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row>
  </sheetData>
  <mergeCells count="4">
    <mergeCell ref="A2:Y2"/>
    <mergeCell ref="B5:Y31"/>
    <mergeCell ref="B38:Y38"/>
    <mergeCell ref="B40:Y40"/>
  </mergeCells>
  <phoneticPr fontId="2"/>
  <dataValidations count="1">
    <dataValidation type="list" showInputMessage="1" showErrorMessage="1" sqref="B3:B4">
      <formula1>#REF!</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H23"/>
  <sheetViews>
    <sheetView view="pageBreakPreview" zoomScale="60" zoomScaleNormal="60" workbookViewId="0">
      <selection activeCell="N15" sqref="N15"/>
    </sheetView>
  </sheetViews>
  <sheetFormatPr defaultRowHeight="30.75" customHeight="1" x14ac:dyDescent="0.4"/>
  <cols>
    <col min="1" max="1" width="5.375" style="293" bestFit="1" customWidth="1"/>
    <col min="2" max="2" width="10.125" style="293" customWidth="1"/>
    <col min="3" max="3" width="33.375" style="293" customWidth="1"/>
    <col min="4" max="4" width="9" style="295" customWidth="1"/>
    <col min="5" max="5" width="69.375" style="293" customWidth="1"/>
    <col min="6" max="6" width="29.125" style="294" customWidth="1"/>
    <col min="7" max="7" width="8.875" style="293" customWidth="1"/>
    <col min="8" max="8" width="6.125" style="293" customWidth="1"/>
    <col min="9" max="9" width="5.375" style="293" bestFit="1" customWidth="1"/>
    <col min="10" max="10" width="13.625" style="293" customWidth="1"/>
    <col min="11" max="11" width="6.125" style="293" bestFit="1" customWidth="1"/>
    <col min="12" max="16384" width="9" style="293"/>
  </cols>
  <sheetData>
    <row r="1" spans="1:8" ht="30.75" customHeight="1" x14ac:dyDescent="0.4">
      <c r="C1" s="293" t="s">
        <v>805</v>
      </c>
    </row>
    <row r="2" spans="1:8" ht="30.75" customHeight="1" x14ac:dyDescent="0.4">
      <c r="C2" s="320" t="s">
        <v>804</v>
      </c>
      <c r="D2" s="769"/>
      <c r="E2" s="770"/>
      <c r="F2" s="770"/>
      <c r="G2" s="770"/>
      <c r="H2" s="771"/>
    </row>
    <row r="3" spans="1:8" ht="30.75" customHeight="1" x14ac:dyDescent="0.4">
      <c r="C3" s="320" t="s">
        <v>803</v>
      </c>
      <c r="D3" s="769"/>
      <c r="E3" s="770"/>
      <c r="F3" s="770"/>
      <c r="G3" s="770"/>
      <c r="H3" s="771"/>
    </row>
    <row r="4" spans="1:8" ht="30.75" customHeight="1" x14ac:dyDescent="0.4">
      <c r="C4" s="320" t="s">
        <v>802</v>
      </c>
      <c r="D4" s="769"/>
      <c r="E4" s="770"/>
      <c r="F4" s="770"/>
      <c r="G4" s="770"/>
      <c r="H4" s="771"/>
    </row>
    <row r="5" spans="1:8" ht="30.75" customHeight="1" x14ac:dyDescent="0.4">
      <c r="C5" s="319"/>
      <c r="D5" s="317"/>
      <c r="E5" s="317"/>
      <c r="F5" s="318"/>
      <c r="G5" s="317"/>
      <c r="H5" s="317"/>
    </row>
    <row r="6" spans="1:8" ht="30.75" customHeight="1" x14ac:dyDescent="0.4">
      <c r="C6" s="316"/>
      <c r="D6" s="315" t="s">
        <v>801</v>
      </c>
      <c r="E6" s="314" t="s">
        <v>648</v>
      </c>
      <c r="F6" s="772" t="s">
        <v>800</v>
      </c>
      <c r="G6" s="773"/>
      <c r="H6" s="314" t="s">
        <v>799</v>
      </c>
    </row>
    <row r="7" spans="1:8" s="298" customFormat="1" ht="56.25" customHeight="1" x14ac:dyDescent="0.4">
      <c r="A7" s="298">
        <v>1</v>
      </c>
      <c r="B7" s="313"/>
      <c r="C7" s="312" t="s">
        <v>798</v>
      </c>
      <c r="D7" s="385"/>
      <c r="E7" s="309" t="s">
        <v>782</v>
      </c>
      <c r="F7" s="300" t="s">
        <v>261</v>
      </c>
      <c r="G7" s="385"/>
      <c r="H7" s="299" t="s">
        <v>752</v>
      </c>
    </row>
    <row r="8" spans="1:8" s="298" customFormat="1" ht="56.25" customHeight="1" x14ac:dyDescent="0.4">
      <c r="A8" s="298">
        <v>2</v>
      </c>
      <c r="B8" s="766" t="s">
        <v>797</v>
      </c>
      <c r="C8" s="301" t="s">
        <v>796</v>
      </c>
      <c r="D8" s="385"/>
      <c r="E8" s="300" t="s">
        <v>795</v>
      </c>
      <c r="F8" s="300" t="s">
        <v>790</v>
      </c>
      <c r="G8" s="385"/>
      <c r="H8" s="299" t="s">
        <v>752</v>
      </c>
    </row>
    <row r="9" spans="1:8" s="298" customFormat="1" ht="56.25" customHeight="1" x14ac:dyDescent="0.4">
      <c r="A9" s="298">
        <v>3</v>
      </c>
      <c r="B9" s="768"/>
      <c r="C9" s="301" t="s">
        <v>794</v>
      </c>
      <c r="D9" s="385"/>
      <c r="E9" s="300" t="s">
        <v>793</v>
      </c>
      <c r="F9" s="300" t="s">
        <v>790</v>
      </c>
      <c r="G9" s="385"/>
      <c r="H9" s="299" t="s">
        <v>752</v>
      </c>
    </row>
    <row r="10" spans="1:8" s="298" customFormat="1" ht="56.25" customHeight="1" x14ac:dyDescent="0.4">
      <c r="A10" s="298">
        <v>4</v>
      </c>
      <c r="B10" s="768"/>
      <c r="C10" s="311" t="s">
        <v>792</v>
      </c>
      <c r="D10" s="385"/>
      <c r="E10" s="300" t="s">
        <v>791</v>
      </c>
      <c r="F10" s="300" t="s">
        <v>790</v>
      </c>
      <c r="G10" s="385"/>
      <c r="H10" s="299" t="s">
        <v>752</v>
      </c>
    </row>
    <row r="11" spans="1:8" s="298" customFormat="1" ht="56.25" customHeight="1" x14ac:dyDescent="0.4">
      <c r="A11" s="298">
        <v>5</v>
      </c>
      <c r="B11" s="768"/>
      <c r="C11" s="301" t="s">
        <v>789</v>
      </c>
      <c r="D11" s="385"/>
      <c r="E11" s="300" t="s">
        <v>788</v>
      </c>
      <c r="F11" s="300" t="s">
        <v>785</v>
      </c>
      <c r="G11" s="385"/>
      <c r="H11" s="299" t="s">
        <v>752</v>
      </c>
    </row>
    <row r="12" spans="1:8" s="298" customFormat="1" ht="56.25" customHeight="1" x14ac:dyDescent="0.4">
      <c r="A12" s="298">
        <v>6</v>
      </c>
      <c r="B12" s="767"/>
      <c r="C12" s="310" t="s">
        <v>787</v>
      </c>
      <c r="D12" s="385"/>
      <c r="E12" s="300" t="s">
        <v>786</v>
      </c>
      <c r="F12" s="300" t="s">
        <v>785</v>
      </c>
      <c r="G12" s="385"/>
      <c r="H12" s="299" t="s">
        <v>752</v>
      </c>
    </row>
    <row r="13" spans="1:8" s="298" customFormat="1" ht="56.25" customHeight="1" x14ac:dyDescent="0.4">
      <c r="A13" s="298">
        <v>7</v>
      </c>
      <c r="B13" s="768" t="s">
        <v>784</v>
      </c>
      <c r="C13" s="307" t="s">
        <v>783</v>
      </c>
      <c r="D13" s="386"/>
      <c r="E13" s="309" t="s">
        <v>782</v>
      </c>
      <c r="F13" s="300" t="s">
        <v>781</v>
      </c>
      <c r="G13" s="385"/>
      <c r="H13" s="299" t="s">
        <v>752</v>
      </c>
    </row>
    <row r="14" spans="1:8" s="298" customFormat="1" ht="56.25" customHeight="1" x14ac:dyDescent="0.4">
      <c r="A14" s="298">
        <v>8</v>
      </c>
      <c r="B14" s="767"/>
      <c r="C14" s="307" t="s">
        <v>780</v>
      </c>
      <c r="D14" s="386"/>
      <c r="E14" s="303" t="s">
        <v>779</v>
      </c>
      <c r="F14" s="300" t="s">
        <v>778</v>
      </c>
      <c r="G14" s="385"/>
      <c r="H14" s="299" t="s">
        <v>752</v>
      </c>
    </row>
    <row r="15" spans="1:8" s="298" customFormat="1" ht="106.5" customHeight="1" x14ac:dyDescent="0.4">
      <c r="A15" s="298">
        <v>9</v>
      </c>
      <c r="B15" s="308" t="s">
        <v>777</v>
      </c>
      <c r="C15" s="307" t="s">
        <v>776</v>
      </c>
      <c r="D15" s="385"/>
      <c r="E15" s="300" t="s">
        <v>775</v>
      </c>
      <c r="F15" s="300" t="s">
        <v>757</v>
      </c>
      <c r="G15" s="385"/>
      <c r="H15" s="299" t="s">
        <v>752</v>
      </c>
    </row>
    <row r="16" spans="1:8" s="298" customFormat="1" ht="96" customHeight="1" x14ac:dyDescent="0.4">
      <c r="A16" s="298">
        <v>10</v>
      </c>
      <c r="B16" s="306" t="s">
        <v>774</v>
      </c>
      <c r="C16" s="305" t="s">
        <v>773</v>
      </c>
      <c r="D16" s="385"/>
      <c r="E16" s="300" t="s">
        <v>772</v>
      </c>
      <c r="F16" s="300" t="s">
        <v>771</v>
      </c>
      <c r="G16" s="385"/>
      <c r="H16" s="299" t="s">
        <v>752</v>
      </c>
    </row>
    <row r="17" spans="1:8" s="298" customFormat="1" ht="131.25" customHeight="1" x14ac:dyDescent="0.4">
      <c r="A17" s="298">
        <v>11</v>
      </c>
      <c r="B17" s="766" t="s">
        <v>770</v>
      </c>
      <c r="C17" s="301" t="s">
        <v>769</v>
      </c>
      <c r="D17" s="385"/>
      <c r="E17" s="300" t="s">
        <v>823</v>
      </c>
      <c r="F17" s="300" t="s">
        <v>766</v>
      </c>
      <c r="G17" s="385"/>
      <c r="H17" s="299" t="s">
        <v>752</v>
      </c>
    </row>
    <row r="18" spans="1:8" s="298" customFormat="1" ht="58.5" customHeight="1" x14ac:dyDescent="0.4">
      <c r="A18" s="298">
        <v>12</v>
      </c>
      <c r="B18" s="767"/>
      <c r="C18" s="301" t="s">
        <v>768</v>
      </c>
      <c r="D18" s="385"/>
      <c r="E18" s="300" t="s">
        <v>767</v>
      </c>
      <c r="F18" s="300" t="s">
        <v>766</v>
      </c>
      <c r="G18" s="385"/>
      <c r="H18" s="299" t="s">
        <v>752</v>
      </c>
    </row>
    <row r="19" spans="1:8" s="298" customFormat="1" ht="99" customHeight="1" x14ac:dyDescent="0.4">
      <c r="A19" s="298">
        <v>13</v>
      </c>
      <c r="B19" s="304" t="s">
        <v>243</v>
      </c>
      <c r="C19" s="301" t="s">
        <v>765</v>
      </c>
      <c r="D19" s="385"/>
      <c r="E19" s="300" t="s">
        <v>764</v>
      </c>
      <c r="F19" s="300" t="s">
        <v>763</v>
      </c>
      <c r="G19" s="385"/>
      <c r="H19" s="299" t="s">
        <v>752</v>
      </c>
    </row>
    <row r="20" spans="1:8" s="298" customFormat="1" ht="57" customHeight="1" x14ac:dyDescent="0.4">
      <c r="A20" s="298">
        <v>14</v>
      </c>
      <c r="B20" s="766" t="s">
        <v>762</v>
      </c>
      <c r="C20" s="301" t="s">
        <v>761</v>
      </c>
      <c r="D20" s="385"/>
      <c r="E20" s="300" t="s">
        <v>760</v>
      </c>
      <c r="F20" s="300" t="s">
        <v>757</v>
      </c>
      <c r="G20" s="385"/>
      <c r="H20" s="299" t="s">
        <v>752</v>
      </c>
    </row>
    <row r="21" spans="1:8" s="298" customFormat="1" ht="57" customHeight="1" x14ac:dyDescent="0.4">
      <c r="A21" s="298">
        <v>15</v>
      </c>
      <c r="B21" s="767"/>
      <c r="C21" s="301" t="s">
        <v>759</v>
      </c>
      <c r="D21" s="385"/>
      <c r="E21" s="303" t="s">
        <v>758</v>
      </c>
      <c r="F21" s="300" t="s">
        <v>757</v>
      </c>
      <c r="G21" s="385"/>
      <c r="H21" s="299" t="s">
        <v>752</v>
      </c>
    </row>
    <row r="22" spans="1:8" s="298" customFormat="1" ht="56.25" customHeight="1" x14ac:dyDescent="0.4">
      <c r="A22" s="298">
        <v>16</v>
      </c>
      <c r="B22" s="302" t="s">
        <v>756</v>
      </c>
      <c r="C22" s="301" t="s">
        <v>755</v>
      </c>
      <c r="D22" s="385"/>
      <c r="E22" s="300" t="s">
        <v>754</v>
      </c>
      <c r="F22" s="300" t="s">
        <v>753</v>
      </c>
      <c r="G22" s="385"/>
      <c r="H22" s="299" t="s">
        <v>752</v>
      </c>
    </row>
    <row r="23" spans="1:8" ht="55.5" customHeight="1" x14ac:dyDescent="0.4">
      <c r="C23" s="297" t="s">
        <v>751</v>
      </c>
      <c r="D23" s="296"/>
      <c r="E23" s="293" t="s">
        <v>750</v>
      </c>
    </row>
  </sheetData>
  <sheetProtection selectLockedCells="1"/>
  <mergeCells count="8">
    <mergeCell ref="B20:B21"/>
    <mergeCell ref="B13:B14"/>
    <mergeCell ref="B8:B12"/>
    <mergeCell ref="D2:H2"/>
    <mergeCell ref="D3:H3"/>
    <mergeCell ref="D4:H4"/>
    <mergeCell ref="F6:G6"/>
    <mergeCell ref="B17:B18"/>
  </mergeCells>
  <phoneticPr fontId="2"/>
  <dataValidations count="2">
    <dataValidation type="list" allowBlank="1" showInputMessage="1" showErrorMessage="1" sqref="D7:D22">
      <formula1>"〇"</formula1>
    </dataValidation>
    <dataValidation type="list" allowBlank="1" showInputMessage="1" showErrorMessage="1" sqref="G7:G22">
      <formula1>"✓,-"</formula1>
    </dataValidation>
  </dataValidations>
  <pageMargins left="0.7" right="0.7" top="0.75" bottom="0.75" header="0.3" footer="0.3"/>
  <pageSetup paperSize="9"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5"/>
  <sheetViews>
    <sheetView workbookViewId="0">
      <selection activeCell="B4" sqref="B4"/>
    </sheetView>
  </sheetViews>
  <sheetFormatPr defaultRowHeight="18.75" x14ac:dyDescent="0.4"/>
  <sheetData>
    <row r="2" spans="2:7" x14ac:dyDescent="0.4">
      <c r="B2" t="s">
        <v>55</v>
      </c>
      <c r="C2" t="s">
        <v>333</v>
      </c>
      <c r="D2" t="s">
        <v>337</v>
      </c>
      <c r="E2" t="s">
        <v>371</v>
      </c>
      <c r="F2" t="s">
        <v>435</v>
      </c>
      <c r="G2" t="s">
        <v>576</v>
      </c>
    </row>
    <row r="3" spans="2:7" x14ac:dyDescent="0.4">
      <c r="B3" t="s">
        <v>52</v>
      </c>
      <c r="C3" t="s">
        <v>334</v>
      </c>
      <c r="D3" t="s">
        <v>338</v>
      </c>
      <c r="E3" t="s">
        <v>372</v>
      </c>
      <c r="F3" t="s">
        <v>437</v>
      </c>
      <c r="G3" t="s">
        <v>577</v>
      </c>
    </row>
    <row r="4" spans="2:7" x14ac:dyDescent="0.4">
      <c r="B4" s="14" t="s">
        <v>54</v>
      </c>
      <c r="D4" t="s">
        <v>339</v>
      </c>
      <c r="F4" t="s">
        <v>438</v>
      </c>
      <c r="G4" t="s">
        <v>578</v>
      </c>
    </row>
    <row r="5" spans="2:7" x14ac:dyDescent="0.4">
      <c r="B5" s="207" t="s">
        <v>649</v>
      </c>
      <c r="G5" t="s">
        <v>579</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9"/>
  <sheetViews>
    <sheetView view="pageBreakPreview" topLeftCell="A13" zoomScaleNormal="100" zoomScaleSheetLayoutView="100" workbookViewId="0">
      <selection activeCell="P8" sqref="P8"/>
    </sheetView>
  </sheetViews>
  <sheetFormatPr defaultRowHeight="18.75" x14ac:dyDescent="0.4"/>
  <cols>
    <col min="1" max="30" width="3.125" customWidth="1"/>
  </cols>
  <sheetData>
    <row r="1" spans="1:25" x14ac:dyDescent="0.4">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x14ac:dyDescent="0.4">
      <c r="A2" s="110"/>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x14ac:dyDescent="0.4">
      <c r="A3" s="110"/>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x14ac:dyDescent="0.4">
      <c r="A4" s="110"/>
      <c r="B4" s="110"/>
      <c r="C4" s="110"/>
      <c r="D4" s="110"/>
      <c r="E4" s="110"/>
      <c r="F4" s="110"/>
      <c r="G4" s="110"/>
      <c r="H4" s="110"/>
      <c r="I4" s="110"/>
      <c r="J4" s="110"/>
      <c r="K4" s="110"/>
      <c r="L4" s="110"/>
      <c r="M4" s="110"/>
      <c r="N4" s="110"/>
      <c r="O4" s="110"/>
      <c r="P4" s="110"/>
      <c r="Q4" s="110"/>
      <c r="R4" s="110"/>
      <c r="S4" s="110"/>
      <c r="T4" s="110"/>
      <c r="U4" s="110"/>
      <c r="V4" s="110"/>
      <c r="W4" s="110"/>
      <c r="X4" s="110"/>
      <c r="Y4" s="110"/>
    </row>
    <row r="5" spans="1:25" x14ac:dyDescent="0.4">
      <c r="A5" s="110"/>
      <c r="B5" s="110"/>
      <c r="C5" s="110"/>
      <c r="D5" s="110"/>
      <c r="E5" s="110"/>
      <c r="F5" s="110"/>
      <c r="G5" s="110"/>
      <c r="H5" s="110"/>
      <c r="I5" s="110"/>
      <c r="J5" s="110"/>
      <c r="K5" s="110"/>
      <c r="L5" s="110"/>
      <c r="M5" s="110"/>
      <c r="N5" s="110"/>
      <c r="O5" s="110"/>
      <c r="P5" s="110"/>
      <c r="Q5" s="110"/>
      <c r="R5" s="110"/>
      <c r="S5" s="110"/>
      <c r="T5" s="110"/>
      <c r="U5" s="110"/>
      <c r="V5" s="110"/>
      <c r="W5" s="110"/>
      <c r="X5" s="110"/>
      <c r="Y5" s="110"/>
    </row>
    <row r="6" spans="1:25" x14ac:dyDescent="0.4">
      <c r="A6" s="110"/>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x14ac:dyDescent="0.4">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x14ac:dyDescent="0.4">
      <c r="A8" s="110"/>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25"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c r="Y9" s="110"/>
    </row>
    <row r="10" spans="1:25" x14ac:dyDescent="0.4">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x14ac:dyDescent="0.4">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x14ac:dyDescent="0.4">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x14ac:dyDescent="0.4">
      <c r="A13" s="110"/>
      <c r="B13" s="111"/>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x14ac:dyDescent="0.4">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x14ac:dyDescent="0.4">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x14ac:dyDescent="0.4">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x14ac:dyDescent="0.4">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row>
    <row r="18" spans="1:25" x14ac:dyDescent="0.4">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x14ac:dyDescent="0.4">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0" spans="1:25" x14ac:dyDescent="0.4">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row>
    <row r="21" spans="1:25" x14ac:dyDescent="0.4">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row>
    <row r="22" spans="1:25" x14ac:dyDescent="0.4">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row>
    <row r="23" spans="1:25" x14ac:dyDescent="0.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row>
    <row r="24" spans="1:25" x14ac:dyDescent="0.4">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row>
    <row r="25" spans="1:25" x14ac:dyDescent="0.4">
      <c r="A25" s="110"/>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row>
    <row r="26" spans="1:25" x14ac:dyDescent="0.4">
      <c r="A26" s="110"/>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row>
    <row r="27" spans="1:25" x14ac:dyDescent="0.4">
      <c r="A27" s="110"/>
      <c r="B27" s="112"/>
      <c r="C27" s="112"/>
      <c r="D27" s="112"/>
      <c r="E27" s="112"/>
      <c r="F27" s="110"/>
      <c r="G27" s="110"/>
      <c r="H27" s="110"/>
      <c r="I27" s="110"/>
      <c r="J27" s="110"/>
      <c r="K27" s="110"/>
      <c r="L27" s="110"/>
      <c r="M27" s="110"/>
      <c r="N27" s="110"/>
      <c r="O27" s="110"/>
      <c r="P27" s="110"/>
      <c r="Q27" s="110"/>
      <c r="R27" s="110"/>
      <c r="S27" s="110"/>
      <c r="T27" s="110"/>
      <c r="U27" s="110"/>
      <c r="V27" s="110"/>
      <c r="W27" s="110"/>
      <c r="X27" s="110"/>
      <c r="Y27" s="110"/>
    </row>
    <row r="28" spans="1:25" x14ac:dyDescent="0.4">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row>
    <row r="29" spans="1:25" x14ac:dyDescent="0.4">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row>
    <row r="30" spans="1:25" x14ac:dyDescent="0.4">
      <c r="A30" s="110"/>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row>
    <row r="31" spans="1:25" x14ac:dyDescent="0.4">
      <c r="A31" s="110"/>
      <c r="B31" s="110"/>
      <c r="C31" s="110"/>
      <c r="D31" s="110"/>
      <c r="E31" s="110"/>
      <c r="F31" s="110"/>
      <c r="G31" s="110"/>
      <c r="H31" s="110"/>
      <c r="I31" s="110"/>
      <c r="J31" s="110"/>
      <c r="K31" s="110"/>
      <c r="L31" s="110"/>
      <c r="M31" s="110"/>
      <c r="N31" s="110"/>
      <c r="O31" s="110"/>
      <c r="P31" s="110"/>
      <c r="Q31" s="110"/>
      <c r="R31" s="112"/>
      <c r="S31" s="112"/>
      <c r="T31" s="112"/>
      <c r="U31" s="112"/>
      <c r="V31" s="112"/>
      <c r="W31" s="112"/>
      <c r="X31" s="112"/>
      <c r="Y31" s="112"/>
    </row>
    <row r="32" spans="1:25" x14ac:dyDescent="0.4">
      <c r="A32" s="110"/>
      <c r="B32" s="110"/>
      <c r="C32" s="110"/>
      <c r="D32" s="110"/>
      <c r="E32" s="110"/>
      <c r="F32" s="110"/>
      <c r="G32" s="110"/>
      <c r="H32" s="110"/>
      <c r="I32" s="110"/>
      <c r="J32" s="110"/>
      <c r="K32" s="110"/>
      <c r="L32" s="110"/>
      <c r="M32" s="110"/>
      <c r="N32" s="110"/>
      <c r="O32" s="110"/>
      <c r="P32" s="110"/>
      <c r="Q32" s="110"/>
      <c r="R32" s="112"/>
      <c r="S32" s="112"/>
      <c r="T32" s="112"/>
      <c r="U32" s="112"/>
      <c r="V32" s="112"/>
      <c r="W32" s="112"/>
      <c r="X32" s="112"/>
      <c r="Y32" s="112"/>
    </row>
    <row r="33" spans="1:25" x14ac:dyDescent="0.4">
      <c r="A33" s="11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row>
    <row r="34" spans="1:25" x14ac:dyDescent="0.4">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row>
    <row r="35" spans="1:25" x14ac:dyDescent="0.4">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row>
    <row r="36" spans="1:25" x14ac:dyDescent="0.4">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7" spans="1:25" x14ac:dyDescent="0.4">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row>
    <row r="38" spans="1:25" x14ac:dyDescent="0.4">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row>
    <row r="39" spans="1:25" x14ac:dyDescent="0.4">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row>
  </sheetData>
  <phoneticPr fontId="2"/>
  <printOptions horizontalCentered="1"/>
  <pageMargins left="0.51181102362204722" right="0.5118110236220472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B27:Y27 B33:Y33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チェックリスト (高効率)</vt:lpstr>
      <vt:lpstr>チェックリスト（再エネ）</vt:lpstr>
      <vt:lpstr>交付申請書</vt:lpstr>
      <vt:lpstr>1_実施計画書</vt:lpstr>
      <vt:lpstr>2_実施計画書（高効率）</vt:lpstr>
      <vt:lpstr>2_実施計画書（再エネ）</vt:lpstr>
      <vt:lpstr>2-1_実施計画書（再エネ）ZEB</vt:lpstr>
      <vt:lpstr>2-2_実施計画書（再エネ）RE100</vt:lpstr>
      <vt:lpstr>2-3_実施計画書（再エネ）SBT</vt:lpstr>
      <vt:lpstr>交付申請額計算用</vt:lpstr>
      <vt:lpstr>3_収支予算書_合計</vt:lpstr>
      <vt:lpstr>3_収支予算書_設計費</vt:lpstr>
      <vt:lpstr>3_収支予算書_設備費</vt:lpstr>
      <vt:lpstr>3_収支予算書_工事費</vt:lpstr>
      <vt:lpstr>3_収支予算書_諸経費</vt:lpstr>
      <vt:lpstr>4-1_二酸化炭素排出量簡易換算シート</vt:lpstr>
      <vt:lpstr>4-2_二酸化炭素排出量簡易換算シート</vt:lpstr>
      <vt:lpstr>4-3_二酸化炭素排出量簡易換算シート_補助事業前</vt:lpstr>
      <vt:lpstr>4-4_二酸化炭素排出量簡易換算シート_補助事業後</vt:lpstr>
      <vt:lpstr>5_誓約書</vt:lpstr>
      <vt:lpstr>6_自認書</vt:lpstr>
      <vt:lpstr>7_自己評価票（高効率のみ提出）</vt:lpstr>
      <vt:lpstr>入力規則</vt:lpstr>
      <vt:lpstr>新規ページ用</vt:lpstr>
      <vt:lpstr>'1_実施計画書'!Print_Area</vt:lpstr>
      <vt:lpstr>'2_実施計画書（高効率）'!Print_Area</vt:lpstr>
      <vt:lpstr>'2_実施計画書（再エネ）'!Print_Area</vt:lpstr>
      <vt:lpstr>'2-1_実施計画書（再エネ）ZEB'!Print_Area</vt:lpstr>
      <vt:lpstr>'2-2_実施計画書（再エネ）RE100'!Print_Area</vt:lpstr>
      <vt:lpstr>'2-3_実施計画書（再エネ）SBT'!Print_Area</vt:lpstr>
      <vt:lpstr>'3_収支予算書_工事費'!Print_Area</vt:lpstr>
      <vt:lpstr>'3_収支予算書_合計'!Print_Area</vt:lpstr>
      <vt:lpstr>'3_収支予算書_諸経費'!Print_Area</vt:lpstr>
      <vt:lpstr>'3_収支予算書_設計費'!Print_Area</vt:lpstr>
      <vt:lpstr>'3_収支予算書_設備費'!Print_Area</vt:lpstr>
      <vt:lpstr>'4-1_二酸化炭素排出量簡易換算シート'!Print_Area</vt:lpstr>
      <vt:lpstr>'4-2_二酸化炭素排出量簡易換算シート'!Print_Area</vt:lpstr>
      <vt:lpstr>'4-3_二酸化炭素排出量簡易換算シート_補助事業前'!Print_Area</vt:lpstr>
      <vt:lpstr>'5_誓約書'!Print_Area</vt:lpstr>
      <vt:lpstr>'6_自認書'!Print_Area</vt:lpstr>
      <vt:lpstr>'7_自己評価票（高効率のみ提出）'!Print_Area</vt:lpstr>
      <vt:lpstr>'チェックリスト (高効率)'!Print_Area</vt:lpstr>
      <vt:lpstr>'チェックリスト（再エネ）'!Print_Area</vt:lpstr>
      <vt:lpstr>交付申請書!Print_Area</vt:lpstr>
      <vt:lpstr>新規ページ用!Print_Area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2025-04-24T00:25:09Z</cp:lastPrinted>
  <dcterms:created xsi:type="dcterms:W3CDTF">2024-10-16T09:53:55Z</dcterms:created>
  <dcterms:modified xsi:type="dcterms:W3CDTF">2025-04-25T01:32:29Z</dcterms:modified>
</cp:coreProperties>
</file>