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059AF6A-00AA-4A48-B1D3-4957F3EEBE10}" xr6:coauthVersionLast="47" xr6:coauthVersionMax="47" xr10:uidLastSave="{00000000-0000-0000-0000-000000000000}"/>
  <bookViews>
    <workbookView xWindow="-28920" yWindow="-1410" windowWidth="29040" windowHeight="15720" xr2:uid="{00000000-000D-0000-FFFF-FFFF00000000}"/>
  </bookViews>
  <sheets>
    <sheet name="別紙1－1（電気料金案分計算シート）" sheetId="6" r:id="rId1"/>
    <sheet name="別紙1－２（補助金交付申請額計算シート）" sheetId="4" r:id="rId2"/>
  </sheets>
  <externalReferences>
    <externalReference r:id="rId3"/>
  </externalReferences>
  <definedNames>
    <definedName name="_xlnm.Print_Area" localSheetId="0">'別紙1－1（電気料金案分計算シート）'!$A$1:$BE$56</definedName>
    <definedName name="_xlnm.Print_Area" localSheetId="1">'別紙1－２（補助金交付申請額計算シート）'!$A$1:$AV$58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D5" i="4"/>
  <c r="C5" i="4"/>
  <c r="BE43" i="6" l="1"/>
  <c r="BE36" i="6"/>
  <c r="BE29" i="6"/>
  <c r="BE22" i="6"/>
  <c r="BE15" i="6"/>
  <c r="BC43" i="6"/>
  <c r="BC36" i="6"/>
  <c r="BC29" i="6"/>
  <c r="BC22" i="6"/>
  <c r="BC15" i="6"/>
  <c r="BA43" i="6"/>
  <c r="BA36" i="6"/>
  <c r="BA29" i="6"/>
  <c r="BA22" i="6"/>
  <c r="BA15" i="6"/>
  <c r="AY44" i="6"/>
  <c r="AY36" i="6"/>
  <c r="AY29" i="6"/>
  <c r="AY22" i="6"/>
  <c r="AY15" i="6"/>
  <c r="AW43" i="6"/>
  <c r="AW36" i="6"/>
  <c r="AW29" i="6"/>
  <c r="AW22" i="6"/>
  <c r="AW15" i="6"/>
  <c r="AU43" i="6"/>
  <c r="AU36" i="6"/>
  <c r="AU29" i="6"/>
  <c r="AU22" i="6"/>
  <c r="AU15" i="6"/>
  <c r="AS43" i="6"/>
  <c r="AS36" i="6"/>
  <c r="AS29" i="6"/>
  <c r="AS22" i="6"/>
  <c r="AS15" i="6"/>
  <c r="AQ43" i="6"/>
  <c r="AQ36" i="6"/>
  <c r="AQ29" i="6"/>
  <c r="AQ22" i="6"/>
  <c r="AQ15" i="6"/>
  <c r="AO43" i="6"/>
  <c r="AO36" i="6"/>
  <c r="AO29" i="6"/>
  <c r="AO22" i="6"/>
  <c r="AO15" i="6"/>
  <c r="AM43" i="6"/>
  <c r="AM36" i="6"/>
  <c r="AM29" i="6"/>
  <c r="AM22" i="6"/>
  <c r="AM15" i="6"/>
  <c r="AK43" i="6"/>
  <c r="AK36" i="6"/>
  <c r="AK29" i="6"/>
  <c r="AK22" i="6"/>
  <c r="AK15" i="6"/>
  <c r="AI43" i="6"/>
  <c r="AI36" i="6"/>
  <c r="AI29" i="6"/>
  <c r="AI22" i="6"/>
  <c r="AI15" i="6"/>
  <c r="AG43" i="6"/>
  <c r="AG36" i="6"/>
  <c r="AG29" i="6"/>
  <c r="AG22" i="6"/>
  <c r="AG15" i="6"/>
  <c r="AE43" i="6"/>
  <c r="AE36" i="6"/>
  <c r="AE29" i="6"/>
  <c r="AE22" i="6"/>
  <c r="AE15" i="6"/>
  <c r="AC43" i="6"/>
  <c r="AC36" i="6"/>
  <c r="AC29" i="6"/>
  <c r="AC22" i="6"/>
  <c r="AC15" i="6"/>
  <c r="AA43" i="6"/>
  <c r="AA36" i="6"/>
  <c r="AA29" i="6"/>
  <c r="AA22" i="6"/>
  <c r="AA15" i="6"/>
  <c r="Y43" i="6"/>
  <c r="Y36" i="6"/>
  <c r="Y29" i="6"/>
  <c r="Y22" i="6"/>
  <c r="Y15" i="6"/>
  <c r="W43" i="6"/>
  <c r="W36" i="6"/>
  <c r="W29" i="6"/>
  <c r="W22" i="6"/>
  <c r="W15" i="6"/>
  <c r="U43" i="6"/>
  <c r="U36" i="6"/>
  <c r="U29" i="6"/>
  <c r="U22" i="6"/>
  <c r="U15" i="6"/>
  <c r="S43" i="6"/>
  <c r="S36" i="6"/>
  <c r="S29" i="6"/>
  <c r="S22" i="6"/>
  <c r="S15" i="6"/>
  <c r="Q43" i="6"/>
  <c r="Q36" i="6"/>
  <c r="Q29" i="6"/>
  <c r="Q22" i="6"/>
  <c r="Q15" i="6"/>
  <c r="O43" i="6"/>
  <c r="O36" i="6"/>
  <c r="O29" i="6"/>
  <c r="O22" i="6"/>
  <c r="O15" i="6"/>
  <c r="O48" i="6"/>
  <c r="M43" i="6"/>
  <c r="M36" i="6"/>
  <c r="M29" i="6"/>
  <c r="M22" i="6"/>
  <c r="M15" i="6"/>
  <c r="K22" i="4"/>
  <c r="I48" i="4"/>
  <c r="H22" i="4"/>
  <c r="AS49" i="4"/>
  <c r="AR49" i="4"/>
  <c r="AS21" i="4" l="1"/>
  <c r="AH21" i="4"/>
  <c r="I17" i="4"/>
  <c r="BE48" i="6" l="1"/>
  <c r="BC48" i="6"/>
  <c r="BA48" i="6"/>
  <c r="AY48" i="6"/>
  <c r="AW48" i="6"/>
  <c r="AU48" i="6"/>
  <c r="AS48" i="6"/>
  <c r="AQ48" i="6"/>
  <c r="AO48" i="6"/>
  <c r="AM48" i="6"/>
  <c r="AK48" i="6"/>
  <c r="AI48" i="6"/>
  <c r="AG48" i="6"/>
  <c r="AE48" i="6"/>
  <c r="AC48" i="6"/>
  <c r="AA48" i="6"/>
  <c r="Y48" i="6"/>
  <c r="W48" i="6"/>
  <c r="U48" i="6"/>
  <c r="S48" i="6"/>
  <c r="Q48" i="6"/>
  <c r="M48" i="6"/>
  <c r="K48" i="6"/>
  <c r="BE47" i="6"/>
  <c r="BC47" i="6"/>
  <c r="BA47" i="6"/>
  <c r="AY47" i="6"/>
  <c r="AW47" i="6"/>
  <c r="AU47" i="6"/>
  <c r="AS47" i="6"/>
  <c r="AQ47" i="6"/>
  <c r="AO47" i="6"/>
  <c r="AM47" i="6"/>
  <c r="AK47" i="6"/>
  <c r="AI47" i="6"/>
  <c r="AG47" i="6"/>
  <c r="AE47" i="6"/>
  <c r="AC47" i="6"/>
  <c r="AA47" i="6"/>
  <c r="Y47" i="6"/>
  <c r="W47" i="6"/>
  <c r="U47" i="6"/>
  <c r="S47" i="6"/>
  <c r="Q47" i="6"/>
  <c r="O47" i="6"/>
  <c r="M47" i="6"/>
  <c r="K47" i="6"/>
  <c r="BE46" i="6"/>
  <c r="BC46" i="6"/>
  <c r="BA46" i="6"/>
  <c r="AY46" i="6"/>
  <c r="AW46" i="6"/>
  <c r="AU46" i="6"/>
  <c r="AS46" i="6"/>
  <c r="AQ46" i="6"/>
  <c r="AO46" i="6"/>
  <c r="AM46" i="6"/>
  <c r="AK46" i="6"/>
  <c r="AI46" i="6"/>
  <c r="AG46" i="6"/>
  <c r="AE46" i="6"/>
  <c r="AC46" i="6"/>
  <c r="AA46" i="6"/>
  <c r="Y46" i="6"/>
  <c r="W46" i="6"/>
  <c r="U46" i="6"/>
  <c r="S46" i="6"/>
  <c r="Q46" i="6"/>
  <c r="O46" i="6"/>
  <c r="M46" i="6"/>
  <c r="K46" i="6"/>
  <c r="BE45" i="6"/>
  <c r="BC45" i="6"/>
  <c r="BA45" i="6"/>
  <c r="AY45" i="6"/>
  <c r="AW45" i="6"/>
  <c r="AU45" i="6"/>
  <c r="AS45" i="6"/>
  <c r="AQ45" i="6"/>
  <c r="AO45" i="6"/>
  <c r="AM45" i="6"/>
  <c r="AK45" i="6"/>
  <c r="AI45" i="6"/>
  <c r="AG45" i="6"/>
  <c r="AE45" i="6"/>
  <c r="AC45" i="6"/>
  <c r="AA45" i="6"/>
  <c r="Y45" i="6"/>
  <c r="W45" i="6"/>
  <c r="U45" i="6"/>
  <c r="S45" i="6"/>
  <c r="Q45" i="6"/>
  <c r="O45" i="6"/>
  <c r="M45" i="6"/>
  <c r="K45" i="6"/>
  <c r="BE44" i="6"/>
  <c r="BC44" i="6"/>
  <c r="BA44" i="6"/>
  <c r="AW44" i="6"/>
  <c r="AU44" i="6"/>
  <c r="AS44" i="6"/>
  <c r="AQ44" i="6"/>
  <c r="AO44" i="6"/>
  <c r="AM44" i="6"/>
  <c r="AK44" i="6"/>
  <c r="AI44" i="6"/>
  <c r="AG44" i="6"/>
  <c r="AE44" i="6"/>
  <c r="AC44" i="6"/>
  <c r="AA44" i="6"/>
  <c r="Y44" i="6"/>
  <c r="W44" i="6"/>
  <c r="U44" i="6"/>
  <c r="S44" i="6"/>
  <c r="Q44" i="6"/>
  <c r="O44" i="6"/>
  <c r="M44" i="6"/>
  <c r="M49" i="6" s="1"/>
  <c r="K44" i="6"/>
  <c r="BE41" i="6"/>
  <c r="BC41" i="6"/>
  <c r="BA41" i="6"/>
  <c r="AY41" i="6"/>
  <c r="AW41" i="6"/>
  <c r="AU41" i="6"/>
  <c r="AS41" i="6"/>
  <c r="AQ41" i="6"/>
  <c r="AO41" i="6"/>
  <c r="AM41" i="6"/>
  <c r="AK41" i="6"/>
  <c r="AI41" i="6"/>
  <c r="AG41" i="6"/>
  <c r="AE41" i="6"/>
  <c r="AC41" i="6"/>
  <c r="AA41" i="6"/>
  <c r="Y41" i="6"/>
  <c r="W41" i="6"/>
  <c r="U41" i="6"/>
  <c r="S41" i="6"/>
  <c r="Q41" i="6"/>
  <c r="O41" i="6"/>
  <c r="M41" i="6"/>
  <c r="K41" i="6"/>
  <c r="BE40" i="6"/>
  <c r="BC40" i="6"/>
  <c r="BA40" i="6"/>
  <c r="AY40" i="6"/>
  <c r="AW40" i="6"/>
  <c r="AU40" i="6"/>
  <c r="AS40" i="6"/>
  <c r="AQ40" i="6"/>
  <c r="AO40" i="6"/>
  <c r="AM40" i="6"/>
  <c r="AK40" i="6"/>
  <c r="AI40" i="6"/>
  <c r="AG40" i="6"/>
  <c r="AE40" i="6"/>
  <c r="AC40" i="6"/>
  <c r="AA40" i="6"/>
  <c r="Y40" i="6"/>
  <c r="W40" i="6"/>
  <c r="U40" i="6"/>
  <c r="S40" i="6"/>
  <c r="Q40" i="6"/>
  <c r="O40" i="6"/>
  <c r="M40" i="6"/>
  <c r="K40" i="6"/>
  <c r="BE39" i="6"/>
  <c r="BC39" i="6"/>
  <c r="BA39" i="6"/>
  <c r="AY39" i="6"/>
  <c r="AW39" i="6"/>
  <c r="AU39" i="6"/>
  <c r="AS39" i="6"/>
  <c r="AQ39" i="6"/>
  <c r="AO39" i="6"/>
  <c r="AM39" i="6"/>
  <c r="AK39" i="6"/>
  <c r="AI39" i="6"/>
  <c r="AG39" i="6"/>
  <c r="AE39" i="6"/>
  <c r="AC39" i="6"/>
  <c r="AA39" i="6"/>
  <c r="Y39" i="6"/>
  <c r="W39" i="6"/>
  <c r="U39" i="6"/>
  <c r="S39" i="6"/>
  <c r="Q39" i="6"/>
  <c r="O39" i="6"/>
  <c r="M39" i="6"/>
  <c r="K39" i="6"/>
  <c r="BE38" i="6"/>
  <c r="BC38" i="6"/>
  <c r="BA38" i="6"/>
  <c r="AY38" i="6"/>
  <c r="AW38" i="6"/>
  <c r="AU38" i="6"/>
  <c r="AS38" i="6"/>
  <c r="AQ38" i="6"/>
  <c r="AO38" i="6"/>
  <c r="AM38" i="6"/>
  <c r="AK38" i="6"/>
  <c r="AI38" i="6"/>
  <c r="AG38" i="6"/>
  <c r="AE38" i="6"/>
  <c r="AC38" i="6"/>
  <c r="AA38" i="6"/>
  <c r="Y38" i="6"/>
  <c r="W38" i="6"/>
  <c r="U38" i="6"/>
  <c r="S38" i="6"/>
  <c r="Q38" i="6"/>
  <c r="O38" i="6"/>
  <c r="M38" i="6"/>
  <c r="K38" i="6"/>
  <c r="BE37" i="6"/>
  <c r="BC37" i="6"/>
  <c r="BA37" i="6"/>
  <c r="AY37" i="6"/>
  <c r="AW37" i="6"/>
  <c r="AU37" i="6"/>
  <c r="AS37" i="6"/>
  <c r="AQ37" i="6"/>
  <c r="AO37" i="6"/>
  <c r="AM37" i="6"/>
  <c r="AK37" i="6"/>
  <c r="AI37" i="6"/>
  <c r="AG37" i="6"/>
  <c r="AE37" i="6"/>
  <c r="AC37" i="6"/>
  <c r="AA37" i="6"/>
  <c r="Y37" i="6"/>
  <c r="W37" i="6"/>
  <c r="U37" i="6"/>
  <c r="U42" i="6" s="1"/>
  <c r="S37" i="6"/>
  <c r="Q37" i="6"/>
  <c r="O37" i="6"/>
  <c r="M37" i="6"/>
  <c r="K37" i="6"/>
  <c r="BE34" i="6"/>
  <c r="BC34" i="6"/>
  <c r="BA34" i="6"/>
  <c r="AY34" i="6"/>
  <c r="AW34" i="6"/>
  <c r="AU34" i="6"/>
  <c r="AS34" i="6"/>
  <c r="AQ34" i="6"/>
  <c r="AO34" i="6"/>
  <c r="AM34" i="6"/>
  <c r="AK34" i="6"/>
  <c r="AI34" i="6"/>
  <c r="AG34" i="6"/>
  <c r="AE34" i="6"/>
  <c r="AC34" i="6"/>
  <c r="AA34" i="6"/>
  <c r="Y34" i="6"/>
  <c r="W34" i="6"/>
  <c r="U34" i="6"/>
  <c r="S34" i="6"/>
  <c r="Q34" i="6"/>
  <c r="O34" i="6"/>
  <c r="M34" i="6"/>
  <c r="K34" i="6"/>
  <c r="BE33" i="6"/>
  <c r="BC33" i="6"/>
  <c r="BA33" i="6"/>
  <c r="AY33" i="6"/>
  <c r="AW33" i="6"/>
  <c r="AU33" i="6"/>
  <c r="AS33" i="6"/>
  <c r="AQ33" i="6"/>
  <c r="AO33" i="6"/>
  <c r="AM33" i="6"/>
  <c r="AK33" i="6"/>
  <c r="AI33" i="6"/>
  <c r="AG33" i="6"/>
  <c r="AE33" i="6"/>
  <c r="AC33" i="6"/>
  <c r="AA33" i="6"/>
  <c r="Y33" i="6"/>
  <c r="W33" i="6"/>
  <c r="U33" i="6"/>
  <c r="S33" i="6"/>
  <c r="Q33" i="6"/>
  <c r="O33" i="6"/>
  <c r="M33" i="6"/>
  <c r="K33" i="6"/>
  <c r="BE32" i="6"/>
  <c r="BC32" i="6"/>
  <c r="BA32" i="6"/>
  <c r="AY32" i="6"/>
  <c r="AW32" i="6"/>
  <c r="AU32" i="6"/>
  <c r="AS32" i="6"/>
  <c r="AQ32" i="6"/>
  <c r="AO32" i="6"/>
  <c r="AM32" i="6"/>
  <c r="AK32" i="6"/>
  <c r="AI32" i="6"/>
  <c r="AG32" i="6"/>
  <c r="AE32" i="6"/>
  <c r="AC32" i="6"/>
  <c r="AA32" i="6"/>
  <c r="Y32" i="6"/>
  <c r="W32" i="6"/>
  <c r="U32" i="6"/>
  <c r="S32" i="6"/>
  <c r="Q32" i="6"/>
  <c r="O32" i="6"/>
  <c r="M32" i="6"/>
  <c r="K32" i="6"/>
  <c r="BE31" i="6"/>
  <c r="BC31" i="6"/>
  <c r="BA31" i="6"/>
  <c r="AY31" i="6"/>
  <c r="AW31" i="6"/>
  <c r="AU31" i="6"/>
  <c r="AS31" i="6"/>
  <c r="AQ31" i="6"/>
  <c r="AO31" i="6"/>
  <c r="AM31" i="6"/>
  <c r="AK31" i="6"/>
  <c r="AI31" i="6"/>
  <c r="AG31" i="6"/>
  <c r="AE31" i="6"/>
  <c r="AC31" i="6"/>
  <c r="AA31" i="6"/>
  <c r="Y31" i="6"/>
  <c r="W31" i="6"/>
  <c r="U31" i="6"/>
  <c r="S31" i="6"/>
  <c r="Q31" i="6"/>
  <c r="O31" i="6"/>
  <c r="M31" i="6"/>
  <c r="K31" i="6"/>
  <c r="BE30" i="6"/>
  <c r="BC30" i="6"/>
  <c r="BA30" i="6"/>
  <c r="AY30" i="6"/>
  <c r="AW30" i="6"/>
  <c r="AU30" i="6"/>
  <c r="AS30" i="6"/>
  <c r="AQ30" i="6"/>
  <c r="AO30" i="6"/>
  <c r="AM30" i="6"/>
  <c r="AK30" i="6"/>
  <c r="AI30" i="6"/>
  <c r="AG30" i="6"/>
  <c r="AE30" i="6"/>
  <c r="AC30" i="6"/>
  <c r="AA30" i="6"/>
  <c r="Y30" i="6"/>
  <c r="W30" i="6"/>
  <c r="U30" i="6"/>
  <c r="S30" i="6"/>
  <c r="Q30" i="6"/>
  <c r="O30" i="6"/>
  <c r="M30" i="6"/>
  <c r="K30" i="6"/>
  <c r="BE27" i="6"/>
  <c r="BE26" i="6"/>
  <c r="BE25" i="6"/>
  <c r="BE24" i="6"/>
  <c r="BE23" i="6"/>
  <c r="BC27" i="6"/>
  <c r="BC26" i="6"/>
  <c r="BC25" i="6"/>
  <c r="BC24" i="6"/>
  <c r="BC23" i="6"/>
  <c r="BA27" i="6"/>
  <c r="BA26" i="6"/>
  <c r="BA25" i="6"/>
  <c r="BA24" i="6"/>
  <c r="BA23" i="6"/>
  <c r="AY27" i="6"/>
  <c r="AY26" i="6"/>
  <c r="AY25" i="6"/>
  <c r="AY24" i="6"/>
  <c r="AY23" i="6"/>
  <c r="AW27" i="6"/>
  <c r="AW26" i="6"/>
  <c r="AW25" i="6"/>
  <c r="AW24" i="6"/>
  <c r="AW23" i="6"/>
  <c r="AU27" i="6"/>
  <c r="AU26" i="6"/>
  <c r="AU25" i="6"/>
  <c r="AU24" i="6"/>
  <c r="AU23" i="6"/>
  <c r="AS27" i="6"/>
  <c r="AS26" i="6"/>
  <c r="AS25" i="6"/>
  <c r="AS24" i="6"/>
  <c r="AS23" i="6"/>
  <c r="AQ27" i="6"/>
  <c r="AQ26" i="6"/>
  <c r="AQ25" i="6"/>
  <c r="AQ24" i="6"/>
  <c r="AQ23" i="6"/>
  <c r="AO27" i="6"/>
  <c r="AO26" i="6"/>
  <c r="AO25" i="6"/>
  <c r="AO24" i="6"/>
  <c r="AO23" i="6"/>
  <c r="AM27" i="6"/>
  <c r="AM26" i="6"/>
  <c r="AM25" i="6"/>
  <c r="AM24" i="6"/>
  <c r="AM23" i="6"/>
  <c r="AK27" i="6"/>
  <c r="AK26" i="6"/>
  <c r="AK25" i="6"/>
  <c r="AK24" i="6"/>
  <c r="AK23" i="6"/>
  <c r="AK28" i="6" s="1"/>
  <c r="AI27" i="6"/>
  <c r="AI26" i="6"/>
  <c r="AI25" i="6"/>
  <c r="AI24" i="6"/>
  <c r="AI23" i="6"/>
  <c r="AG27" i="6"/>
  <c r="AG26" i="6"/>
  <c r="AG25" i="6"/>
  <c r="AG24" i="6"/>
  <c r="AG23" i="6"/>
  <c r="AE27" i="6"/>
  <c r="AE26" i="6"/>
  <c r="AE25" i="6"/>
  <c r="AE24" i="6"/>
  <c r="AE23" i="6"/>
  <c r="AC27" i="6"/>
  <c r="AC26" i="6"/>
  <c r="AC25" i="6"/>
  <c r="AC24" i="6"/>
  <c r="AC23" i="6"/>
  <c r="AA27" i="6"/>
  <c r="AA26" i="6"/>
  <c r="AA25" i="6"/>
  <c r="AA24" i="6"/>
  <c r="AA23" i="6"/>
  <c r="Y27" i="6"/>
  <c r="Y26" i="6"/>
  <c r="Y25" i="6"/>
  <c r="Y24" i="6"/>
  <c r="Y23" i="6"/>
  <c r="W27" i="6"/>
  <c r="W26" i="6"/>
  <c r="W25" i="6"/>
  <c r="W24" i="6"/>
  <c r="W23" i="6"/>
  <c r="U27" i="6"/>
  <c r="U26" i="6"/>
  <c r="U25" i="6"/>
  <c r="U24" i="6"/>
  <c r="U23" i="6"/>
  <c r="S27" i="6"/>
  <c r="S26" i="6"/>
  <c r="S25" i="6"/>
  <c r="S24" i="6"/>
  <c r="S23" i="6"/>
  <c r="Q27" i="6"/>
  <c r="Q26" i="6"/>
  <c r="Q25" i="6"/>
  <c r="Q24" i="6"/>
  <c r="Q23" i="6"/>
  <c r="O27" i="6"/>
  <c r="O26" i="6"/>
  <c r="O25" i="6"/>
  <c r="O24" i="6"/>
  <c r="O23" i="6"/>
  <c r="M27" i="6"/>
  <c r="M26" i="6"/>
  <c r="M25" i="6"/>
  <c r="M24" i="6"/>
  <c r="M23" i="6"/>
  <c r="BE20" i="6"/>
  <c r="BE19" i="6"/>
  <c r="BE18" i="6"/>
  <c r="BE17" i="6"/>
  <c r="BE16" i="6"/>
  <c r="BC20" i="6"/>
  <c r="BC19" i="6"/>
  <c r="BC18" i="6"/>
  <c r="BC17" i="6"/>
  <c r="BC16" i="6"/>
  <c r="BA20" i="6"/>
  <c r="BA19" i="6"/>
  <c r="BA18" i="6"/>
  <c r="BA17" i="6"/>
  <c r="BA16" i="6"/>
  <c r="AY20" i="6"/>
  <c r="AY19" i="6"/>
  <c r="AY18" i="6"/>
  <c r="AY17" i="6"/>
  <c r="AY16" i="6"/>
  <c r="AW20" i="6"/>
  <c r="AW19" i="6"/>
  <c r="AW18" i="6"/>
  <c r="AW17" i="6"/>
  <c r="AW16" i="6"/>
  <c r="AU20" i="6"/>
  <c r="AU19" i="6"/>
  <c r="AU18" i="6"/>
  <c r="AU17" i="6"/>
  <c r="AU16" i="6"/>
  <c r="AS20" i="6"/>
  <c r="AS19" i="6"/>
  <c r="AS18" i="6"/>
  <c r="AS17" i="6"/>
  <c r="AS16" i="6"/>
  <c r="AQ20" i="6"/>
  <c r="AQ19" i="6"/>
  <c r="AQ18" i="6"/>
  <c r="AQ17" i="6"/>
  <c r="AQ16" i="6"/>
  <c r="AO20" i="6"/>
  <c r="AO19" i="6"/>
  <c r="AO18" i="6"/>
  <c r="AO17" i="6"/>
  <c r="AO16" i="6"/>
  <c r="AM20" i="6"/>
  <c r="AM19" i="6"/>
  <c r="AM18" i="6"/>
  <c r="AM17" i="6"/>
  <c r="AM16" i="6"/>
  <c r="AK20" i="6"/>
  <c r="AK19" i="6"/>
  <c r="AK18" i="6"/>
  <c r="AK17" i="6"/>
  <c r="AK16" i="6"/>
  <c r="AI20" i="6"/>
  <c r="AI19" i="6"/>
  <c r="AI18" i="6"/>
  <c r="AI17" i="6"/>
  <c r="AI16" i="6"/>
  <c r="AG20" i="6"/>
  <c r="AG19" i="6"/>
  <c r="AG18" i="6"/>
  <c r="AG17" i="6"/>
  <c r="AG16" i="6"/>
  <c r="AE20" i="6"/>
  <c r="AE19" i="6"/>
  <c r="AE18" i="6"/>
  <c r="AE17" i="6"/>
  <c r="AE16" i="6"/>
  <c r="AC20" i="6"/>
  <c r="AC19" i="6"/>
  <c r="AC18" i="6"/>
  <c r="AC17" i="6"/>
  <c r="AC16" i="6"/>
  <c r="AA20" i="6"/>
  <c r="AA19" i="6"/>
  <c r="AA18" i="6"/>
  <c r="AA17" i="6"/>
  <c r="AA16" i="6"/>
  <c r="Y20" i="6"/>
  <c r="Y19" i="6"/>
  <c r="Y18" i="6"/>
  <c r="Y17" i="6"/>
  <c r="Y16" i="6"/>
  <c r="W20" i="6"/>
  <c r="W19" i="6"/>
  <c r="W18" i="6"/>
  <c r="W17" i="6"/>
  <c r="W16" i="6"/>
  <c r="U20" i="6"/>
  <c r="U19" i="6"/>
  <c r="U18" i="6"/>
  <c r="U17" i="6"/>
  <c r="U16" i="6"/>
  <c r="S20" i="6"/>
  <c r="S19" i="6"/>
  <c r="S18" i="6"/>
  <c r="S17" i="6"/>
  <c r="S16" i="6"/>
  <c r="Q20" i="6"/>
  <c r="Q19" i="6"/>
  <c r="Q18" i="6"/>
  <c r="Q17" i="6"/>
  <c r="Q16" i="6"/>
  <c r="O20" i="6"/>
  <c r="O19" i="6"/>
  <c r="O18" i="6"/>
  <c r="O17" i="6"/>
  <c r="O16" i="6"/>
  <c r="M20" i="6"/>
  <c r="M19" i="6"/>
  <c r="M18" i="6"/>
  <c r="M17" i="6"/>
  <c r="M16" i="6"/>
  <c r="K20" i="6"/>
  <c r="K19" i="6"/>
  <c r="K18" i="6"/>
  <c r="K17" i="6"/>
  <c r="K16" i="6"/>
  <c r="K27" i="6"/>
  <c r="K26" i="6"/>
  <c r="K25" i="6"/>
  <c r="K24" i="6"/>
  <c r="K23" i="6"/>
  <c r="K22" i="6"/>
  <c r="BE28" i="6" l="1"/>
  <c r="H48" i="4"/>
  <c r="G43" i="4" l="1"/>
  <c r="G48" i="4"/>
  <c r="F48" i="4"/>
  <c r="E48" i="4"/>
  <c r="G47" i="4"/>
  <c r="F47" i="4"/>
  <c r="E47" i="4"/>
  <c r="G46" i="4"/>
  <c r="F46" i="4"/>
  <c r="E46" i="4"/>
  <c r="G45" i="4"/>
  <c r="F45" i="4"/>
  <c r="AU45" i="4" s="1"/>
  <c r="E45" i="4"/>
  <c r="G44" i="4"/>
  <c r="F44" i="4"/>
  <c r="AU44" i="4" s="1"/>
  <c r="E44" i="4"/>
  <c r="F43" i="4"/>
  <c r="E43" i="4"/>
  <c r="D43" i="4"/>
  <c r="C43" i="4"/>
  <c r="G41" i="4"/>
  <c r="F41" i="4"/>
  <c r="E41" i="4"/>
  <c r="G40" i="4"/>
  <c r="F40" i="4"/>
  <c r="E40" i="4"/>
  <c r="G39" i="4"/>
  <c r="F39" i="4"/>
  <c r="E39" i="4"/>
  <c r="G38" i="4"/>
  <c r="F38" i="4"/>
  <c r="AU38" i="4" s="1"/>
  <c r="E38" i="4"/>
  <c r="G37" i="4"/>
  <c r="F37" i="4"/>
  <c r="AU37" i="4" s="1"/>
  <c r="E37" i="4"/>
  <c r="G36" i="4"/>
  <c r="F36" i="4"/>
  <c r="E36" i="4"/>
  <c r="D36" i="4"/>
  <c r="C36" i="4"/>
  <c r="G34" i="4"/>
  <c r="F34" i="4"/>
  <c r="E34" i="4"/>
  <c r="G33" i="4"/>
  <c r="F33" i="4"/>
  <c r="E33" i="4"/>
  <c r="G32" i="4"/>
  <c r="F32" i="4"/>
  <c r="E32" i="4"/>
  <c r="G31" i="4"/>
  <c r="F31" i="4"/>
  <c r="AU31" i="4" s="1"/>
  <c r="E31" i="4"/>
  <c r="G30" i="4"/>
  <c r="F30" i="4"/>
  <c r="AU30" i="4" s="1"/>
  <c r="E30" i="4"/>
  <c r="G29" i="4"/>
  <c r="F29" i="4"/>
  <c r="AT35" i="4" s="1"/>
  <c r="E29" i="4"/>
  <c r="D29" i="4"/>
  <c r="C29" i="4"/>
  <c r="G27" i="4"/>
  <c r="F27" i="4"/>
  <c r="E27" i="4"/>
  <c r="G26" i="4"/>
  <c r="F26" i="4"/>
  <c r="E26" i="4"/>
  <c r="G25" i="4"/>
  <c r="F25" i="4"/>
  <c r="E25" i="4"/>
  <c r="G24" i="4"/>
  <c r="F24" i="4"/>
  <c r="AU24" i="4" s="1"/>
  <c r="E24" i="4"/>
  <c r="G23" i="4"/>
  <c r="F23" i="4"/>
  <c r="AU23" i="4" s="1"/>
  <c r="E23" i="4"/>
  <c r="G22" i="4"/>
  <c r="F22" i="4"/>
  <c r="E22" i="4"/>
  <c r="D22" i="4"/>
  <c r="C22" i="4"/>
  <c r="G15" i="4"/>
  <c r="G20" i="4"/>
  <c r="G19" i="4"/>
  <c r="G18" i="4"/>
  <c r="G17" i="4"/>
  <c r="G16" i="4"/>
  <c r="F15" i="4"/>
  <c r="F20" i="4"/>
  <c r="F19" i="4"/>
  <c r="F18" i="4"/>
  <c r="F17" i="4"/>
  <c r="AU17" i="4" s="1"/>
  <c r="F16" i="4"/>
  <c r="AU16" i="4" s="1"/>
  <c r="E20" i="4"/>
  <c r="E19" i="4"/>
  <c r="E18" i="4"/>
  <c r="E17" i="4"/>
  <c r="E16" i="4"/>
  <c r="E15" i="4"/>
  <c r="D15" i="4"/>
  <c r="C15" i="4"/>
  <c r="AS42" i="4"/>
  <c r="AR42" i="4"/>
  <c r="AS35" i="4"/>
  <c r="AR35" i="4"/>
  <c r="AS28" i="4"/>
  <c r="AR28" i="4"/>
  <c r="AR21" i="4"/>
  <c r="AR14" i="4"/>
  <c r="AP45" i="4"/>
  <c r="AO45" i="4"/>
  <c r="AM45" i="4"/>
  <c r="AL45" i="4"/>
  <c r="AJ45" i="4"/>
  <c r="AI45" i="4"/>
  <c r="AG45" i="4"/>
  <c r="AF45" i="4"/>
  <c r="AD45" i="4"/>
  <c r="AC45" i="4"/>
  <c r="AA45" i="4"/>
  <c r="Z45" i="4"/>
  <c r="AB45" i="4" s="1"/>
  <c r="X45" i="4"/>
  <c r="W45" i="4"/>
  <c r="U45" i="4"/>
  <c r="T45" i="4"/>
  <c r="R45" i="4"/>
  <c r="Q45" i="4"/>
  <c r="O45" i="4"/>
  <c r="N45" i="4"/>
  <c r="L45" i="4"/>
  <c r="K45" i="4"/>
  <c r="I45" i="4"/>
  <c r="H45" i="4"/>
  <c r="AP44" i="4"/>
  <c r="AO44" i="4"/>
  <c r="AM44" i="4"/>
  <c r="AL44" i="4"/>
  <c r="AJ44" i="4"/>
  <c r="AI44" i="4"/>
  <c r="AG44" i="4"/>
  <c r="AF44" i="4"/>
  <c r="AD44" i="4"/>
  <c r="AC44" i="4"/>
  <c r="AA44" i="4"/>
  <c r="Z44" i="4"/>
  <c r="X44" i="4"/>
  <c r="W44" i="4"/>
  <c r="U44" i="4"/>
  <c r="T44" i="4"/>
  <c r="R44" i="4"/>
  <c r="Q44" i="4"/>
  <c r="O44" i="4"/>
  <c r="N44" i="4"/>
  <c r="P44" i="4" s="1"/>
  <c r="L44" i="4"/>
  <c r="K44" i="4"/>
  <c r="I44" i="4"/>
  <c r="H44" i="4"/>
  <c r="AP38" i="4"/>
  <c r="AO38" i="4"/>
  <c r="AM38" i="4"/>
  <c r="AL38" i="4"/>
  <c r="AJ38" i="4"/>
  <c r="AI38" i="4"/>
  <c r="AG38" i="4"/>
  <c r="AF38" i="4"/>
  <c r="AD38" i="4"/>
  <c r="AC38" i="4"/>
  <c r="AA38" i="4"/>
  <c r="Z38" i="4"/>
  <c r="X38" i="4"/>
  <c r="W38" i="4"/>
  <c r="U38" i="4"/>
  <c r="T38" i="4"/>
  <c r="R38" i="4"/>
  <c r="Q38" i="4"/>
  <c r="O38" i="4"/>
  <c r="N38" i="4"/>
  <c r="L38" i="4"/>
  <c r="K38" i="4"/>
  <c r="I38" i="4"/>
  <c r="H38" i="4"/>
  <c r="AP37" i="4"/>
  <c r="AO37" i="4"/>
  <c r="AM37" i="4"/>
  <c r="AL37" i="4"/>
  <c r="AJ37" i="4"/>
  <c r="AI37" i="4"/>
  <c r="AG37" i="4"/>
  <c r="AF37" i="4"/>
  <c r="AD37" i="4"/>
  <c r="AC37" i="4"/>
  <c r="AA37" i="4"/>
  <c r="Z37" i="4"/>
  <c r="X37" i="4"/>
  <c r="W37" i="4"/>
  <c r="U37" i="4"/>
  <c r="T37" i="4"/>
  <c r="R37" i="4"/>
  <c r="Q37" i="4"/>
  <c r="O37" i="4"/>
  <c r="N37" i="4"/>
  <c r="P37" i="4" s="1"/>
  <c r="L37" i="4"/>
  <c r="K37" i="4"/>
  <c r="I37" i="4"/>
  <c r="H37" i="4"/>
  <c r="AP31" i="4"/>
  <c r="AO31" i="4"/>
  <c r="AM31" i="4"/>
  <c r="AL31" i="4"/>
  <c r="AJ31" i="4"/>
  <c r="AI31" i="4"/>
  <c r="AG31" i="4"/>
  <c r="AF31" i="4"/>
  <c r="AD31" i="4"/>
  <c r="AC31" i="4"/>
  <c r="AA31" i="4"/>
  <c r="Z31" i="4"/>
  <c r="X31" i="4"/>
  <c r="W31" i="4"/>
  <c r="U31" i="4"/>
  <c r="T31" i="4"/>
  <c r="R31" i="4"/>
  <c r="Q31" i="4"/>
  <c r="O31" i="4"/>
  <c r="N31" i="4"/>
  <c r="L31" i="4"/>
  <c r="K31" i="4"/>
  <c r="I31" i="4"/>
  <c r="H31" i="4"/>
  <c r="AP30" i="4"/>
  <c r="AO30" i="4"/>
  <c r="AM30" i="4"/>
  <c r="AL30" i="4"/>
  <c r="AN30" i="4" s="1"/>
  <c r="AJ30" i="4"/>
  <c r="AI30" i="4"/>
  <c r="AG30" i="4"/>
  <c r="AF30" i="4"/>
  <c r="AD30" i="4"/>
  <c r="AC30" i="4"/>
  <c r="AA30" i="4"/>
  <c r="Z30" i="4"/>
  <c r="X30" i="4"/>
  <c r="W30" i="4"/>
  <c r="U30" i="4"/>
  <c r="T30" i="4"/>
  <c r="R30" i="4"/>
  <c r="Q30" i="4"/>
  <c r="O30" i="4"/>
  <c r="N30" i="4"/>
  <c r="P30" i="4" s="1"/>
  <c r="L30" i="4"/>
  <c r="K30" i="4"/>
  <c r="I30" i="4"/>
  <c r="H30" i="4"/>
  <c r="AP24" i="4"/>
  <c r="AO24" i="4"/>
  <c r="AM24" i="4"/>
  <c r="AL24" i="4"/>
  <c r="AJ24" i="4"/>
  <c r="AI24" i="4"/>
  <c r="AG24" i="4"/>
  <c r="AF24" i="4"/>
  <c r="AD24" i="4"/>
  <c r="AC24" i="4"/>
  <c r="AA24" i="4"/>
  <c r="Z24" i="4"/>
  <c r="X24" i="4"/>
  <c r="W24" i="4"/>
  <c r="U24" i="4"/>
  <c r="T24" i="4"/>
  <c r="R24" i="4"/>
  <c r="Q24" i="4"/>
  <c r="O24" i="4"/>
  <c r="N24" i="4"/>
  <c r="L24" i="4"/>
  <c r="K24" i="4"/>
  <c r="I24" i="4"/>
  <c r="H24" i="4"/>
  <c r="AP23" i="4"/>
  <c r="AO23" i="4"/>
  <c r="AM23" i="4"/>
  <c r="AL23" i="4"/>
  <c r="AJ23" i="4"/>
  <c r="AI23" i="4"/>
  <c r="AG23" i="4"/>
  <c r="AF23" i="4"/>
  <c r="AD23" i="4"/>
  <c r="AC23" i="4"/>
  <c r="AA23" i="4"/>
  <c r="Z23" i="4"/>
  <c r="X23" i="4"/>
  <c r="W23" i="4"/>
  <c r="U23" i="4"/>
  <c r="T23" i="4"/>
  <c r="R23" i="4"/>
  <c r="Q23" i="4"/>
  <c r="O23" i="4"/>
  <c r="N23" i="4"/>
  <c r="L23" i="4"/>
  <c r="K23" i="4"/>
  <c r="I23" i="4"/>
  <c r="H23" i="4"/>
  <c r="I22" i="4"/>
  <c r="H25" i="4"/>
  <c r="I25" i="4"/>
  <c r="H26" i="4"/>
  <c r="I26" i="4"/>
  <c r="H27" i="4"/>
  <c r="I27" i="4"/>
  <c r="AP18" i="4"/>
  <c r="AP17" i="4"/>
  <c r="AP16" i="4"/>
  <c r="AO18" i="4"/>
  <c r="AO17" i="4"/>
  <c r="AO16" i="4"/>
  <c r="AM18" i="4"/>
  <c r="AM17" i="4"/>
  <c r="AM16" i="4"/>
  <c r="AL18" i="4"/>
  <c r="AL17" i="4"/>
  <c r="AL16" i="4"/>
  <c r="AJ18" i="4"/>
  <c r="AJ17" i="4"/>
  <c r="AJ16" i="4"/>
  <c r="AJ15" i="4"/>
  <c r="AI18" i="4"/>
  <c r="AI17" i="4"/>
  <c r="AI16" i="4"/>
  <c r="AG18" i="4"/>
  <c r="AG17" i="4"/>
  <c r="AG16" i="4"/>
  <c r="AF18" i="4"/>
  <c r="AF17" i="4"/>
  <c r="AF16" i="4"/>
  <c r="AD18" i="4"/>
  <c r="AD17" i="4"/>
  <c r="AD16" i="4"/>
  <c r="AD15" i="4"/>
  <c r="AC18" i="4"/>
  <c r="AC17" i="4"/>
  <c r="AC16" i="4"/>
  <c r="AA18" i="4"/>
  <c r="AA17" i="4"/>
  <c r="AA16" i="4"/>
  <c r="Z18" i="4"/>
  <c r="Z17" i="4"/>
  <c r="Z16" i="4"/>
  <c r="X18" i="4"/>
  <c r="X17" i="4"/>
  <c r="X16" i="4"/>
  <c r="W18" i="4"/>
  <c r="W17" i="4"/>
  <c r="W16" i="4"/>
  <c r="U18" i="4"/>
  <c r="U17" i="4"/>
  <c r="U16" i="4"/>
  <c r="T18" i="4"/>
  <c r="T17" i="4"/>
  <c r="T16" i="4"/>
  <c r="R18" i="4"/>
  <c r="R17" i="4"/>
  <c r="R16" i="4"/>
  <c r="Q18" i="4"/>
  <c r="Q17" i="4"/>
  <c r="Q16" i="4"/>
  <c r="O18" i="4"/>
  <c r="O17" i="4"/>
  <c r="O16" i="4"/>
  <c r="N18" i="4"/>
  <c r="N17" i="4"/>
  <c r="N16" i="4"/>
  <c r="L18" i="4"/>
  <c r="L17" i="4"/>
  <c r="L16" i="4"/>
  <c r="K18" i="4"/>
  <c r="K17" i="4"/>
  <c r="K16" i="4"/>
  <c r="K15" i="4"/>
  <c r="L15" i="4"/>
  <c r="K19" i="4"/>
  <c r="L19" i="4"/>
  <c r="K20" i="4"/>
  <c r="L20" i="4"/>
  <c r="I18" i="4"/>
  <c r="I16" i="4"/>
  <c r="I15" i="4"/>
  <c r="H18" i="4"/>
  <c r="H17" i="4"/>
  <c r="H16" i="4"/>
  <c r="H20" i="4"/>
  <c r="AY43" i="6"/>
  <c r="K43" i="6"/>
  <c r="K36" i="6"/>
  <c r="K29" i="6"/>
  <c r="K15" i="6"/>
  <c r="H15" i="4" s="1"/>
  <c r="H19" i="4"/>
  <c r="AT49" i="4" l="1"/>
  <c r="AQ44" i="4"/>
  <c r="AT28" i="4"/>
  <c r="AT42" i="4"/>
  <c r="AS37" i="4"/>
  <c r="M44" i="4"/>
  <c r="Y45" i="4"/>
  <c r="AB18" i="4"/>
  <c r="AN16" i="4"/>
  <c r="AS30" i="4"/>
  <c r="AN23" i="4"/>
  <c r="AB24" i="4"/>
  <c r="Y24" i="4"/>
  <c r="M23" i="4"/>
  <c r="AK17" i="4"/>
  <c r="AH17" i="4"/>
  <c r="AE17" i="4"/>
  <c r="AE16" i="4"/>
  <c r="Y16" i="4"/>
  <c r="V18" i="4"/>
  <c r="V17" i="4"/>
  <c r="M18" i="4"/>
  <c r="M16" i="4"/>
  <c r="J18" i="4"/>
  <c r="J17" i="4"/>
  <c r="V23" i="4"/>
  <c r="AS23" i="4"/>
  <c r="AS24" i="4"/>
  <c r="P18" i="4"/>
  <c r="S16" i="4"/>
  <c r="S23" i="4"/>
  <c r="AE23" i="4"/>
  <c r="AR24" i="4"/>
  <c r="V24" i="4"/>
  <c r="AR30" i="4"/>
  <c r="AR31" i="4"/>
  <c r="V31" i="4"/>
  <c r="AR37" i="4"/>
  <c r="AR38" i="4"/>
  <c r="AH38" i="4"/>
  <c r="AR44" i="4"/>
  <c r="AR45" i="4"/>
  <c r="J16" i="4"/>
  <c r="AK18" i="4"/>
  <c r="AK23" i="4"/>
  <c r="P16" i="4"/>
  <c r="AB16" i="4"/>
  <c r="S18" i="4"/>
  <c r="AQ16" i="4"/>
  <c r="P17" i="4"/>
  <c r="AB17" i="4"/>
  <c r="AE18" i="4"/>
  <c r="AB23" i="4"/>
  <c r="S17" i="4"/>
  <c r="AH18" i="4"/>
  <c r="J23" i="4"/>
  <c r="AQ23" i="4"/>
  <c r="S24" i="4"/>
  <c r="AE24" i="4"/>
  <c r="AQ24" i="4"/>
  <c r="S30" i="4"/>
  <c r="S31" i="4"/>
  <c r="AE31" i="4"/>
  <c r="AQ31" i="4"/>
  <c r="AQ37" i="4"/>
  <c r="S38" i="4"/>
  <c r="AE44" i="4"/>
  <c r="AE45" i="4"/>
  <c r="AQ45" i="4"/>
  <c r="AH24" i="4"/>
  <c r="V30" i="4"/>
  <c r="J31" i="4"/>
  <c r="AH31" i="4"/>
  <c r="J38" i="4"/>
  <c r="V38" i="4"/>
  <c r="J44" i="4"/>
  <c r="V44" i="4"/>
  <c r="AH44" i="4"/>
  <c r="AH45" i="4"/>
  <c r="AR16" i="4"/>
  <c r="Y23" i="4"/>
  <c r="AR17" i="4"/>
  <c r="M17" i="4"/>
  <c r="Y17" i="4"/>
  <c r="AN17" i="4"/>
  <c r="AK24" i="4"/>
  <c r="AK30" i="4"/>
  <c r="M31" i="4"/>
  <c r="AK31" i="4"/>
  <c r="Y37" i="4"/>
  <c r="M38" i="4"/>
  <c r="AK38" i="4"/>
  <c r="Y44" i="4"/>
  <c r="AK44" i="4"/>
  <c r="AK45" i="4"/>
  <c r="AR18" i="4"/>
  <c r="V16" i="4"/>
  <c r="Y18" i="4"/>
  <c r="AK16" i="4"/>
  <c r="AN18" i="4"/>
  <c r="AH16" i="4"/>
  <c r="AN24" i="4"/>
  <c r="AB30" i="4"/>
  <c r="P31" i="4"/>
  <c r="AN37" i="4"/>
  <c r="P38" i="4"/>
  <c r="AB38" i="4"/>
  <c r="AB44" i="4"/>
  <c r="AN44" i="4"/>
  <c r="AN45" i="4"/>
  <c r="AQ17" i="4"/>
  <c r="Y31" i="4"/>
  <c r="AS38" i="4"/>
  <c r="AH23" i="4"/>
  <c r="AB31" i="4"/>
  <c r="M37" i="4"/>
  <c r="AH37" i="4"/>
  <c r="J45" i="4"/>
  <c r="V45" i="4"/>
  <c r="AS18" i="4"/>
  <c r="J24" i="4"/>
  <c r="J30" i="4"/>
  <c r="AE30" i="4"/>
  <c r="AQ30" i="4"/>
  <c r="AN31" i="4"/>
  <c r="AK37" i="4"/>
  <c r="AE38" i="4"/>
  <c r="AN38" i="4"/>
  <c r="M45" i="4"/>
  <c r="AS17" i="4"/>
  <c r="AH30" i="4"/>
  <c r="AR23" i="4"/>
  <c r="AS31" i="4"/>
  <c r="P23" i="4"/>
  <c r="M24" i="4"/>
  <c r="AB37" i="4"/>
  <c r="Y38" i="4"/>
  <c r="AQ38" i="4"/>
  <c r="S44" i="4"/>
  <c r="P45" i="4"/>
  <c r="AS16" i="4"/>
  <c r="AS45" i="4"/>
  <c r="M30" i="4"/>
  <c r="S37" i="4"/>
  <c r="AS44" i="4"/>
  <c r="P24" i="4"/>
  <c r="Y30" i="4"/>
  <c r="J37" i="4"/>
  <c r="V37" i="4"/>
  <c r="AE37" i="4"/>
  <c r="S45" i="4"/>
  <c r="Z11" i="4"/>
  <c r="AT44" i="4" l="1"/>
  <c r="AT16" i="4"/>
  <c r="AT17" i="4"/>
  <c r="AT23" i="4"/>
  <c r="AT45" i="4"/>
  <c r="AT30" i="4"/>
  <c r="AT38" i="4"/>
  <c r="AT31" i="4"/>
  <c r="AT37" i="4"/>
  <c r="AT24" i="4"/>
  <c r="AU15" i="4"/>
  <c r="AU18" i="4"/>
  <c r="AU19" i="4"/>
  <c r="AU20" i="4"/>
  <c r="AU22" i="4"/>
  <c r="AU25" i="4"/>
  <c r="AU26" i="4"/>
  <c r="AU27" i="4"/>
  <c r="AU29" i="4"/>
  <c r="AU32" i="4"/>
  <c r="AU33" i="4"/>
  <c r="AU34" i="4"/>
  <c r="AU36" i="4"/>
  <c r="AU39" i="4"/>
  <c r="AU40" i="4"/>
  <c r="AU41" i="4"/>
  <c r="AU43" i="4"/>
  <c r="AU46" i="4"/>
  <c r="AU47" i="4"/>
  <c r="AU48" i="4"/>
  <c r="AS14" i="4"/>
  <c r="AR9" i="4"/>
  <c r="AS9" i="4"/>
  <c r="K10" i="6" l="1"/>
  <c r="AQ9" i="4"/>
  <c r="AQ14" i="4"/>
  <c r="AQ21" i="4"/>
  <c r="AQ28" i="4"/>
  <c r="AQ35" i="4"/>
  <c r="AQ42" i="4"/>
  <c r="AQ49" i="4"/>
  <c r="AN9" i="4"/>
  <c r="AN14" i="4"/>
  <c r="AN21" i="4"/>
  <c r="AN28" i="4"/>
  <c r="AN35" i="4"/>
  <c r="AN42" i="4"/>
  <c r="AN49" i="4"/>
  <c r="AK9" i="4"/>
  <c r="AK14" i="4"/>
  <c r="AK21" i="4"/>
  <c r="AK28" i="4"/>
  <c r="AK35" i="4"/>
  <c r="AK42" i="4"/>
  <c r="AK49" i="4"/>
  <c r="AH9" i="4"/>
  <c r="AH14" i="4"/>
  <c r="AH28" i="4"/>
  <c r="AH35" i="4"/>
  <c r="AH42" i="4"/>
  <c r="AH49" i="4"/>
  <c r="AE9" i="4"/>
  <c r="AE14" i="4"/>
  <c r="AE21" i="4"/>
  <c r="AE28" i="4"/>
  <c r="AE35" i="4"/>
  <c r="AE42" i="4"/>
  <c r="AE49" i="4"/>
  <c r="AB9" i="4"/>
  <c r="AB14" i="4"/>
  <c r="AB21" i="4"/>
  <c r="AB28" i="4"/>
  <c r="AB35" i="4"/>
  <c r="AB42" i="4"/>
  <c r="AB49" i="4"/>
  <c r="Y9" i="4"/>
  <c r="Y14" i="4"/>
  <c r="Y21" i="4"/>
  <c r="Y28" i="4"/>
  <c r="Y35" i="4"/>
  <c r="Y42" i="4"/>
  <c r="Y49" i="4"/>
  <c r="V9" i="4"/>
  <c r="V14" i="4"/>
  <c r="V21" i="4"/>
  <c r="V28" i="4"/>
  <c r="V35" i="4"/>
  <c r="V42" i="4"/>
  <c r="V49" i="4"/>
  <c r="S9" i="4"/>
  <c r="S14" i="4"/>
  <c r="S21" i="4"/>
  <c r="S28" i="4"/>
  <c r="S35" i="4"/>
  <c r="S42" i="4"/>
  <c r="S49" i="4"/>
  <c r="P9" i="4"/>
  <c r="P14" i="4"/>
  <c r="P21" i="4"/>
  <c r="P28" i="4"/>
  <c r="P35" i="4"/>
  <c r="P42" i="4"/>
  <c r="P49" i="4"/>
  <c r="M9" i="4"/>
  <c r="M14" i="4"/>
  <c r="M21" i="4"/>
  <c r="M28" i="4"/>
  <c r="M35" i="4"/>
  <c r="M42" i="4"/>
  <c r="M49" i="4"/>
  <c r="J14" i="4"/>
  <c r="J21" i="4"/>
  <c r="J28" i="4"/>
  <c r="J35" i="4"/>
  <c r="J42" i="4"/>
  <c r="J49" i="4"/>
  <c r="J9" i="4"/>
  <c r="L10" i="4"/>
  <c r="L5" i="4"/>
  <c r="O10" i="6"/>
  <c r="K10" i="4" s="1"/>
  <c r="AP48" i="4"/>
  <c r="AO48" i="4"/>
  <c r="AM48" i="4"/>
  <c r="AL48" i="4"/>
  <c r="AJ48" i="4"/>
  <c r="AI48" i="4"/>
  <c r="AG48" i="4"/>
  <c r="AF48" i="4"/>
  <c r="AD48" i="4"/>
  <c r="AC48" i="4"/>
  <c r="AA48" i="4"/>
  <c r="Z48" i="4"/>
  <c r="X48" i="4"/>
  <c r="W48" i="4"/>
  <c r="U48" i="4"/>
  <c r="T48" i="4"/>
  <c r="R48" i="4"/>
  <c r="Q48" i="4"/>
  <c r="O48" i="4"/>
  <c r="N48" i="4"/>
  <c r="L48" i="4"/>
  <c r="K48" i="4"/>
  <c r="AP47" i="4"/>
  <c r="AO47" i="4"/>
  <c r="AM47" i="4"/>
  <c r="AL47" i="4"/>
  <c r="AJ47" i="4"/>
  <c r="AI47" i="4"/>
  <c r="AG47" i="4"/>
  <c r="AF47" i="4"/>
  <c r="AD47" i="4"/>
  <c r="AC47" i="4"/>
  <c r="AA47" i="4"/>
  <c r="Z47" i="4"/>
  <c r="X47" i="4"/>
  <c r="W47" i="4"/>
  <c r="U47" i="4"/>
  <c r="T47" i="4"/>
  <c r="R47" i="4"/>
  <c r="Q47" i="4"/>
  <c r="O47" i="4"/>
  <c r="N47" i="4"/>
  <c r="L47" i="4"/>
  <c r="K47" i="4"/>
  <c r="I47" i="4"/>
  <c r="H47" i="4"/>
  <c r="AP46" i="4"/>
  <c r="AO46" i="4"/>
  <c r="AM46" i="4"/>
  <c r="AL46" i="4"/>
  <c r="AJ46" i="4"/>
  <c r="AI46" i="4"/>
  <c r="AG46" i="4"/>
  <c r="AF46" i="4"/>
  <c r="AD46" i="4"/>
  <c r="AC46" i="4"/>
  <c r="AA46" i="4"/>
  <c r="Z46" i="4"/>
  <c r="X46" i="4"/>
  <c r="W46" i="4"/>
  <c r="U46" i="4"/>
  <c r="T46" i="4"/>
  <c r="R46" i="4"/>
  <c r="Q46" i="4"/>
  <c r="O46" i="4"/>
  <c r="N46" i="4"/>
  <c r="L46" i="4"/>
  <c r="K46" i="4"/>
  <c r="I46" i="4"/>
  <c r="H46" i="4"/>
  <c r="AP43" i="4"/>
  <c r="AO43" i="4"/>
  <c r="AM43" i="4"/>
  <c r="AL43" i="4"/>
  <c r="AJ43" i="4"/>
  <c r="AI43" i="4"/>
  <c r="AG43" i="4"/>
  <c r="AF43" i="4"/>
  <c r="AD43" i="4"/>
  <c r="AC43" i="4"/>
  <c r="AA43" i="4"/>
  <c r="Z43" i="4"/>
  <c r="X43" i="4"/>
  <c r="W43" i="4"/>
  <c r="U43" i="4"/>
  <c r="T43" i="4"/>
  <c r="R43" i="4"/>
  <c r="Q43" i="4"/>
  <c r="O43" i="4"/>
  <c r="N43" i="4"/>
  <c r="L43" i="4"/>
  <c r="K43" i="4"/>
  <c r="I43" i="4"/>
  <c r="H43" i="4"/>
  <c r="AP41" i="4"/>
  <c r="AO41" i="4"/>
  <c r="AM41" i="4"/>
  <c r="AL41" i="4"/>
  <c r="AJ41" i="4"/>
  <c r="AI41" i="4"/>
  <c r="AG41" i="4"/>
  <c r="AF41" i="4"/>
  <c r="AD41" i="4"/>
  <c r="AC41" i="4"/>
  <c r="AA41" i="4"/>
  <c r="Z41" i="4"/>
  <c r="X41" i="4"/>
  <c r="W41" i="4"/>
  <c r="U41" i="4"/>
  <c r="T41" i="4"/>
  <c r="R41" i="4"/>
  <c r="Q41" i="4"/>
  <c r="O41" i="4"/>
  <c r="N41" i="4"/>
  <c r="L41" i="4"/>
  <c r="K41" i="4"/>
  <c r="I41" i="4"/>
  <c r="H41" i="4"/>
  <c r="AP40" i="4"/>
  <c r="AO40" i="4"/>
  <c r="AM40" i="4"/>
  <c r="AL40" i="4"/>
  <c r="AJ40" i="4"/>
  <c r="AI40" i="4"/>
  <c r="AG40" i="4"/>
  <c r="AF40" i="4"/>
  <c r="AD40" i="4"/>
  <c r="AC40" i="4"/>
  <c r="AA40" i="4"/>
  <c r="Z40" i="4"/>
  <c r="X40" i="4"/>
  <c r="W40" i="4"/>
  <c r="U40" i="4"/>
  <c r="T40" i="4"/>
  <c r="R40" i="4"/>
  <c r="Q40" i="4"/>
  <c r="O40" i="4"/>
  <c r="N40" i="4"/>
  <c r="L40" i="4"/>
  <c r="K40" i="4"/>
  <c r="I40" i="4"/>
  <c r="H40" i="4"/>
  <c r="AP39" i="4"/>
  <c r="AO39" i="4"/>
  <c r="AM39" i="4"/>
  <c r="AL39" i="4"/>
  <c r="AJ39" i="4"/>
  <c r="AI39" i="4"/>
  <c r="AG39" i="4"/>
  <c r="AF39" i="4"/>
  <c r="AD39" i="4"/>
  <c r="AC39" i="4"/>
  <c r="AA39" i="4"/>
  <c r="Z39" i="4"/>
  <c r="X39" i="4"/>
  <c r="W39" i="4"/>
  <c r="U39" i="4"/>
  <c r="T39" i="4"/>
  <c r="R39" i="4"/>
  <c r="Q39" i="4"/>
  <c r="O39" i="4"/>
  <c r="N39" i="4"/>
  <c r="L39" i="4"/>
  <c r="K39" i="4"/>
  <c r="I39" i="4"/>
  <c r="H39" i="4"/>
  <c r="AP36" i="4"/>
  <c r="AO36" i="4"/>
  <c r="AM36" i="4"/>
  <c r="AL36" i="4"/>
  <c r="AJ36" i="4"/>
  <c r="AI36" i="4"/>
  <c r="AG36" i="4"/>
  <c r="AF36" i="4"/>
  <c r="AD36" i="4"/>
  <c r="AC36" i="4"/>
  <c r="AA36" i="4"/>
  <c r="Z36" i="4"/>
  <c r="X36" i="4"/>
  <c r="W36" i="4"/>
  <c r="U36" i="4"/>
  <c r="T36" i="4"/>
  <c r="R36" i="4"/>
  <c r="Q36" i="4"/>
  <c r="O36" i="4"/>
  <c r="N36" i="4"/>
  <c r="L36" i="4"/>
  <c r="K36" i="4"/>
  <c r="I36" i="4"/>
  <c r="H36" i="4"/>
  <c r="AP34" i="4"/>
  <c r="AO34" i="4"/>
  <c r="AM34" i="4"/>
  <c r="AL34" i="4"/>
  <c r="AJ34" i="4"/>
  <c r="AI34" i="4"/>
  <c r="AG34" i="4"/>
  <c r="AF34" i="4"/>
  <c r="AD34" i="4"/>
  <c r="AC34" i="4"/>
  <c r="AA34" i="4"/>
  <c r="Z34" i="4"/>
  <c r="X34" i="4"/>
  <c r="W34" i="4"/>
  <c r="U34" i="4"/>
  <c r="T34" i="4"/>
  <c r="R34" i="4"/>
  <c r="Q34" i="4"/>
  <c r="O34" i="4"/>
  <c r="N34" i="4"/>
  <c r="L34" i="4"/>
  <c r="K34" i="4"/>
  <c r="I34" i="4"/>
  <c r="H34" i="4"/>
  <c r="AP33" i="4"/>
  <c r="AO33" i="4"/>
  <c r="AM33" i="4"/>
  <c r="AL33" i="4"/>
  <c r="AJ33" i="4"/>
  <c r="AI33" i="4"/>
  <c r="AG33" i="4"/>
  <c r="AF33" i="4"/>
  <c r="AD33" i="4"/>
  <c r="AC33" i="4"/>
  <c r="AA33" i="4"/>
  <c r="Z33" i="4"/>
  <c r="X33" i="4"/>
  <c r="W33" i="4"/>
  <c r="U33" i="4"/>
  <c r="T33" i="4"/>
  <c r="R33" i="4"/>
  <c r="Q33" i="4"/>
  <c r="O33" i="4"/>
  <c r="N33" i="4"/>
  <c r="L33" i="4"/>
  <c r="K33" i="4"/>
  <c r="I33" i="4"/>
  <c r="H33" i="4"/>
  <c r="AP32" i="4"/>
  <c r="AO32" i="4"/>
  <c r="AM32" i="4"/>
  <c r="AL32" i="4"/>
  <c r="AJ32" i="4"/>
  <c r="AI32" i="4"/>
  <c r="AG32" i="4"/>
  <c r="AF32" i="4"/>
  <c r="AD32" i="4"/>
  <c r="AC32" i="4"/>
  <c r="AA32" i="4"/>
  <c r="Z32" i="4"/>
  <c r="X32" i="4"/>
  <c r="W32" i="4"/>
  <c r="U32" i="4"/>
  <c r="T32" i="4"/>
  <c r="R32" i="4"/>
  <c r="Q32" i="4"/>
  <c r="O32" i="4"/>
  <c r="N32" i="4"/>
  <c r="L32" i="4"/>
  <c r="K32" i="4"/>
  <c r="I32" i="4"/>
  <c r="H32" i="4"/>
  <c r="AR32" i="4" s="1"/>
  <c r="AP29" i="4"/>
  <c r="AO29" i="4"/>
  <c r="AM29" i="4"/>
  <c r="AL29" i="4"/>
  <c r="AJ29" i="4"/>
  <c r="AI29" i="4"/>
  <c r="AG29" i="4"/>
  <c r="AF29" i="4"/>
  <c r="AD29" i="4"/>
  <c r="AC29" i="4"/>
  <c r="AA29" i="4"/>
  <c r="Z29" i="4"/>
  <c r="X29" i="4"/>
  <c r="W29" i="4"/>
  <c r="U29" i="4"/>
  <c r="T29" i="4"/>
  <c r="R29" i="4"/>
  <c r="Q29" i="4"/>
  <c r="O29" i="4"/>
  <c r="N29" i="4"/>
  <c r="L29" i="4"/>
  <c r="K29" i="4"/>
  <c r="I29" i="4"/>
  <c r="H29" i="4"/>
  <c r="AP27" i="4"/>
  <c r="AO27" i="4"/>
  <c r="AM27" i="4"/>
  <c r="AL27" i="4"/>
  <c r="AJ27" i="4"/>
  <c r="AI27" i="4"/>
  <c r="AG27" i="4"/>
  <c r="AF27" i="4"/>
  <c r="AD27" i="4"/>
  <c r="AC27" i="4"/>
  <c r="AA27" i="4"/>
  <c r="Z27" i="4"/>
  <c r="X27" i="4"/>
  <c r="W27" i="4"/>
  <c r="U27" i="4"/>
  <c r="T27" i="4"/>
  <c r="R27" i="4"/>
  <c r="Q27" i="4"/>
  <c r="O27" i="4"/>
  <c r="N27" i="4"/>
  <c r="L27" i="4"/>
  <c r="K27" i="4"/>
  <c r="AP26" i="4"/>
  <c r="AO26" i="4"/>
  <c r="AM26" i="4"/>
  <c r="AL26" i="4"/>
  <c r="AJ26" i="4"/>
  <c r="AI26" i="4"/>
  <c r="AG26" i="4"/>
  <c r="AF26" i="4"/>
  <c r="AD26" i="4"/>
  <c r="AC26" i="4"/>
  <c r="AA26" i="4"/>
  <c r="Z26" i="4"/>
  <c r="X26" i="4"/>
  <c r="W26" i="4"/>
  <c r="U26" i="4"/>
  <c r="T26" i="4"/>
  <c r="R26" i="4"/>
  <c r="Q26" i="4"/>
  <c r="O26" i="4"/>
  <c r="N26" i="4"/>
  <c r="L26" i="4"/>
  <c r="K26" i="4"/>
  <c r="AP25" i="4"/>
  <c r="AO25" i="4"/>
  <c r="AM25" i="4"/>
  <c r="AL25" i="4"/>
  <c r="AJ25" i="4"/>
  <c r="AI25" i="4"/>
  <c r="AG25" i="4"/>
  <c r="AF25" i="4"/>
  <c r="AD25" i="4"/>
  <c r="AC25" i="4"/>
  <c r="AA25" i="4"/>
  <c r="Z25" i="4"/>
  <c r="X25" i="4"/>
  <c r="W25" i="4"/>
  <c r="U25" i="4"/>
  <c r="T25" i="4"/>
  <c r="R25" i="4"/>
  <c r="Q25" i="4"/>
  <c r="O25" i="4"/>
  <c r="N25" i="4"/>
  <c r="L25" i="4"/>
  <c r="K25" i="4"/>
  <c r="AP22" i="4"/>
  <c r="AO22" i="4"/>
  <c r="AM22" i="4"/>
  <c r="AL22" i="4"/>
  <c r="AJ22" i="4"/>
  <c r="AI22" i="4"/>
  <c r="AG22" i="4"/>
  <c r="AF22" i="4"/>
  <c r="AD22" i="4"/>
  <c r="AC22" i="4"/>
  <c r="AA22" i="4"/>
  <c r="Z22" i="4"/>
  <c r="X22" i="4"/>
  <c r="W22" i="4"/>
  <c r="U22" i="4"/>
  <c r="T22" i="4"/>
  <c r="R22" i="4"/>
  <c r="Q22" i="4"/>
  <c r="O22" i="4"/>
  <c r="N22" i="4"/>
  <c r="L22" i="4"/>
  <c r="AP20" i="4"/>
  <c r="AO20" i="4"/>
  <c r="AM20" i="4"/>
  <c r="AL20" i="4"/>
  <c r="AJ20" i="4"/>
  <c r="AI20" i="4"/>
  <c r="AG20" i="4"/>
  <c r="AF20" i="4"/>
  <c r="AD20" i="4"/>
  <c r="AC20" i="4"/>
  <c r="AA20" i="4"/>
  <c r="Z20" i="4"/>
  <c r="X20" i="4"/>
  <c r="W20" i="4"/>
  <c r="U20" i="4"/>
  <c r="T20" i="4"/>
  <c r="R20" i="4"/>
  <c r="Q20" i="4"/>
  <c r="O20" i="4"/>
  <c r="N20" i="4"/>
  <c r="I20" i="4"/>
  <c r="AP19" i="4"/>
  <c r="AO19" i="4"/>
  <c r="AM19" i="4"/>
  <c r="AL19" i="4"/>
  <c r="AJ19" i="4"/>
  <c r="AI19" i="4"/>
  <c r="AG19" i="4"/>
  <c r="AF19" i="4"/>
  <c r="AD19" i="4"/>
  <c r="AC19" i="4"/>
  <c r="AA19" i="4"/>
  <c r="Z19" i="4"/>
  <c r="X19" i="4"/>
  <c r="W19" i="4"/>
  <c r="U19" i="4"/>
  <c r="T19" i="4"/>
  <c r="R19" i="4"/>
  <c r="Q19" i="4"/>
  <c r="O19" i="4"/>
  <c r="N19" i="4"/>
  <c r="I19" i="4"/>
  <c r="AP15" i="4"/>
  <c r="AO15" i="4"/>
  <c r="AM15" i="4"/>
  <c r="AL15" i="4"/>
  <c r="AI15" i="4"/>
  <c r="AG15" i="4"/>
  <c r="AF15" i="4"/>
  <c r="AC15" i="4"/>
  <c r="AA15" i="4"/>
  <c r="Z15" i="4"/>
  <c r="X15" i="4"/>
  <c r="W15" i="4"/>
  <c r="U15" i="4"/>
  <c r="T15" i="4"/>
  <c r="R15" i="4"/>
  <c r="Q15" i="4"/>
  <c r="O15" i="4"/>
  <c r="N15" i="4"/>
  <c r="AP13" i="4"/>
  <c r="AO13" i="4"/>
  <c r="AM13" i="4"/>
  <c r="AL13" i="4"/>
  <c r="AJ13" i="4"/>
  <c r="AI13" i="4"/>
  <c r="AG13" i="4"/>
  <c r="AF13" i="4"/>
  <c r="AD13" i="4"/>
  <c r="AC13" i="4"/>
  <c r="AA13" i="4"/>
  <c r="Z13" i="4"/>
  <c r="X13" i="4"/>
  <c r="W13" i="4"/>
  <c r="U13" i="4"/>
  <c r="T13" i="4"/>
  <c r="R13" i="4"/>
  <c r="Q13" i="4"/>
  <c r="O13" i="4"/>
  <c r="N13" i="4"/>
  <c r="L13" i="4"/>
  <c r="K13" i="4"/>
  <c r="I13" i="4"/>
  <c r="H13" i="4"/>
  <c r="AP12" i="4"/>
  <c r="AO12" i="4"/>
  <c r="AM12" i="4"/>
  <c r="AL12" i="4"/>
  <c r="AJ12" i="4"/>
  <c r="AI12" i="4"/>
  <c r="AG12" i="4"/>
  <c r="AF12" i="4"/>
  <c r="AD12" i="4"/>
  <c r="AC12" i="4"/>
  <c r="AA12" i="4"/>
  <c r="Z12" i="4"/>
  <c r="X12" i="4"/>
  <c r="W12" i="4"/>
  <c r="U12" i="4"/>
  <c r="T12" i="4"/>
  <c r="R12" i="4"/>
  <c r="Q12" i="4"/>
  <c r="O12" i="4"/>
  <c r="N12" i="4"/>
  <c r="L12" i="4"/>
  <c r="K12" i="4"/>
  <c r="I12" i="4"/>
  <c r="H12" i="4"/>
  <c r="AG11" i="4"/>
  <c r="AF11" i="4"/>
  <c r="AD11" i="4"/>
  <c r="AC11" i="4"/>
  <c r="AP7" i="4"/>
  <c r="AO7" i="4"/>
  <c r="AM7" i="4"/>
  <c r="AL7" i="4"/>
  <c r="AJ7" i="4"/>
  <c r="AI7" i="4"/>
  <c r="AP5" i="4"/>
  <c r="AO5" i="4"/>
  <c r="AM5" i="4"/>
  <c r="AL5" i="4"/>
  <c r="AJ5" i="4"/>
  <c r="AI5" i="4"/>
  <c r="AS20" i="4" l="1"/>
  <c r="AR27" i="4"/>
  <c r="AS27" i="4"/>
  <c r="V40" i="4"/>
  <c r="AH40" i="4"/>
  <c r="AR15" i="4"/>
  <c r="AR20" i="4"/>
  <c r="AR26" i="4"/>
  <c r="AS15" i="4"/>
  <c r="AS26" i="4"/>
  <c r="J19" i="4"/>
  <c r="AS19" i="4"/>
  <c r="AR25" i="4"/>
  <c r="AR19" i="4"/>
  <c r="AS25" i="4"/>
  <c r="AR22" i="4"/>
  <c r="AR29" i="4"/>
  <c r="AR33" i="4"/>
  <c r="AR34" i="4"/>
  <c r="AR36" i="4"/>
  <c r="AR39" i="4"/>
  <c r="AR40" i="4"/>
  <c r="AR41" i="4"/>
  <c r="AR43" i="4"/>
  <c r="AR46" i="4"/>
  <c r="AR47" i="4"/>
  <c r="AR48" i="4"/>
  <c r="AS22" i="4"/>
  <c r="AS29" i="4"/>
  <c r="AS32" i="4"/>
  <c r="AS33" i="4"/>
  <c r="AS34" i="4"/>
  <c r="AS36" i="4"/>
  <c r="AS39" i="4"/>
  <c r="AS40" i="4"/>
  <c r="AS41" i="4"/>
  <c r="AS43" i="4"/>
  <c r="AS46" i="4"/>
  <c r="AS47" i="4"/>
  <c r="AS48" i="4"/>
  <c r="J40" i="4"/>
  <c r="P12" i="4"/>
  <c r="AB12" i="4"/>
  <c r="AN12" i="4"/>
  <c r="P13" i="4"/>
  <c r="AB13" i="4"/>
  <c r="AN13" i="4"/>
  <c r="AQ26" i="4"/>
  <c r="AE41" i="4"/>
  <c r="AE11" i="4"/>
  <c r="V19" i="4"/>
  <c r="J41" i="4"/>
  <c r="V41" i="4"/>
  <c r="AH41" i="4"/>
  <c r="J43" i="4"/>
  <c r="V43" i="4"/>
  <c r="AH43" i="4"/>
  <c r="J46" i="4"/>
  <c r="V46" i="4"/>
  <c r="AH46" i="4"/>
  <c r="AH19" i="4"/>
  <c r="J47" i="4"/>
  <c r="V47" i="4"/>
  <c r="AH47" i="4"/>
  <c r="J20" i="4"/>
  <c r="V20" i="4"/>
  <c r="AH20" i="4"/>
  <c r="J48" i="4"/>
  <c r="V48" i="4"/>
  <c r="AH48" i="4"/>
  <c r="H10" i="4"/>
  <c r="AK40" i="4"/>
  <c r="P19" i="4"/>
  <c r="AB19" i="4"/>
  <c r="AN19" i="4"/>
  <c r="P20" i="4"/>
  <c r="AB20" i="4"/>
  <c r="AN20" i="4"/>
  <c r="P22" i="4"/>
  <c r="AB22" i="4"/>
  <c r="AN22" i="4"/>
  <c r="P25" i="4"/>
  <c r="AB25" i="4"/>
  <c r="AN25" i="4"/>
  <c r="P26" i="4"/>
  <c r="AB26" i="4"/>
  <c r="AN26" i="4"/>
  <c r="P27" i="4"/>
  <c r="AB27" i="4"/>
  <c r="P29" i="4"/>
  <c r="P15" i="4"/>
  <c r="AB15" i="4"/>
  <c r="AN15" i="4"/>
  <c r="S32" i="4"/>
  <c r="J22" i="4"/>
  <c r="V22" i="4"/>
  <c r="AH22" i="4"/>
  <c r="J25" i="4"/>
  <c r="V25" i="4"/>
  <c r="AH25" i="4"/>
  <c r="J26" i="4"/>
  <c r="V26" i="4"/>
  <c r="AH26" i="4"/>
  <c r="J27" i="4"/>
  <c r="V27" i="4"/>
  <c r="AH27" i="4"/>
  <c r="J29" i="4"/>
  <c r="V29" i="4"/>
  <c r="AH29" i="4"/>
  <c r="J32" i="4"/>
  <c r="V32" i="4"/>
  <c r="AH32" i="4"/>
  <c r="J33" i="4"/>
  <c r="V33" i="4"/>
  <c r="AH33" i="4"/>
  <c r="J34" i="4"/>
  <c r="V34" i="4"/>
  <c r="AH34" i="4"/>
  <c r="J36" i="4"/>
  <c r="V36" i="4"/>
  <c r="AH36" i="4"/>
  <c r="J39" i="4"/>
  <c r="V39" i="4"/>
  <c r="AH39" i="4"/>
  <c r="S19" i="4"/>
  <c r="AE19" i="4"/>
  <c r="S20" i="4"/>
  <c r="AE20" i="4"/>
  <c r="AQ25" i="4"/>
  <c r="S29" i="4"/>
  <c r="AE29" i="4"/>
  <c r="AE32" i="4"/>
  <c r="AQ36" i="4"/>
  <c r="S41" i="4"/>
  <c r="AQ47" i="4"/>
  <c r="AQ48" i="4"/>
  <c r="AH11" i="4"/>
  <c r="AQ13" i="4"/>
  <c r="M22" i="4"/>
  <c r="Y27" i="4"/>
  <c r="AK27" i="4"/>
  <c r="M33" i="4"/>
  <c r="M34" i="4"/>
  <c r="Y39" i="4"/>
  <c r="AK39" i="4"/>
  <c r="Y40" i="4"/>
  <c r="M43" i="4"/>
  <c r="M46" i="4"/>
  <c r="M12" i="4"/>
  <c r="AB29" i="4"/>
  <c r="AN29" i="4"/>
  <c r="P32" i="4"/>
  <c r="AB32" i="4"/>
  <c r="AN32" i="4"/>
  <c r="AN33" i="4"/>
  <c r="P34" i="4"/>
  <c r="AB34" i="4"/>
  <c r="AN34" i="4"/>
  <c r="P36" i="4"/>
  <c r="AB36" i="4"/>
  <c r="AN36" i="4"/>
  <c r="P39" i="4"/>
  <c r="AB39" i="4"/>
  <c r="P40" i="4"/>
  <c r="AB40" i="4"/>
  <c r="P41" i="4"/>
  <c r="AB41" i="4"/>
  <c r="AN41" i="4"/>
  <c r="AN43" i="4"/>
  <c r="P46" i="4"/>
  <c r="AB46" i="4"/>
  <c r="AN46" i="4"/>
  <c r="P47" i="4"/>
  <c r="AB47" i="4"/>
  <c r="AN47" i="4"/>
  <c r="P48" i="4"/>
  <c r="AB48" i="4"/>
  <c r="S12" i="4"/>
  <c r="AE12" i="4"/>
  <c r="AQ12" i="4"/>
  <c r="S13" i="4"/>
  <c r="AE13" i="4"/>
  <c r="S15" i="4"/>
  <c r="AE15" i="4"/>
  <c r="AQ15" i="4"/>
  <c r="AS12" i="4"/>
  <c r="V12" i="4"/>
  <c r="AH12" i="4"/>
  <c r="AS13" i="4"/>
  <c r="V13" i="4"/>
  <c r="AH13" i="4"/>
  <c r="J15" i="4"/>
  <c r="V15" i="4"/>
  <c r="AH15" i="4"/>
  <c r="M19" i="4"/>
  <c r="Y19" i="4"/>
  <c r="AK19" i="4"/>
  <c r="M20" i="4"/>
  <c r="Y20" i="4"/>
  <c r="AK20" i="4"/>
  <c r="Y22" i="4"/>
  <c r="AK22" i="4"/>
  <c r="M25" i="4"/>
  <c r="Y25" i="4"/>
  <c r="AK25" i="4"/>
  <c r="M26" i="4"/>
  <c r="Y26" i="4"/>
  <c r="AK26" i="4"/>
  <c r="M27" i="4"/>
  <c r="M29" i="4"/>
  <c r="Y29" i="4"/>
  <c r="AK29" i="4"/>
  <c r="M32" i="4"/>
  <c r="Y32" i="4"/>
  <c r="AK32" i="4"/>
  <c r="Y33" i="4"/>
  <c r="AK33" i="4"/>
  <c r="Y34" i="4"/>
  <c r="AK34" i="4"/>
  <c r="M36" i="4"/>
  <c r="Y36" i="4"/>
  <c r="AK36" i="4"/>
  <c r="M39" i="4"/>
  <c r="M40" i="4"/>
  <c r="M41" i="4"/>
  <c r="Y41" i="4"/>
  <c r="AK41" i="4"/>
  <c r="Y43" i="4"/>
  <c r="AK43" i="4"/>
  <c r="Y46" i="4"/>
  <c r="AK46" i="4"/>
  <c r="M47" i="4"/>
  <c r="Y47" i="4"/>
  <c r="AK47" i="4"/>
  <c r="M48" i="4"/>
  <c r="Y48" i="4"/>
  <c r="AK48" i="4"/>
  <c r="J12" i="4"/>
  <c r="AR12" i="4"/>
  <c r="Y12" i="4"/>
  <c r="AK12" i="4"/>
  <c r="M13" i="4"/>
  <c r="Y13" i="4"/>
  <c r="AK13" i="4"/>
  <c r="M15" i="4"/>
  <c r="Y15" i="4"/>
  <c r="AK15" i="4"/>
  <c r="AN27" i="4"/>
  <c r="P33" i="4"/>
  <c r="AB33" i="4"/>
  <c r="AN39" i="4"/>
  <c r="P43" i="4"/>
  <c r="AB43" i="4"/>
  <c r="M10" i="4"/>
  <c r="AN40" i="4"/>
  <c r="AN48" i="4"/>
  <c r="J13" i="4"/>
  <c r="AR13" i="4"/>
  <c r="AQ18" i="4"/>
  <c r="AT18" i="4" s="1"/>
  <c r="AQ19" i="4"/>
  <c r="AQ20" i="4"/>
  <c r="S22" i="4"/>
  <c r="AE22" i="4"/>
  <c r="AQ22" i="4"/>
  <c r="S25" i="4"/>
  <c r="AE25" i="4"/>
  <c r="S26" i="4"/>
  <c r="AE26" i="4"/>
  <c r="S27" i="4"/>
  <c r="AE27" i="4"/>
  <c r="AQ27" i="4"/>
  <c r="AQ29" i="4"/>
  <c r="AQ32" i="4"/>
  <c r="S33" i="4"/>
  <c r="AE33" i="4"/>
  <c r="AQ33" i="4"/>
  <c r="S34" i="4"/>
  <c r="AE34" i="4"/>
  <c r="AQ34" i="4"/>
  <c r="S36" i="4"/>
  <c r="AE36" i="4"/>
  <c r="S39" i="4"/>
  <c r="AE39" i="4"/>
  <c r="AQ39" i="4"/>
  <c r="S40" i="4"/>
  <c r="AE40" i="4"/>
  <c r="AQ40" i="4"/>
  <c r="AQ41" i="4"/>
  <c r="S43" i="4"/>
  <c r="AE43" i="4"/>
  <c r="AQ43" i="4"/>
  <c r="S46" i="4"/>
  <c r="AE46" i="4"/>
  <c r="AQ46" i="4"/>
  <c r="S47" i="4"/>
  <c r="AE47" i="4"/>
  <c r="S48" i="4"/>
  <c r="AE48" i="4"/>
  <c r="AQ7" i="4"/>
  <c r="AN7" i="4"/>
  <c r="AK7" i="4"/>
  <c r="AT27" i="4" l="1"/>
  <c r="AT39" i="4"/>
  <c r="AT46" i="4"/>
  <c r="AT36" i="4"/>
  <c r="AT15" i="4"/>
  <c r="AT21" i="4" s="1"/>
  <c r="AT51" i="4" s="1"/>
  <c r="AT53" i="4" s="1"/>
  <c r="AT26" i="4"/>
  <c r="AT47" i="4"/>
  <c r="AT29" i="4"/>
  <c r="AT48" i="4"/>
  <c r="AT41" i="4"/>
  <c r="AT33" i="4"/>
  <c r="AT19" i="4"/>
  <c r="AT20" i="4"/>
  <c r="AT40" i="4"/>
  <c r="AT22" i="4"/>
  <c r="AT32" i="4"/>
  <c r="AT43" i="4"/>
  <c r="AT25" i="4"/>
  <c r="AT34" i="4"/>
  <c r="AT13" i="4"/>
  <c r="AT12" i="4"/>
  <c r="Q49" i="6"/>
  <c r="U49" i="6"/>
  <c r="Y49" i="6"/>
  <c r="AC49" i="6"/>
  <c r="AG49" i="6"/>
  <c r="AK49" i="6"/>
  <c r="AO49" i="6"/>
  <c r="AS49" i="6"/>
  <c r="AW49" i="6"/>
  <c r="BA49" i="6"/>
  <c r="AY42" i="6"/>
  <c r="AU42" i="6"/>
  <c r="AQ42" i="6"/>
  <c r="AM42" i="6"/>
  <c r="AI42" i="6"/>
  <c r="AE42" i="6"/>
  <c r="AA42" i="6"/>
  <c r="W42" i="6"/>
  <c r="S42" i="6"/>
  <c r="O42" i="6"/>
  <c r="M35" i="6"/>
  <c r="Q35" i="6"/>
  <c r="U35" i="6"/>
  <c r="Y35" i="6"/>
  <c r="AC35" i="6"/>
  <c r="AG35" i="6"/>
  <c r="AK35" i="6"/>
  <c r="AO35" i="6"/>
  <c r="AS35" i="6"/>
  <c r="AW35" i="6"/>
  <c r="BA35" i="6"/>
  <c r="AY28" i="6"/>
  <c r="AU28" i="6"/>
  <c r="AQ28" i="6"/>
  <c r="AM28" i="6"/>
  <c r="AI28" i="6"/>
  <c r="AE28" i="6"/>
  <c r="AA28" i="6"/>
  <c r="W28" i="6"/>
  <c r="S28" i="6"/>
  <c r="O28" i="6"/>
  <c r="M21" i="6"/>
  <c r="Q21" i="6"/>
  <c r="U21" i="6"/>
  <c r="Y21" i="6"/>
  <c r="AC21" i="6"/>
  <c r="AG21" i="6"/>
  <c r="AK21" i="6"/>
  <c r="AO21" i="6"/>
  <c r="AS21" i="6"/>
  <c r="AW21" i="6"/>
  <c r="BA21" i="6"/>
  <c r="BE13" i="6"/>
  <c r="BE12" i="6"/>
  <c r="BE11" i="6"/>
  <c r="AP11" i="4" s="1"/>
  <c r="BE10" i="6"/>
  <c r="BC13" i="6"/>
  <c r="BC12" i="6"/>
  <c r="BC11" i="6"/>
  <c r="AO11" i="4" s="1"/>
  <c r="BC10" i="6"/>
  <c r="BA13" i="6"/>
  <c r="BA12" i="6"/>
  <c r="BA11" i="6"/>
  <c r="AM11" i="4" s="1"/>
  <c r="BA10" i="6"/>
  <c r="AY13" i="6"/>
  <c r="AY12" i="6"/>
  <c r="AY11" i="6"/>
  <c r="AL11" i="4" s="1"/>
  <c r="AY10" i="6"/>
  <c r="AW13" i="6"/>
  <c r="AW12" i="6"/>
  <c r="AW11" i="6"/>
  <c r="AJ11" i="4" s="1"/>
  <c r="AW10" i="6"/>
  <c r="AU13" i="6"/>
  <c r="AU12" i="6"/>
  <c r="AU11" i="6"/>
  <c r="AI11" i="4" s="1"/>
  <c r="AU10" i="6"/>
  <c r="AS13" i="6"/>
  <c r="AS12" i="6"/>
  <c r="AS11" i="6"/>
  <c r="AS10" i="6"/>
  <c r="AQ13" i="6"/>
  <c r="AQ12" i="6"/>
  <c r="AQ11" i="6"/>
  <c r="AQ10" i="6"/>
  <c r="AO13" i="6"/>
  <c r="AO12" i="6"/>
  <c r="AO11" i="6"/>
  <c r="AO10" i="6"/>
  <c r="AM13" i="6"/>
  <c r="AM12" i="6"/>
  <c r="AM11" i="6"/>
  <c r="AM10" i="6"/>
  <c r="AK13" i="6"/>
  <c r="AK12" i="6"/>
  <c r="AK11" i="6"/>
  <c r="AA11" i="4" s="1"/>
  <c r="AK10" i="6"/>
  <c r="AI13" i="6"/>
  <c r="AI12" i="6"/>
  <c r="AI11" i="6"/>
  <c r="AI10" i="6"/>
  <c r="AG13" i="6"/>
  <c r="AG12" i="6"/>
  <c r="AG11" i="6"/>
  <c r="AG10" i="6"/>
  <c r="AE13" i="6"/>
  <c r="AE12" i="6"/>
  <c r="AE11" i="6"/>
  <c r="AE10" i="6"/>
  <c r="AC13" i="6"/>
  <c r="AC12" i="6"/>
  <c r="AC11" i="6"/>
  <c r="AC10" i="6"/>
  <c r="AA13" i="6"/>
  <c r="AA12" i="6"/>
  <c r="AA11" i="6"/>
  <c r="AA10" i="6"/>
  <c r="Y13" i="6"/>
  <c r="Y12" i="6"/>
  <c r="Y11" i="6"/>
  <c r="Y10" i="6"/>
  <c r="W13" i="6"/>
  <c r="W12" i="6"/>
  <c r="W11" i="6"/>
  <c r="W10" i="6"/>
  <c r="U13" i="6"/>
  <c r="U12" i="6"/>
  <c r="U11" i="6"/>
  <c r="U10" i="6"/>
  <c r="S13" i="6"/>
  <c r="S12" i="6"/>
  <c r="S11" i="6"/>
  <c r="S10" i="6"/>
  <c r="N10" i="4" s="1"/>
  <c r="Q13" i="6"/>
  <c r="Q12" i="6"/>
  <c r="Q11" i="6"/>
  <c r="Q10" i="6"/>
  <c r="O13" i="6"/>
  <c r="O12" i="6"/>
  <c r="O11" i="6"/>
  <c r="M13" i="6"/>
  <c r="M12" i="6"/>
  <c r="M11" i="6"/>
  <c r="I11" i="4" s="1"/>
  <c r="M10" i="6"/>
  <c r="K13" i="6"/>
  <c r="K12" i="6"/>
  <c r="K11" i="6"/>
  <c r="H11" i="4" s="1"/>
  <c r="BE8" i="6"/>
  <c r="BE7" i="6"/>
  <c r="BE6" i="6"/>
  <c r="BE5" i="6"/>
  <c r="BC8" i="6"/>
  <c r="BC7" i="6"/>
  <c r="BC6" i="6"/>
  <c r="BC5" i="6"/>
  <c r="AQ5" i="4" s="1"/>
  <c r="BA8" i="6"/>
  <c r="BA7" i="6"/>
  <c r="BA6" i="6"/>
  <c r="BA5" i="6"/>
  <c r="AY8" i="6"/>
  <c r="AY7" i="6"/>
  <c r="AY6" i="6"/>
  <c r="AY5" i="6"/>
  <c r="AN5" i="4" s="1"/>
  <c r="AW8" i="6"/>
  <c r="AW7" i="6"/>
  <c r="AW6" i="6"/>
  <c r="AW5" i="6"/>
  <c r="AU8" i="6"/>
  <c r="AU7" i="6"/>
  <c r="AU6" i="6"/>
  <c r="AU5" i="6"/>
  <c r="AK5" i="4" s="1"/>
  <c r="AS8" i="6"/>
  <c r="AS7" i="6"/>
  <c r="AS6" i="6"/>
  <c r="AS5" i="6"/>
  <c r="AQ8" i="6"/>
  <c r="AQ7" i="6"/>
  <c r="AQ6" i="6"/>
  <c r="AQ5" i="6"/>
  <c r="AO8" i="6"/>
  <c r="AO7" i="6"/>
  <c r="AO6" i="6"/>
  <c r="AO5" i="6"/>
  <c r="AM8" i="6"/>
  <c r="AM7" i="6"/>
  <c r="AM6" i="6"/>
  <c r="AM5" i="6"/>
  <c r="AK8" i="6"/>
  <c r="AK7" i="6"/>
  <c r="AK6" i="6"/>
  <c r="AK5" i="6"/>
  <c r="AI8" i="6"/>
  <c r="AI7" i="6"/>
  <c r="AI6" i="6"/>
  <c r="AI5" i="6"/>
  <c r="AG8" i="6"/>
  <c r="AG7" i="6"/>
  <c r="AG6" i="6"/>
  <c r="AG5" i="6"/>
  <c r="AE8" i="6"/>
  <c r="AE7" i="6"/>
  <c r="AE6" i="6"/>
  <c r="AE5" i="6"/>
  <c r="AC8" i="6"/>
  <c r="AC7" i="6"/>
  <c r="AC6" i="6"/>
  <c r="AC5" i="6"/>
  <c r="AA8" i="6"/>
  <c r="AA7" i="6"/>
  <c r="AA6" i="6"/>
  <c r="AA5" i="6"/>
  <c r="Y8" i="6"/>
  <c r="Y7" i="6"/>
  <c r="Y6" i="6"/>
  <c r="Y5" i="6"/>
  <c r="W8" i="6"/>
  <c r="W7" i="6"/>
  <c r="W6" i="6"/>
  <c r="W5" i="6"/>
  <c r="U8" i="6"/>
  <c r="U7" i="6"/>
  <c r="U6" i="6"/>
  <c r="U5" i="6"/>
  <c r="S8" i="6"/>
  <c r="S7" i="6"/>
  <c r="S6" i="6"/>
  <c r="S5" i="6"/>
  <c r="Q8" i="6"/>
  <c r="Q7" i="6"/>
  <c r="Q6" i="6"/>
  <c r="Q5" i="6"/>
  <c r="O8" i="6"/>
  <c r="O7" i="6"/>
  <c r="O6" i="6"/>
  <c r="O5" i="6"/>
  <c r="M8" i="6"/>
  <c r="M7" i="6"/>
  <c r="M6" i="6"/>
  <c r="M5" i="6"/>
  <c r="K8" i="6"/>
  <c r="K7" i="6"/>
  <c r="K6" i="6"/>
  <c r="K5" i="6"/>
  <c r="AF10" i="4" l="1"/>
  <c r="I8" i="4"/>
  <c r="L8" i="4"/>
  <c r="AJ8" i="4"/>
  <c r="AM8" i="4"/>
  <c r="AP8" i="4"/>
  <c r="K11" i="4"/>
  <c r="N11" i="4"/>
  <c r="Q11" i="4"/>
  <c r="T11" i="4"/>
  <c r="W11" i="4"/>
  <c r="I7" i="4"/>
  <c r="Z10" i="4"/>
  <c r="T5" i="4"/>
  <c r="L6" i="4"/>
  <c r="AC10" i="4"/>
  <c r="H5" i="4"/>
  <c r="W5" i="4"/>
  <c r="H6" i="4"/>
  <c r="K6" i="4"/>
  <c r="N6" i="4"/>
  <c r="Q6" i="4"/>
  <c r="T6" i="4"/>
  <c r="W6" i="4"/>
  <c r="Z6" i="4"/>
  <c r="AC6" i="4"/>
  <c r="AF6" i="4"/>
  <c r="AL6" i="4"/>
  <c r="AO6" i="4"/>
  <c r="W10" i="4"/>
  <c r="AO10" i="4"/>
  <c r="K5" i="4"/>
  <c r="M5" i="4" s="1"/>
  <c r="AC5" i="4"/>
  <c r="K7" i="4"/>
  <c r="T7" i="4"/>
  <c r="Z7" i="4"/>
  <c r="AC7" i="4"/>
  <c r="AF7" i="4"/>
  <c r="R10" i="4"/>
  <c r="AA10" i="4"/>
  <c r="AD10" i="4"/>
  <c r="AG10" i="4"/>
  <c r="AJ10" i="4"/>
  <c r="AM10" i="4"/>
  <c r="AP10" i="4"/>
  <c r="AY21" i="6"/>
  <c r="AU21" i="6"/>
  <c r="AQ21" i="6"/>
  <c r="AM21" i="6"/>
  <c r="AI21" i="6"/>
  <c r="AE21" i="6"/>
  <c r="AA21" i="6"/>
  <c r="W21" i="6"/>
  <c r="S21" i="6"/>
  <c r="O21" i="6"/>
  <c r="M28" i="6"/>
  <c r="Q28" i="6"/>
  <c r="U28" i="6"/>
  <c r="Y28" i="6"/>
  <c r="AC28" i="6"/>
  <c r="AG28" i="6"/>
  <c r="AO28" i="6"/>
  <c r="AS28" i="6"/>
  <c r="AW28" i="6"/>
  <c r="BA28" i="6"/>
  <c r="AY35" i="6"/>
  <c r="AU35" i="6"/>
  <c r="AQ35" i="6"/>
  <c r="AM35" i="6"/>
  <c r="AI35" i="6"/>
  <c r="AE35" i="6"/>
  <c r="AA35" i="6"/>
  <c r="W35" i="6"/>
  <c r="S35" i="6"/>
  <c r="O35" i="6"/>
  <c r="M42" i="6"/>
  <c r="Q42" i="6"/>
  <c r="Y42" i="6"/>
  <c r="AC42" i="6"/>
  <c r="AG42" i="6"/>
  <c r="AK42" i="6"/>
  <c r="AO42" i="6"/>
  <c r="AS42" i="6"/>
  <c r="AW42" i="6"/>
  <c r="BA42" i="6"/>
  <c r="AY49" i="6"/>
  <c r="AU49" i="6"/>
  <c r="AQ49" i="6"/>
  <c r="AM49" i="6"/>
  <c r="AI49" i="6"/>
  <c r="AE49" i="6"/>
  <c r="AA49" i="6"/>
  <c r="W49" i="6"/>
  <c r="S49" i="6"/>
  <c r="O49" i="6"/>
  <c r="T10" i="4"/>
  <c r="AL10" i="4"/>
  <c r="Q5" i="4"/>
  <c r="AF5" i="4"/>
  <c r="N7" i="4"/>
  <c r="W7" i="4"/>
  <c r="K8" i="4"/>
  <c r="Q8" i="4"/>
  <c r="W8" i="4"/>
  <c r="Z8" i="4"/>
  <c r="AC8" i="4"/>
  <c r="AF8" i="4"/>
  <c r="AI8" i="4"/>
  <c r="AL8" i="4"/>
  <c r="AO8" i="4"/>
  <c r="I10" i="4"/>
  <c r="J10" i="4" s="1"/>
  <c r="L11" i="4"/>
  <c r="O11" i="4"/>
  <c r="R11" i="4"/>
  <c r="U11" i="4"/>
  <c r="V11" i="4" s="1"/>
  <c r="X11" i="4"/>
  <c r="L7" i="4"/>
  <c r="Q10" i="4"/>
  <c r="AI10" i="4"/>
  <c r="N5" i="4"/>
  <c r="Z5" i="4"/>
  <c r="H7" i="4"/>
  <c r="Q7" i="4"/>
  <c r="H8" i="4"/>
  <c r="N8" i="4"/>
  <c r="T8" i="4"/>
  <c r="I5" i="4"/>
  <c r="J5" i="4" s="1"/>
  <c r="I6" i="4"/>
  <c r="AJ6" i="4"/>
  <c r="AM6" i="4"/>
  <c r="AP6" i="4"/>
  <c r="AQ6" i="4" s="1"/>
  <c r="AI6" i="4"/>
  <c r="O5" i="4"/>
  <c r="R5" i="4"/>
  <c r="U5" i="4"/>
  <c r="X5" i="4"/>
  <c r="AA5" i="4"/>
  <c r="AD5" i="4"/>
  <c r="AG5" i="4"/>
  <c r="AW9" i="6"/>
  <c r="BA9" i="6"/>
  <c r="BE9" i="6"/>
  <c r="O6" i="4"/>
  <c r="P6" i="4" s="1"/>
  <c r="R6" i="4"/>
  <c r="U6" i="4"/>
  <c r="X6" i="4"/>
  <c r="AA6" i="4"/>
  <c r="AD6" i="4"/>
  <c r="AE6" i="4" s="1"/>
  <c r="AG6" i="4"/>
  <c r="O7" i="4"/>
  <c r="U7" i="4"/>
  <c r="X7" i="4"/>
  <c r="AA7" i="4"/>
  <c r="AD7" i="4"/>
  <c r="AE7" i="4" s="1"/>
  <c r="AG7" i="4"/>
  <c r="R7" i="4"/>
  <c r="O8" i="4"/>
  <c r="R8" i="4"/>
  <c r="U8" i="4"/>
  <c r="X8" i="4"/>
  <c r="AA8" i="4"/>
  <c r="AD8" i="4"/>
  <c r="AG8" i="4"/>
  <c r="AB11" i="4"/>
  <c r="AK11" i="4"/>
  <c r="AN11" i="4"/>
  <c r="AQ11" i="4"/>
  <c r="J11" i="4"/>
  <c r="Q14" i="6"/>
  <c r="M14" i="6"/>
  <c r="U14" i="6"/>
  <c r="O10" i="4"/>
  <c r="P10" i="4" s="1"/>
  <c r="Y14" i="6"/>
  <c r="AC14" i="6"/>
  <c r="U10" i="4"/>
  <c r="AK14" i="6"/>
  <c r="AG14" i="6"/>
  <c r="X10" i="4"/>
  <c r="BA14" i="6"/>
  <c r="AW14" i="6"/>
  <c r="AS14" i="6"/>
  <c r="AO14" i="6"/>
  <c r="Q9" i="6"/>
  <c r="AO9" i="6"/>
  <c r="AK9" i="6"/>
  <c r="AC9" i="6"/>
  <c r="Y9" i="6"/>
  <c r="U9" i="6"/>
  <c r="AS9" i="6"/>
  <c r="AG9" i="6"/>
  <c r="M9" i="6"/>
  <c r="BE49" i="6"/>
  <c r="BE42" i="6"/>
  <c r="BE35" i="6"/>
  <c r="BE21" i="6"/>
  <c r="E10" i="4"/>
  <c r="AQ8" i="4" l="1"/>
  <c r="AB10" i="4"/>
  <c r="AE5" i="4"/>
  <c r="S11" i="4"/>
  <c r="AH10" i="4"/>
  <c r="AR5" i="4"/>
  <c r="AB6" i="4"/>
  <c r="S7" i="4"/>
  <c r="AN6" i="4"/>
  <c r="AQ10" i="4"/>
  <c r="AK8" i="4"/>
  <c r="AK10" i="4"/>
  <c r="AB7" i="4"/>
  <c r="AR10" i="4"/>
  <c r="Y8" i="4"/>
  <c r="V10" i="4"/>
  <c r="P11" i="4"/>
  <c r="AN10" i="4"/>
  <c r="M11" i="4"/>
  <c r="S8" i="4"/>
  <c r="AH8" i="4"/>
  <c r="AH5" i="4"/>
  <c r="S10" i="4"/>
  <c r="S5" i="4"/>
  <c r="AR11" i="4"/>
  <c r="Y11" i="4"/>
  <c r="AE8" i="4"/>
  <c r="Y10" i="4"/>
  <c r="P8" i="4"/>
  <c r="AH6" i="4"/>
  <c r="AH7" i="4"/>
  <c r="V6" i="4"/>
  <c r="AB5" i="4"/>
  <c r="S6" i="4"/>
  <c r="Y5" i="4"/>
  <c r="V7" i="4"/>
  <c r="V5" i="4"/>
  <c r="AN8" i="4"/>
  <c r="AE10" i="4"/>
  <c r="AS11" i="4"/>
  <c r="AR6" i="4"/>
  <c r="AR8" i="4"/>
  <c r="Y6" i="4"/>
  <c r="AB8" i="4"/>
  <c r="Y7" i="4"/>
  <c r="AR7" i="4"/>
  <c r="V8" i="4"/>
  <c r="AS5" i="4"/>
  <c r="AS8" i="4"/>
  <c r="AS7" i="4"/>
  <c r="AS6" i="4"/>
  <c r="P7" i="4"/>
  <c r="P5" i="4"/>
  <c r="AK6" i="4"/>
  <c r="AS10" i="4"/>
  <c r="BE14" i="6"/>
  <c r="AT5" i="4" l="1"/>
  <c r="AT11" i="4"/>
  <c r="AT10" i="4"/>
  <c r="G10" i="4"/>
  <c r="G5" i="4"/>
  <c r="D10" i="4" l="1"/>
  <c r="C10" i="4"/>
  <c r="J6" i="4"/>
  <c r="F13" i="4"/>
  <c r="AU13" i="4" s="1"/>
  <c r="E13" i="4"/>
  <c r="F12" i="4"/>
  <c r="AU12" i="4" s="1"/>
  <c r="E12" i="4"/>
  <c r="F11" i="4"/>
  <c r="AU11" i="4" s="1"/>
  <c r="E11" i="4"/>
  <c r="F10" i="4"/>
  <c r="BC49" i="6"/>
  <c r="K49" i="6"/>
  <c r="BC42" i="6"/>
  <c r="K42" i="6"/>
  <c r="K35" i="6"/>
  <c r="BC28" i="6"/>
  <c r="K28" i="6"/>
  <c r="AE14" i="6"/>
  <c r="AQ9" i="6"/>
  <c r="M8" i="4"/>
  <c r="M7" i="4"/>
  <c r="M6" i="4"/>
  <c r="J8" i="4"/>
  <c r="J7" i="4"/>
  <c r="F5" i="4"/>
  <c r="E8" i="4"/>
  <c r="F8" i="4"/>
  <c r="AU8" i="4" s="1"/>
  <c r="F6" i="4"/>
  <c r="AU6" i="4" s="1"/>
  <c r="F7" i="4"/>
  <c r="AU7" i="4" s="1"/>
  <c r="E6" i="4"/>
  <c r="E7" i="4"/>
  <c r="H49" i="6"/>
  <c r="H42" i="6"/>
  <c r="H35" i="6"/>
  <c r="H28" i="6"/>
  <c r="I22" i="6" s="1"/>
  <c r="H21" i="6"/>
  <c r="I16" i="6" s="1"/>
  <c r="I48" i="6"/>
  <c r="I47" i="6"/>
  <c r="I46" i="6"/>
  <c r="I43" i="6"/>
  <c r="I41" i="6"/>
  <c r="I40" i="6"/>
  <c r="I39" i="6"/>
  <c r="I36" i="6"/>
  <c r="I34" i="6"/>
  <c r="I33" i="6"/>
  <c r="I32" i="6"/>
  <c r="I29" i="6"/>
  <c r="I27" i="6"/>
  <c r="I26" i="6"/>
  <c r="I25" i="6"/>
  <c r="I20" i="6"/>
  <c r="I19" i="6"/>
  <c r="I13" i="6"/>
  <c r="H14" i="6"/>
  <c r="I11" i="6" s="1"/>
  <c r="H9" i="6"/>
  <c r="I7" i="6" s="1"/>
  <c r="AT14" i="4" l="1"/>
  <c r="I15" i="6"/>
  <c r="I21" i="6" s="1"/>
  <c r="AU10" i="4"/>
  <c r="AU5" i="4"/>
  <c r="AT8" i="4"/>
  <c r="AT7" i="4"/>
  <c r="AT9" i="4" s="1"/>
  <c r="AT6" i="4"/>
  <c r="AU9" i="6"/>
  <c r="AM9" i="6"/>
  <c r="AI14" i="6"/>
  <c r="BC35" i="6"/>
  <c r="W14" i="6"/>
  <c r="AQ14" i="6"/>
  <c r="AY9" i="6"/>
  <c r="AA14" i="6"/>
  <c r="AU14" i="6"/>
  <c r="BC21" i="6"/>
  <c r="K21" i="6"/>
  <c r="BC14" i="6"/>
  <c r="AY14" i="6"/>
  <c r="AM14" i="6"/>
  <c r="S14" i="6"/>
  <c r="O14" i="6"/>
  <c r="K14" i="6"/>
  <c r="BC9" i="6"/>
  <c r="AI9" i="6"/>
  <c r="AE9" i="6"/>
  <c r="AA9" i="6"/>
  <c r="W9" i="6"/>
  <c r="S9" i="6"/>
  <c r="O9" i="6"/>
  <c r="I35" i="6"/>
  <c r="I49" i="6"/>
  <c r="I28" i="6"/>
  <c r="I42" i="6"/>
  <c r="K9" i="6"/>
  <c r="I8" i="6"/>
  <c r="I5" i="6"/>
  <c r="I6" i="6"/>
  <c r="I12" i="6"/>
  <c r="I10" i="6"/>
  <c r="I14" i="6" l="1"/>
  <c r="I9" i="6"/>
</calcChain>
</file>

<file path=xl/sharedStrings.xml><?xml version="1.0" encoding="utf-8"?>
<sst xmlns="http://schemas.openxmlformats.org/spreadsheetml/2006/main" count="325" uniqueCount="100">
  <si>
    <t>施設A</t>
    <rPh sb="0" eb="2">
      <t>シセツ</t>
    </rPh>
    <phoneticPr fontId="2"/>
  </si>
  <si>
    <t>補助対象</t>
  </si>
  <si>
    <t>補助対象外</t>
  </si>
  <si>
    <t>青果物予冷庫</t>
    <rPh sb="0" eb="6">
      <t>セイカブツヨレイコ</t>
    </rPh>
    <phoneticPr fontId="2"/>
  </si>
  <si>
    <t>電灯（青果物）</t>
    <rPh sb="0" eb="2">
      <t>デントウ</t>
    </rPh>
    <rPh sb="3" eb="6">
      <t>セイカブツ</t>
    </rPh>
    <phoneticPr fontId="2"/>
  </si>
  <si>
    <t>米倉庫</t>
    <rPh sb="0" eb="3">
      <t>コメソウコ</t>
    </rPh>
    <phoneticPr fontId="2"/>
  </si>
  <si>
    <t>電灯（米倉庫）</t>
    <rPh sb="0" eb="2">
      <t>デントウ</t>
    </rPh>
    <rPh sb="3" eb="6">
      <t>コメソウコ</t>
    </rPh>
    <phoneticPr fontId="2"/>
  </si>
  <si>
    <t>事務室</t>
    <rPh sb="0" eb="3">
      <t>ジムシツ</t>
    </rPh>
    <phoneticPr fontId="2"/>
  </si>
  <si>
    <t>１）</t>
    <phoneticPr fontId="2"/>
  </si>
  <si>
    <t>小計</t>
    <rPh sb="0" eb="2">
      <t>ショウケイ</t>
    </rPh>
    <phoneticPr fontId="2"/>
  </si>
  <si>
    <t>２）</t>
    <phoneticPr fontId="2"/>
  </si>
  <si>
    <t>３）</t>
    <phoneticPr fontId="2"/>
  </si>
  <si>
    <t>４）</t>
    <phoneticPr fontId="2"/>
  </si>
  <si>
    <t>施設名</t>
    <rPh sb="0" eb="2">
      <t>シセツ</t>
    </rPh>
    <rPh sb="2" eb="3">
      <t>メイ</t>
    </rPh>
    <phoneticPr fontId="2"/>
  </si>
  <si>
    <t>メーターA</t>
    <phoneticPr fontId="2"/>
  </si>
  <si>
    <t>メーターB</t>
    <phoneticPr fontId="2"/>
  </si>
  <si>
    <t>補助対象経費  合計③</t>
    <rPh sb="0" eb="6">
      <t>ホジョタイショウケイヒ</t>
    </rPh>
    <rPh sb="8" eb="10">
      <t>ゴウケイ</t>
    </rPh>
    <phoneticPr fontId="2"/>
  </si>
  <si>
    <t>５）</t>
    <phoneticPr fontId="2"/>
  </si>
  <si>
    <t>※2：</t>
    <phoneticPr fontId="2"/>
  </si>
  <si>
    <t>※3：</t>
    <phoneticPr fontId="2"/>
  </si>
  <si>
    <t>※千円未満切り捨て</t>
    <rPh sb="1" eb="6">
      <t>センエンミマンキ</t>
    </rPh>
    <rPh sb="7" eb="8">
      <t>ス</t>
    </rPh>
    <phoneticPr fontId="2"/>
  </si>
  <si>
    <t>※1：</t>
    <phoneticPr fontId="2"/>
  </si>
  <si>
    <t>〇</t>
  </si>
  <si>
    <t>〇</t>
    <phoneticPr fontId="2"/>
  </si>
  <si>
    <t>×</t>
  </si>
  <si>
    <t>×</t>
    <phoneticPr fontId="2"/>
  </si>
  <si>
    <t>面積
（㎡）</t>
    <rPh sb="0" eb="2">
      <t>メンセキ</t>
    </rPh>
    <phoneticPr fontId="2"/>
  </si>
  <si>
    <t>その他</t>
    <rPh sb="2" eb="3">
      <t>タ</t>
    </rPh>
    <phoneticPr fontId="2"/>
  </si>
  <si>
    <t>※２：</t>
    <phoneticPr fontId="2"/>
  </si>
  <si>
    <t>※１：</t>
    <phoneticPr fontId="2"/>
  </si>
  <si>
    <t>補助金交付申請額（③×１/２）</t>
    <rPh sb="0" eb="3">
      <t>ホジョキン</t>
    </rPh>
    <rPh sb="3" eb="5">
      <t>コウフ</t>
    </rPh>
    <rPh sb="5" eb="7">
      <t>シンセイ</t>
    </rPh>
    <rPh sb="7" eb="8">
      <t>ガク</t>
    </rPh>
    <phoneticPr fontId="2"/>
  </si>
  <si>
    <t>別紙1ー２　補助金交付申請額計算シート</t>
    <rPh sb="0" eb="2">
      <t>ベッシ</t>
    </rPh>
    <rPh sb="6" eb="9">
      <t>ホジョキン</t>
    </rPh>
    <rPh sb="9" eb="13">
      <t>コウフシンセイ</t>
    </rPh>
    <rPh sb="13" eb="14">
      <t>ガク</t>
    </rPh>
    <rPh sb="14" eb="16">
      <t>ケイサン</t>
    </rPh>
    <phoneticPr fontId="2"/>
  </si>
  <si>
    <t>4月</t>
    <rPh sb="1" eb="2">
      <t>ガツ</t>
    </rPh>
    <phoneticPr fontId="2"/>
  </si>
  <si>
    <t>R3</t>
    <phoneticPr fontId="2"/>
  </si>
  <si>
    <t>5月</t>
  </si>
  <si>
    <t>6月</t>
  </si>
  <si>
    <t>7月</t>
  </si>
  <si>
    <t>8月</t>
  </si>
  <si>
    <t>9月</t>
  </si>
  <si>
    <t>10月</t>
  </si>
  <si>
    <t>11月</t>
  </si>
  <si>
    <t>12月</t>
  </si>
  <si>
    <t>1月</t>
  </si>
  <si>
    <t>2月</t>
  </si>
  <si>
    <t>3月</t>
  </si>
  <si>
    <t>４月</t>
    <rPh sb="1" eb="2">
      <t>ガツ</t>
    </rPh>
    <phoneticPr fontId="2"/>
  </si>
  <si>
    <t>５月</t>
  </si>
  <si>
    <t>６月</t>
  </si>
  <si>
    <t>７月</t>
  </si>
  <si>
    <t>８月</t>
  </si>
  <si>
    <t>９月</t>
  </si>
  <si>
    <t>１０月</t>
  </si>
  <si>
    <t>１１月</t>
  </si>
  <si>
    <t>１２月</t>
  </si>
  <si>
    <t>R3</t>
    <phoneticPr fontId="2"/>
  </si>
  <si>
    <t>差額</t>
    <rPh sb="0" eb="2">
      <t>サガク</t>
    </rPh>
    <phoneticPr fontId="2"/>
  </si>
  <si>
    <t>R3
(R4.1)</t>
    <phoneticPr fontId="2"/>
  </si>
  <si>
    <t>施設名
※1</t>
    <rPh sb="0" eb="2">
      <t>シセツ</t>
    </rPh>
    <rPh sb="2" eb="3">
      <t>メイ</t>
    </rPh>
    <phoneticPr fontId="2"/>
  </si>
  <si>
    <t>メーター
区分
※1</t>
    <rPh sb="5" eb="7">
      <t>クブン</t>
    </rPh>
    <phoneticPr fontId="2"/>
  </si>
  <si>
    <t>設備名
※1</t>
    <rPh sb="0" eb="3">
      <t>セツビメイ</t>
    </rPh>
    <phoneticPr fontId="2"/>
  </si>
  <si>
    <t>区分
※1</t>
    <rPh sb="0" eb="2">
      <t>クブン</t>
    </rPh>
    <phoneticPr fontId="2"/>
  </si>
  <si>
    <t>合計</t>
    <rPh sb="0" eb="2">
      <t>ゴウケイ</t>
    </rPh>
    <phoneticPr fontId="2"/>
  </si>
  <si>
    <t>R3</t>
    <phoneticPr fontId="2"/>
  </si>
  <si>
    <t>区分</t>
    <rPh sb="0" eb="2">
      <t>クブン</t>
    </rPh>
    <phoneticPr fontId="2"/>
  </si>
  <si>
    <t>電力メーター毎に該当する設備（青果物予冷庫、米倉庫、営農センター等）を記入し、補助対象か補助対象外か選択してください。</t>
    <rPh sb="0" eb="2">
      <t>デンリョク</t>
    </rPh>
    <rPh sb="6" eb="7">
      <t>ゴト</t>
    </rPh>
    <rPh sb="8" eb="10">
      <t>ガイトウ</t>
    </rPh>
    <rPh sb="12" eb="14">
      <t>セツビ</t>
    </rPh>
    <rPh sb="15" eb="21">
      <t>セイカブツヨレイコ</t>
    </rPh>
    <rPh sb="22" eb="25">
      <t>コメソウコ</t>
    </rPh>
    <rPh sb="26" eb="28">
      <t>エイノウ</t>
    </rPh>
    <rPh sb="32" eb="33">
      <t>ナド</t>
    </rPh>
    <rPh sb="35" eb="37">
      <t>キニュウ</t>
    </rPh>
    <rPh sb="39" eb="43">
      <t>ホジョタイショウ</t>
    </rPh>
    <rPh sb="44" eb="49">
      <t>ホジョタイショウガイ</t>
    </rPh>
    <rPh sb="50" eb="52">
      <t>センタク</t>
    </rPh>
    <phoneticPr fontId="2"/>
  </si>
  <si>
    <t>メーター
区分</t>
    <rPh sb="5" eb="7">
      <t>クブン</t>
    </rPh>
    <phoneticPr fontId="2"/>
  </si>
  <si>
    <t>設備名
※１</t>
    <rPh sb="0" eb="3">
      <t>セツビメイ</t>
    </rPh>
    <phoneticPr fontId="2"/>
  </si>
  <si>
    <t>区分
※１</t>
    <rPh sb="0" eb="2">
      <t>クブン</t>
    </rPh>
    <phoneticPr fontId="2"/>
  </si>
  <si>
    <t>※：</t>
    <phoneticPr fontId="2"/>
  </si>
  <si>
    <t>補助対象合計</t>
    <rPh sb="0" eb="6">
      <t>ホジョタイショウゴウケイ</t>
    </rPh>
    <phoneticPr fontId="2"/>
  </si>
  <si>
    <t>別紙１-１（案分計算シート）から転記されます。</t>
    <rPh sb="0" eb="2">
      <t>ベッシ</t>
    </rPh>
    <phoneticPr fontId="2"/>
  </si>
  <si>
    <t>１月</t>
    <rPh sb="1" eb="2">
      <t>ガツ</t>
    </rPh>
    <phoneticPr fontId="2"/>
  </si>
  <si>
    <t>２月</t>
    <rPh sb="1" eb="2">
      <t>ガツ</t>
    </rPh>
    <phoneticPr fontId="2"/>
  </si>
  <si>
    <t>３月</t>
    <rPh sb="1" eb="2">
      <t>ガツ</t>
    </rPh>
    <phoneticPr fontId="2"/>
  </si>
  <si>
    <t>各月電気料金実績（円）※２</t>
  </si>
  <si>
    <t>各月電気料金実績（円）※２</t>
    <rPh sb="0" eb="2">
      <t>カクツキ</t>
    </rPh>
    <rPh sb="2" eb="4">
      <t>デンキ</t>
    </rPh>
    <rPh sb="4" eb="6">
      <t>リョウキン</t>
    </rPh>
    <rPh sb="6" eb="8">
      <t>ジッセキ</t>
    </rPh>
    <rPh sb="9" eb="10">
      <t>エン</t>
    </rPh>
    <phoneticPr fontId="2"/>
  </si>
  <si>
    <t>※黄色着色セルのみ入力してください。</t>
    <rPh sb="1" eb="5">
      <t>キイロチャクショク</t>
    </rPh>
    <rPh sb="9" eb="11">
      <t>ニュウリョク</t>
    </rPh>
    <phoneticPr fontId="2"/>
  </si>
  <si>
    <t>（例：施設Ａの補助対象施設の電気料金が＋30万円で、施設Ｂの補助対象施設の電気料金が－10万円だった場合、施設ＡとＢの電気料金の増減を相殺し、＋20万円が補助対象経費となります。）</t>
    <rPh sb="1" eb="2">
      <t>レイ</t>
    </rPh>
    <rPh sb="3" eb="5">
      <t>シセツ</t>
    </rPh>
    <rPh sb="7" eb="13">
      <t>ホジョタイショウシセツ</t>
    </rPh>
    <rPh sb="14" eb="18">
      <t>デンキリョウキン</t>
    </rPh>
    <rPh sb="22" eb="24">
      <t>マンエン</t>
    </rPh>
    <rPh sb="26" eb="28">
      <t>シセツ</t>
    </rPh>
    <rPh sb="30" eb="36">
      <t>ホジョタイショウシセツ</t>
    </rPh>
    <rPh sb="37" eb="41">
      <t>デンキリョウキン</t>
    </rPh>
    <rPh sb="45" eb="47">
      <t>マンエン</t>
    </rPh>
    <rPh sb="50" eb="52">
      <t>バアイ</t>
    </rPh>
    <rPh sb="53" eb="55">
      <t>シセツ</t>
    </rPh>
    <rPh sb="59" eb="63">
      <t>デンキリョウキン</t>
    </rPh>
    <rPh sb="64" eb="66">
      <t>ゾウゲン</t>
    </rPh>
    <rPh sb="67" eb="69">
      <t>ソウサイ</t>
    </rPh>
    <rPh sb="74" eb="76">
      <t>マンエン</t>
    </rPh>
    <rPh sb="77" eb="83">
      <t>ホジョタイショウケイヒ</t>
    </rPh>
    <phoneticPr fontId="2"/>
  </si>
  <si>
    <t>R3
(R4.3)</t>
    <phoneticPr fontId="2"/>
  </si>
  <si>
    <t>R3
(R4.2)</t>
    <phoneticPr fontId="2"/>
  </si>
  <si>
    <t>なお、補助金交付申請額を計算する際は、各ファイルの「補助対象経費　合計③」を合計した金額に１/２を乗じ、千円未満を切り捨てた値となります。</t>
    <rPh sb="42" eb="44">
      <t>キンガク</t>
    </rPh>
    <rPh sb="52" eb="56">
      <t>センエンミマン</t>
    </rPh>
    <rPh sb="57" eb="58">
      <t>キ</t>
    </rPh>
    <rPh sb="59" eb="60">
      <t>ス</t>
    </rPh>
    <rPh sb="62" eb="63">
      <t>アタイ</t>
    </rPh>
    <phoneticPr fontId="2"/>
  </si>
  <si>
    <t>消費電力
（kW）</t>
    <rPh sb="0" eb="4">
      <t>ショウヒデンリョク</t>
    </rPh>
    <phoneticPr fontId="2"/>
  </si>
  <si>
    <t>施設数が多くシートに入りきらない場合は、行は挿入せずに複数のエクセルファイルに分けて記載して下さい。</t>
    <rPh sb="0" eb="3">
      <t>シセツスウ</t>
    </rPh>
    <rPh sb="4" eb="5">
      <t>オオ</t>
    </rPh>
    <rPh sb="10" eb="11">
      <t>ハイ</t>
    </rPh>
    <rPh sb="16" eb="18">
      <t>バアイ</t>
    </rPh>
    <rPh sb="20" eb="21">
      <t>ギョウ</t>
    </rPh>
    <rPh sb="22" eb="24">
      <t>ソウニュウ</t>
    </rPh>
    <rPh sb="27" eb="29">
      <t>フクスウ</t>
    </rPh>
    <rPh sb="39" eb="40">
      <t>ワ</t>
    </rPh>
    <rPh sb="42" eb="44">
      <t>キサイ</t>
    </rPh>
    <rPh sb="46" eb="47">
      <t>クダ</t>
    </rPh>
    <phoneticPr fontId="2"/>
  </si>
  <si>
    <t>按分の
方法
※1</t>
    <rPh sb="4" eb="6">
      <t>ホウホウ</t>
    </rPh>
    <phoneticPr fontId="2"/>
  </si>
  <si>
    <t>別紙1ー１　電気料金按分計算シート</t>
    <rPh sb="0" eb="2">
      <t>ベッシ</t>
    </rPh>
    <rPh sb="6" eb="10">
      <t>デンキリョウキン</t>
    </rPh>
    <rPh sb="12" eb="14">
      <t>ケイサン</t>
    </rPh>
    <phoneticPr fontId="2"/>
  </si>
  <si>
    <t>按分の
方法
※2</t>
    <rPh sb="4" eb="6">
      <t>ホウホウ</t>
    </rPh>
    <phoneticPr fontId="2"/>
  </si>
  <si>
    <t>按分の根拠となる数値
※2</t>
    <rPh sb="3" eb="5">
      <t>コンキョ</t>
    </rPh>
    <rPh sb="8" eb="10">
      <t>スウチ</t>
    </rPh>
    <phoneticPr fontId="2"/>
  </si>
  <si>
    <t>按分の割合</t>
    <rPh sb="3" eb="5">
      <t>ワリアイ</t>
    </rPh>
    <phoneticPr fontId="2"/>
  </si>
  <si>
    <t>設備の使用期間・按分割合　※３</t>
    <rPh sb="0" eb="2">
      <t>セツビ</t>
    </rPh>
    <rPh sb="3" eb="5">
      <t>シヨウ</t>
    </rPh>
    <rPh sb="5" eb="7">
      <t>キカン</t>
    </rPh>
    <phoneticPr fontId="2"/>
  </si>
  <si>
    <t>按分の方法（面積、消費電力等）及びその単位（㎡、kW等）を記載してください。</t>
    <rPh sb="6" eb="8">
      <t>メンセキ</t>
    </rPh>
    <rPh sb="9" eb="14">
      <t>ショウヒデンリョクトウ</t>
    </rPh>
    <rPh sb="26" eb="27">
      <t>トウ</t>
    </rPh>
    <phoneticPr fontId="2"/>
  </si>
  <si>
    <t>各設備毎に按分の根拠となる数値（面積、消費電力等）を記載し、根拠となる書類等（施設図面、施設カタログ等）を添付してください。</t>
    <rPh sb="0" eb="4">
      <t>カクセツビゴト</t>
    </rPh>
    <rPh sb="8" eb="10">
      <t>コンキョ</t>
    </rPh>
    <rPh sb="13" eb="15">
      <t>スウチ</t>
    </rPh>
    <rPh sb="16" eb="18">
      <t>メンセキ</t>
    </rPh>
    <rPh sb="19" eb="21">
      <t>ショウヒ</t>
    </rPh>
    <rPh sb="21" eb="23">
      <t>デンリョク</t>
    </rPh>
    <rPh sb="23" eb="24">
      <t>トウ</t>
    </rPh>
    <rPh sb="26" eb="28">
      <t>キサイ</t>
    </rPh>
    <rPh sb="30" eb="32">
      <t>コンキョ</t>
    </rPh>
    <rPh sb="35" eb="37">
      <t>ショルイ</t>
    </rPh>
    <rPh sb="37" eb="38">
      <t>トウ</t>
    </rPh>
    <rPh sb="39" eb="43">
      <t>シセツズメン</t>
    </rPh>
    <rPh sb="44" eb="46">
      <t>シセツ</t>
    </rPh>
    <rPh sb="50" eb="51">
      <t>トウ</t>
    </rPh>
    <rPh sb="53" eb="55">
      <t>テンプ</t>
    </rPh>
    <phoneticPr fontId="2"/>
  </si>
  <si>
    <t>設備の使用期間には、各年度・月ごとに設備を使用している月は○、使用していない月は×を選択してください。月毎に各施設の按分割合が自動計算されます。</t>
    <rPh sb="10" eb="13">
      <t>カクネンド</t>
    </rPh>
    <rPh sb="14" eb="15">
      <t>ツキ</t>
    </rPh>
    <rPh sb="18" eb="20">
      <t>セツビ</t>
    </rPh>
    <rPh sb="21" eb="23">
      <t>シヨウ</t>
    </rPh>
    <rPh sb="27" eb="28">
      <t>ツキ</t>
    </rPh>
    <rPh sb="31" eb="33">
      <t>シヨウ</t>
    </rPh>
    <rPh sb="38" eb="39">
      <t>ツキ</t>
    </rPh>
    <rPh sb="42" eb="44">
      <t>センタク</t>
    </rPh>
    <rPh sb="51" eb="53">
      <t>ツキゴト</t>
    </rPh>
    <rPh sb="54" eb="57">
      <t>カクシセツ</t>
    </rPh>
    <rPh sb="63" eb="67">
      <t>ジドウケイサン</t>
    </rPh>
    <phoneticPr fontId="2"/>
  </si>
  <si>
    <t>各月電気料金実績（黄色セル）には、メーター毎の電気料金（税抜金額）を入力してください。別紙１－１（按分計算シート）から各月の按分率が反映され、設備毎の電気料金が自動計算されます。</t>
    <rPh sb="0" eb="2">
      <t>カクツキ</t>
    </rPh>
    <rPh sb="2" eb="4">
      <t>デンキ</t>
    </rPh>
    <rPh sb="4" eb="6">
      <t>リョウキン</t>
    </rPh>
    <rPh sb="6" eb="8">
      <t>ジッセキ</t>
    </rPh>
    <rPh sb="9" eb="11">
      <t>キイロ</t>
    </rPh>
    <rPh sb="21" eb="22">
      <t>ゴト</t>
    </rPh>
    <rPh sb="23" eb="25">
      <t>デンキ</t>
    </rPh>
    <rPh sb="25" eb="27">
      <t>リョウキン</t>
    </rPh>
    <rPh sb="28" eb="30">
      <t>ゼイヌキ</t>
    </rPh>
    <rPh sb="30" eb="32">
      <t>キンガク</t>
    </rPh>
    <rPh sb="34" eb="36">
      <t>ニュウリョク</t>
    </rPh>
    <rPh sb="43" eb="45">
      <t>ベッシ</t>
    </rPh>
    <rPh sb="49" eb="51">
      <t>アンブン</t>
    </rPh>
    <rPh sb="51" eb="53">
      <t>ケイサン</t>
    </rPh>
    <rPh sb="59" eb="61">
      <t>カクツキ</t>
    </rPh>
    <rPh sb="62" eb="64">
      <t>アンブン</t>
    </rPh>
    <rPh sb="64" eb="65">
      <t>リツ</t>
    </rPh>
    <rPh sb="66" eb="68">
      <t>ハンエイ</t>
    </rPh>
    <rPh sb="71" eb="74">
      <t>セツビゴト</t>
    </rPh>
    <rPh sb="75" eb="77">
      <t>デンキ</t>
    </rPh>
    <rPh sb="77" eb="79">
      <t>リョウキン</t>
    </rPh>
    <rPh sb="80" eb="84">
      <t>ジドウケイサン</t>
    </rPh>
    <phoneticPr fontId="2"/>
  </si>
  <si>
    <t>農協等の青果物集出荷予冷施設等全体の収支で補助対象経費を算出するため、令和3年度から令和7年度にかけて電気料金が減額している補助対象施設がある場合も上記の表に記載して下さい。</t>
    <rPh sb="0" eb="3">
      <t>ノウキョウトウ</t>
    </rPh>
    <rPh sb="4" eb="15">
      <t>セイカブツシュウシュッカヨレイシセツトウ</t>
    </rPh>
    <rPh sb="15" eb="17">
      <t>ゼンタイ</t>
    </rPh>
    <rPh sb="18" eb="20">
      <t>シュウシ</t>
    </rPh>
    <rPh sb="21" eb="27">
      <t>ホジョタイショウケイヒ</t>
    </rPh>
    <rPh sb="28" eb="30">
      <t>サンシュツ</t>
    </rPh>
    <rPh sb="35" eb="37">
      <t>レイワ</t>
    </rPh>
    <rPh sb="38" eb="40">
      <t>ネンド</t>
    </rPh>
    <rPh sb="42" eb="44">
      <t>レイワ</t>
    </rPh>
    <rPh sb="45" eb="47">
      <t>ネンド</t>
    </rPh>
    <rPh sb="51" eb="55">
      <t>デンキリョウキン</t>
    </rPh>
    <rPh sb="56" eb="58">
      <t>ゲンガク</t>
    </rPh>
    <rPh sb="62" eb="68">
      <t>ホジョタイショウシセツ</t>
    </rPh>
    <rPh sb="71" eb="73">
      <t>バアイ</t>
    </rPh>
    <rPh sb="74" eb="76">
      <t>ジョウキ</t>
    </rPh>
    <rPh sb="77" eb="78">
      <t>ヒョウ</t>
    </rPh>
    <rPh sb="79" eb="81">
      <t>キサイ</t>
    </rPh>
    <rPh sb="83" eb="84">
      <t>クダ</t>
    </rPh>
    <phoneticPr fontId="2"/>
  </si>
  <si>
    <t>令和３年４月から令和４年３月及び令和7年４月から令和７年１２月までの電気料金は各月の電気料金実績を用います。</t>
    <rPh sb="8" eb="10">
      <t>レイワ</t>
    </rPh>
    <rPh sb="11" eb="12">
      <t>ネン</t>
    </rPh>
    <rPh sb="14" eb="15">
      <t>オヨ</t>
    </rPh>
    <rPh sb="16" eb="18">
      <t>レイワ</t>
    </rPh>
    <rPh sb="19" eb="20">
      <t>ネン</t>
    </rPh>
    <rPh sb="21" eb="22">
      <t>ガツ</t>
    </rPh>
    <rPh sb="24" eb="26">
      <t>レイワ</t>
    </rPh>
    <rPh sb="27" eb="28">
      <t>ネン</t>
    </rPh>
    <rPh sb="30" eb="31">
      <t>ガツ</t>
    </rPh>
    <rPh sb="34" eb="36">
      <t>デンキ</t>
    </rPh>
    <rPh sb="36" eb="38">
      <t>リョウキン</t>
    </rPh>
    <rPh sb="39" eb="41">
      <t>カクツキ</t>
    </rPh>
    <rPh sb="42" eb="44">
      <t>デンキ</t>
    </rPh>
    <rPh sb="44" eb="46">
      <t>リョウキン</t>
    </rPh>
    <phoneticPr fontId="2"/>
  </si>
  <si>
    <t>令和８年１月から令和８年３月までの電気料金は令和７年１月から令和７年３月までの電気料金実績を補助対象経費の算定に用います。</t>
    <rPh sb="8" eb="10">
      <t>レイワ</t>
    </rPh>
    <rPh sb="11" eb="12">
      <t>ネン</t>
    </rPh>
    <rPh sb="17" eb="21">
      <t>デンキリョウキン</t>
    </rPh>
    <rPh sb="30" eb="32">
      <t>レイワ</t>
    </rPh>
    <rPh sb="33" eb="34">
      <t>ネン</t>
    </rPh>
    <rPh sb="41" eb="43">
      <t>リョウキン</t>
    </rPh>
    <rPh sb="46" eb="52">
      <t>ホジョタイショウケイヒ</t>
    </rPh>
    <rPh sb="53" eb="55">
      <t>サンテイ</t>
    </rPh>
    <rPh sb="56" eb="57">
      <t>モチ</t>
    </rPh>
    <phoneticPr fontId="2"/>
  </si>
  <si>
    <t>R7</t>
    <phoneticPr fontId="2"/>
  </si>
  <si>
    <t>R7
(R7.1)</t>
    <phoneticPr fontId="2"/>
  </si>
  <si>
    <t>R7
(R7.2)</t>
    <phoneticPr fontId="2"/>
  </si>
  <si>
    <t>R7
(R7.3)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</si>
</sst>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游ゴシック"/>
      <family val="2"/>
      <scheme val="minor"/>
    </font>
    <font>
      <b/>
      <sz val="12"/>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8"/>
      <color theme="1"/>
      <name val="游ゴシック"/>
      <family val="2"/>
      <scheme val="minor"/>
    </font>
    <font>
      <sz val="11"/>
      <name val="游ゴシック"/>
      <family val="2"/>
      <scheme val="minor"/>
    </font>
    <font>
      <sz val="14"/>
      <color rgb="FFFF0000"/>
      <name val="游ゴシック"/>
      <family val="3"/>
      <charset val="128"/>
      <scheme val="minor"/>
    </font>
    <font>
      <sz val="14"/>
      <name val="游ゴシック"/>
      <family val="2"/>
      <scheme val="minor"/>
    </font>
    <font>
      <sz val="14"/>
      <name val="游ゴシック"/>
      <family val="3"/>
      <charset val="128"/>
      <scheme val="minor"/>
    </font>
    <font>
      <sz val="12"/>
      <name val="游ゴシック"/>
      <family val="3"/>
      <charset val="128"/>
      <scheme val="minor"/>
    </font>
    <font>
      <sz val="1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11"/>
      <color theme="1"/>
      <name val="游ゴシック"/>
      <family val="3"/>
      <charset val="128"/>
      <scheme val="minor"/>
    </font>
    <font>
      <b/>
      <u/>
      <sz val="18"/>
      <name val="游ゴシック"/>
      <family val="3"/>
      <charset val="128"/>
      <scheme val="minor"/>
    </font>
    <font>
      <b/>
      <u/>
      <sz val="16"/>
      <color rgb="FFFF000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bottom/>
      <diagonal/>
    </border>
    <border>
      <left/>
      <right/>
      <top style="medium">
        <color indexed="64"/>
      </top>
      <bottom style="dashed">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dash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ashed">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bottom/>
      <diagonal/>
    </border>
    <border>
      <left/>
      <right style="double">
        <color indexed="64"/>
      </right>
      <top style="medium">
        <color indexed="64"/>
      </top>
      <bottom style="dashed">
        <color indexed="64"/>
      </bottom>
      <diagonal/>
    </border>
    <border>
      <left style="double">
        <color indexed="64"/>
      </left>
      <right/>
      <top style="dashed">
        <color indexed="64"/>
      </top>
      <bottom style="dashed">
        <color indexed="64"/>
      </bottom>
      <diagonal/>
    </border>
    <border>
      <left/>
      <right style="double">
        <color indexed="64"/>
      </right>
      <top style="dashed">
        <color indexed="64"/>
      </top>
      <bottom style="dashed">
        <color indexed="64"/>
      </bottom>
      <diagonal/>
    </border>
    <border>
      <left/>
      <right style="double">
        <color indexed="64"/>
      </right>
      <top style="dashed">
        <color indexed="64"/>
      </top>
      <bottom style="thin">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dashed">
        <color indexed="64"/>
      </bottom>
      <diagonal/>
    </border>
    <border>
      <left/>
      <right style="double">
        <color indexed="64"/>
      </right>
      <top/>
      <bottom style="dashed">
        <color indexed="64"/>
      </bottom>
      <diagonal/>
    </border>
    <border>
      <left/>
      <right style="medium">
        <color indexed="64"/>
      </right>
      <top/>
      <bottom style="dashed">
        <color indexed="64"/>
      </bottom>
      <diagonal/>
    </border>
    <border>
      <left/>
      <right style="thin">
        <color indexed="64"/>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bottom style="dashed">
        <color indexed="64"/>
      </bottom>
      <diagonal/>
    </border>
    <border>
      <left style="thin">
        <color indexed="64"/>
      </left>
      <right/>
      <top/>
      <bottom style="dashed">
        <color indexed="64"/>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style="dashed">
        <color indexed="64"/>
      </bottom>
      <diagonal/>
    </border>
    <border>
      <left style="thin">
        <color indexed="64"/>
      </left>
      <right style="double">
        <color indexed="64"/>
      </right>
      <top style="medium">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ouble">
        <color indexed="64"/>
      </right>
      <top style="dashed">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334">
    <xf numFmtId="0" fontId="0" fillId="0" borderId="0" xfId="0"/>
    <xf numFmtId="0" fontId="0" fillId="0" borderId="0" xfId="0" applyAlignment="1">
      <alignment horizontal="left"/>
    </xf>
    <xf numFmtId="0" fontId="0" fillId="0" borderId="15" xfId="0" applyBorder="1"/>
    <xf numFmtId="38" fontId="0" fillId="0" borderId="0" xfId="1" applyFont="1" applyAlignment="1"/>
    <xf numFmtId="0" fontId="5" fillId="0" borderId="0" xfId="0" applyFont="1"/>
    <xf numFmtId="0" fontId="6" fillId="0" borderId="0" xfId="0" applyFont="1"/>
    <xf numFmtId="0" fontId="9" fillId="0" borderId="0" xfId="0" applyFont="1"/>
    <xf numFmtId="0" fontId="0" fillId="2" borderId="10" xfId="0" applyFill="1" applyBorder="1" applyAlignment="1">
      <alignment horizontal="center"/>
    </xf>
    <xf numFmtId="0" fontId="0" fillId="2" borderId="13" xfId="0" applyFill="1" applyBorder="1" applyAlignment="1">
      <alignment shrinkToFit="1"/>
    </xf>
    <xf numFmtId="0" fontId="0" fillId="2" borderId="10" xfId="0" applyFill="1" applyBorder="1" applyAlignment="1">
      <alignment shrinkToFit="1"/>
    </xf>
    <xf numFmtId="0" fontId="0" fillId="2" borderId="0" xfId="0" applyFill="1" applyBorder="1" applyAlignment="1">
      <alignment shrinkToFit="1"/>
    </xf>
    <xf numFmtId="0" fontId="0" fillId="0" borderId="15" xfId="0" applyBorder="1" applyAlignment="1">
      <alignment horizontal="left"/>
    </xf>
    <xf numFmtId="0" fontId="0" fillId="2" borderId="11" xfId="0" applyFill="1" applyBorder="1" applyAlignment="1">
      <alignment shrinkToFit="1"/>
    </xf>
    <xf numFmtId="0" fontId="0" fillId="2" borderId="9" xfId="0" applyFill="1" applyBorder="1" applyAlignment="1">
      <alignment shrinkToFit="1"/>
    </xf>
    <xf numFmtId="0" fontId="0" fillId="0" borderId="0" xfId="0" applyFill="1"/>
    <xf numFmtId="0" fontId="0" fillId="2" borderId="0" xfId="0" applyFill="1" applyBorder="1" applyAlignment="1">
      <alignment horizontal="center"/>
    </xf>
    <xf numFmtId="9" fontId="0" fillId="0" borderId="22" xfId="0" applyNumberFormat="1" applyFill="1" applyBorder="1" applyAlignment="1">
      <alignment horizontal="center"/>
    </xf>
    <xf numFmtId="0" fontId="0" fillId="2" borderId="23" xfId="0" applyFill="1" applyBorder="1" applyAlignment="1">
      <alignment horizontal="center"/>
    </xf>
    <xf numFmtId="9" fontId="0" fillId="0" borderId="24" xfId="0" applyNumberFormat="1" applyFill="1" applyBorder="1" applyAlignment="1">
      <alignment horizontal="center"/>
    </xf>
    <xf numFmtId="0" fontId="0" fillId="2" borderId="20" xfId="0" applyFill="1" applyBorder="1" applyAlignment="1">
      <alignment horizontal="center"/>
    </xf>
    <xf numFmtId="9" fontId="0" fillId="0" borderId="25" xfId="0" applyNumberFormat="1" applyFill="1" applyBorder="1" applyAlignment="1">
      <alignment horizontal="center"/>
    </xf>
    <xf numFmtId="0" fontId="10" fillId="0" borderId="26" xfId="0" applyFont="1" applyFill="1" applyBorder="1"/>
    <xf numFmtId="9" fontId="10" fillId="0" borderId="27" xfId="0" applyNumberFormat="1" applyFont="1" applyFill="1" applyBorder="1" applyAlignment="1">
      <alignment horizontal="center"/>
    </xf>
    <xf numFmtId="0" fontId="0" fillId="0" borderId="34" xfId="0" applyBorder="1"/>
    <xf numFmtId="9" fontId="0" fillId="0" borderId="35" xfId="0" applyNumberFormat="1" applyFill="1" applyBorder="1" applyAlignment="1">
      <alignment horizontal="center"/>
    </xf>
    <xf numFmtId="0" fontId="0" fillId="0" borderId="36" xfId="0" applyBorder="1"/>
    <xf numFmtId="9" fontId="0" fillId="0" borderId="28" xfId="0" applyNumberFormat="1" applyFill="1" applyBorder="1" applyAlignment="1">
      <alignment horizontal="center"/>
    </xf>
    <xf numFmtId="9" fontId="0" fillId="0" borderId="29" xfId="0" applyNumberFormat="1" applyFill="1" applyBorder="1" applyAlignment="1">
      <alignment horizontal="center"/>
    </xf>
    <xf numFmtId="0" fontId="0" fillId="0" borderId="37" xfId="0" applyBorder="1"/>
    <xf numFmtId="9" fontId="10" fillId="0" borderId="38" xfId="0" applyNumberFormat="1" applyFont="1" applyFill="1" applyBorder="1" applyAlignment="1">
      <alignment horizontal="center"/>
    </xf>
    <xf numFmtId="9" fontId="0" fillId="0" borderId="14" xfId="0" applyNumberFormat="1" applyBorder="1" applyAlignment="1">
      <alignment horizontal="center"/>
    </xf>
    <xf numFmtId="0" fontId="0" fillId="2" borderId="39" xfId="0" applyFill="1" applyBorder="1" applyAlignment="1">
      <alignment horizontal="center" vertical="center"/>
    </xf>
    <xf numFmtId="0" fontId="0" fillId="2" borderId="12"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0" borderId="5" xfId="0" applyBorder="1" applyAlignment="1">
      <alignment horizontal="center"/>
    </xf>
    <xf numFmtId="0" fontId="0" fillId="2" borderId="39" xfId="0" applyFill="1" applyBorder="1" applyAlignment="1">
      <alignment shrinkToFit="1"/>
    </xf>
    <xf numFmtId="0" fontId="0" fillId="2" borderId="40" xfId="0" applyFill="1" applyBorder="1" applyAlignment="1">
      <alignment shrinkToFit="1"/>
    </xf>
    <xf numFmtId="0" fontId="0" fillId="2" borderId="12" xfId="0" applyFill="1" applyBorder="1" applyAlignment="1">
      <alignment shrinkToFit="1"/>
    </xf>
    <xf numFmtId="0" fontId="0" fillId="2" borderId="42" xfId="0" applyFill="1" applyBorder="1" applyAlignment="1">
      <alignment shrinkToFit="1"/>
    </xf>
    <xf numFmtId="0" fontId="0" fillId="2" borderId="41" xfId="0" applyFill="1" applyBorder="1" applyAlignment="1">
      <alignment shrinkToFit="1"/>
    </xf>
    <xf numFmtId="0" fontId="0" fillId="0" borderId="16" xfId="0" applyBorder="1" applyAlignment="1">
      <alignment shrinkToFit="1"/>
    </xf>
    <xf numFmtId="0" fontId="0" fillId="2" borderId="30" xfId="0" applyFill="1" applyBorder="1"/>
    <xf numFmtId="0" fontId="0" fillId="0" borderId="12" xfId="0" applyBorder="1"/>
    <xf numFmtId="0" fontId="0" fillId="0" borderId="16" xfId="0" applyBorder="1"/>
    <xf numFmtId="0" fontId="0" fillId="2" borderId="12" xfId="0" applyFill="1" applyBorder="1"/>
    <xf numFmtId="0" fontId="11" fillId="0" borderId="0" xfId="0" applyFont="1" applyAlignment="1">
      <alignment vertical="center"/>
    </xf>
    <xf numFmtId="0" fontId="11" fillId="0" borderId="0" xfId="0" applyFont="1" applyAlignment="1">
      <alignment horizontal="left" vertical="center"/>
    </xf>
    <xf numFmtId="0" fontId="11" fillId="0" borderId="0" xfId="0" applyFont="1"/>
    <xf numFmtId="0" fontId="11" fillId="0" borderId="0" xfId="0" applyFont="1" applyAlignment="1">
      <alignment horizontal="left" vertical="center" shrinkToFit="1"/>
    </xf>
    <xf numFmtId="0" fontId="12" fillId="0" borderId="0" xfId="0" applyFont="1" applyAlignment="1">
      <alignment vertical="center" shrinkToFit="1"/>
    </xf>
    <xf numFmtId="0" fontId="13" fillId="0" borderId="0" xfId="0" applyFont="1" applyAlignment="1">
      <alignment vertical="center"/>
    </xf>
    <xf numFmtId="0" fontId="14" fillId="0" borderId="0" xfId="0" applyFont="1"/>
    <xf numFmtId="0" fontId="15" fillId="0" borderId="0" xfId="0" applyFont="1" applyFill="1"/>
    <xf numFmtId="0" fontId="13" fillId="0" borderId="0" xfId="0" applyFont="1" applyAlignment="1">
      <alignment horizontal="left" vertical="center"/>
    </xf>
    <xf numFmtId="0" fontId="15" fillId="0" borderId="0" xfId="0" applyFont="1"/>
    <xf numFmtId="9" fontId="0" fillId="0" borderId="10" xfId="0" applyNumberFormat="1" applyFill="1" applyBorder="1" applyAlignment="1">
      <alignment horizontal="center"/>
    </xf>
    <xf numFmtId="9" fontId="10" fillId="0" borderId="14" xfId="0" applyNumberFormat="1" applyFont="1" applyFill="1" applyBorder="1" applyAlignment="1">
      <alignment horizontal="center"/>
    </xf>
    <xf numFmtId="9" fontId="0" fillId="0" borderId="13" xfId="0" applyNumberFormat="1" applyFill="1" applyBorder="1" applyAlignment="1">
      <alignment horizontal="center"/>
    </xf>
    <xf numFmtId="9" fontId="0" fillId="0" borderId="51" xfId="0" applyNumberFormat="1" applyFill="1" applyBorder="1" applyAlignment="1">
      <alignment horizontal="center"/>
    </xf>
    <xf numFmtId="0" fontId="0" fillId="2" borderId="54" xfId="0" applyFill="1" applyBorder="1" applyAlignment="1">
      <alignment horizontal="center"/>
    </xf>
    <xf numFmtId="9" fontId="0" fillId="0" borderId="55" xfId="0" applyNumberFormat="1" applyFill="1" applyBorder="1" applyAlignment="1">
      <alignment horizontal="center"/>
    </xf>
    <xf numFmtId="0" fontId="0" fillId="2" borderId="56" xfId="0" applyFill="1" applyBorder="1" applyAlignment="1">
      <alignment horizontal="center"/>
    </xf>
    <xf numFmtId="9" fontId="0" fillId="0" borderId="57" xfId="0" applyNumberFormat="1" applyFill="1" applyBorder="1" applyAlignment="1">
      <alignment horizontal="center"/>
    </xf>
    <xf numFmtId="9" fontId="0" fillId="0" borderId="58" xfId="0" applyNumberFormat="1" applyFill="1" applyBorder="1" applyAlignment="1">
      <alignment horizontal="center"/>
    </xf>
    <xf numFmtId="0" fontId="10" fillId="0" borderId="59" xfId="0" applyFont="1" applyFill="1" applyBorder="1"/>
    <xf numFmtId="9" fontId="10" fillId="0" borderId="60" xfId="0" applyNumberFormat="1" applyFont="1" applyFill="1" applyBorder="1" applyAlignment="1">
      <alignment horizontal="center"/>
    </xf>
    <xf numFmtId="0" fontId="0" fillId="2" borderId="63" xfId="0" applyFill="1" applyBorder="1" applyAlignment="1">
      <alignment horizontal="center"/>
    </xf>
    <xf numFmtId="38" fontId="0" fillId="0" borderId="40" xfId="0" applyNumberFormat="1" applyBorder="1"/>
    <xf numFmtId="38" fontId="0" fillId="0" borderId="39" xfId="0" applyNumberFormat="1" applyBorder="1"/>
    <xf numFmtId="38" fontId="0" fillId="0" borderId="39" xfId="1" applyFont="1" applyBorder="1" applyAlignment="1">
      <alignment horizontal="right"/>
    </xf>
    <xf numFmtId="0" fontId="14" fillId="0" borderId="0" xfId="0" applyFont="1" applyFill="1"/>
    <xf numFmtId="0" fontId="5" fillId="0" borderId="0" xfId="0" applyFont="1" applyFill="1"/>
    <xf numFmtId="38" fontId="0" fillId="2" borderId="16" xfId="1" applyFont="1" applyFill="1" applyBorder="1" applyAlignment="1"/>
    <xf numFmtId="38" fontId="0" fillId="2" borderId="19" xfId="1" applyFont="1" applyFill="1" applyBorder="1" applyAlignment="1"/>
    <xf numFmtId="38" fontId="0" fillId="0" borderId="40" xfId="1" applyFont="1" applyBorder="1" applyAlignment="1">
      <alignment horizontal="right"/>
    </xf>
    <xf numFmtId="38" fontId="0" fillId="0" borderId="44" xfId="1" applyFont="1" applyBorder="1" applyAlignment="1">
      <alignment horizontal="right"/>
    </xf>
    <xf numFmtId="0" fontId="16" fillId="0" borderId="0" xfId="0" applyFont="1"/>
    <xf numFmtId="0" fontId="17" fillId="0" borderId="0" xfId="0" applyFont="1"/>
    <xf numFmtId="0" fontId="17" fillId="0" borderId="0" xfId="0" applyFont="1" applyFill="1"/>
    <xf numFmtId="38" fontId="0" fillId="0" borderId="0" xfId="0" applyNumberFormat="1"/>
    <xf numFmtId="0" fontId="0" fillId="0" borderId="72" xfId="0" applyBorder="1"/>
    <xf numFmtId="0" fontId="0" fillId="0" borderId="73" xfId="0" applyBorder="1"/>
    <xf numFmtId="0" fontId="0" fillId="0" borderId="74" xfId="0" applyBorder="1"/>
    <xf numFmtId="0" fontId="14" fillId="0" borderId="0" xfId="0" applyFont="1" applyAlignment="1">
      <alignment horizontal="right" vertical="center"/>
    </xf>
    <xf numFmtId="0" fontId="7" fillId="0" borderId="0" xfId="0" applyFont="1" applyAlignment="1">
      <alignment horizontal="right" vertical="center"/>
    </xf>
    <xf numFmtId="0" fontId="0" fillId="0" borderId="0" xfId="0" applyAlignment="1">
      <alignment vertical="top" wrapText="1"/>
    </xf>
    <xf numFmtId="0" fontId="5" fillId="0" borderId="19" xfId="0" applyFont="1" applyFill="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9" fontId="0" fillId="0" borderId="77" xfId="0" applyNumberFormat="1" applyFill="1" applyBorder="1" applyAlignment="1">
      <alignment horizontal="center"/>
    </xf>
    <xf numFmtId="9" fontId="0" fillId="0" borderId="78" xfId="0" applyNumberFormat="1" applyFill="1" applyBorder="1" applyAlignment="1">
      <alignment horizontal="center"/>
    </xf>
    <xf numFmtId="9" fontId="0" fillId="0" borderId="11" xfId="0" applyNumberFormat="1" applyFill="1" applyBorder="1" applyAlignment="1">
      <alignment horizontal="center"/>
    </xf>
    <xf numFmtId="9" fontId="0" fillId="0" borderId="79" xfId="0" applyNumberFormat="1" applyFill="1" applyBorder="1" applyAlignment="1">
      <alignment horizontal="center"/>
    </xf>
    <xf numFmtId="9" fontId="0" fillId="0" borderId="80" xfId="0" applyNumberFormat="1" applyFill="1" applyBorder="1" applyAlignment="1">
      <alignment horizontal="center"/>
    </xf>
    <xf numFmtId="9" fontId="0" fillId="0" borderId="6" xfId="0" applyNumberFormat="1" applyFill="1" applyBorder="1" applyAlignment="1">
      <alignment horizontal="center"/>
    </xf>
    <xf numFmtId="9" fontId="0" fillId="0" borderId="81" xfId="0" applyNumberFormat="1" applyFill="1" applyBorder="1" applyAlignment="1">
      <alignment horizontal="center"/>
    </xf>
    <xf numFmtId="9" fontId="0" fillId="0" borderId="82" xfId="0" applyNumberFormat="1" applyFill="1" applyBorder="1" applyAlignment="1">
      <alignment horizontal="center"/>
    </xf>
    <xf numFmtId="0" fontId="0" fillId="0" borderId="83" xfId="0" applyBorder="1"/>
    <xf numFmtId="0" fontId="0" fillId="0" borderId="85" xfId="0" applyBorder="1" applyAlignment="1">
      <alignment horizontal="center"/>
    </xf>
    <xf numFmtId="0" fontId="0" fillId="0" borderId="48" xfId="0" applyBorder="1" applyAlignment="1">
      <alignment horizontal="center"/>
    </xf>
    <xf numFmtId="0" fontId="0" fillId="0" borderId="62" xfId="0" applyBorder="1" applyAlignment="1">
      <alignment horizontal="center"/>
    </xf>
    <xf numFmtId="0" fontId="5" fillId="0" borderId="87" xfId="0" applyFont="1" applyBorder="1" applyAlignment="1">
      <alignment horizontal="center" vertical="center"/>
    </xf>
    <xf numFmtId="0" fontId="5" fillId="0" borderId="88" xfId="0" applyFont="1" applyFill="1" applyBorder="1" applyAlignment="1">
      <alignment horizontal="center" vertical="center"/>
    </xf>
    <xf numFmtId="38" fontId="0" fillId="0" borderId="89" xfId="1" applyFont="1" applyBorder="1" applyAlignment="1">
      <alignment horizontal="right"/>
    </xf>
    <xf numFmtId="38" fontId="0" fillId="0" borderId="90" xfId="1" applyFont="1" applyFill="1" applyBorder="1" applyAlignment="1"/>
    <xf numFmtId="38" fontId="0" fillId="0" borderId="91" xfId="1" applyFont="1" applyBorder="1" applyAlignment="1">
      <alignment horizontal="right"/>
    </xf>
    <xf numFmtId="38" fontId="0" fillId="0" borderId="92" xfId="1" applyFont="1" applyFill="1" applyBorder="1" applyAlignment="1"/>
    <xf numFmtId="38" fontId="0" fillId="0" borderId="93" xfId="1" applyFont="1" applyBorder="1" applyAlignment="1">
      <alignment horizontal="right"/>
    </xf>
    <xf numFmtId="38" fontId="0" fillId="0" borderId="94" xfId="1" applyFont="1" applyFill="1" applyBorder="1" applyAlignment="1"/>
    <xf numFmtId="38" fontId="0" fillId="2" borderId="87" xfId="1" applyFont="1" applyFill="1" applyBorder="1" applyAlignment="1"/>
    <xf numFmtId="38" fontId="0" fillId="0" borderId="88" xfId="1" applyFont="1" applyFill="1" applyBorder="1" applyAlignment="1"/>
    <xf numFmtId="38" fontId="0" fillId="0" borderId="97" xfId="1" applyFont="1" applyFill="1" applyBorder="1" applyAlignment="1"/>
    <xf numFmtId="0" fontId="5" fillId="0" borderId="87" xfId="0" applyFont="1" applyBorder="1" applyAlignment="1">
      <alignment horizontal="center" vertical="center" wrapText="1"/>
    </xf>
    <xf numFmtId="0" fontId="5" fillId="0" borderId="87" xfId="0" applyFont="1" applyFill="1" applyBorder="1" applyAlignment="1">
      <alignment horizontal="center" vertical="center"/>
    </xf>
    <xf numFmtId="38" fontId="0" fillId="0" borderId="89" xfId="0" applyNumberFormat="1" applyBorder="1"/>
    <xf numFmtId="38" fontId="0" fillId="0" borderId="91" xfId="0" applyNumberFormat="1" applyBorder="1"/>
    <xf numFmtId="38" fontId="0" fillId="0" borderId="99" xfId="0" applyNumberFormat="1" applyBorder="1"/>
    <xf numFmtId="38" fontId="0" fillId="0" borderId="100" xfId="0" applyNumberFormat="1" applyBorder="1"/>
    <xf numFmtId="38" fontId="0" fillId="0" borderId="102" xfId="1" applyFont="1" applyFill="1" applyBorder="1" applyAlignment="1"/>
    <xf numFmtId="38" fontId="0" fillId="0" borderId="27" xfId="1" applyFont="1" applyFill="1" applyBorder="1" applyAlignment="1"/>
    <xf numFmtId="0" fontId="0" fillId="0" borderId="39" xfId="0" applyFill="1" applyBorder="1"/>
    <xf numFmtId="0" fontId="0" fillId="0" borderId="39" xfId="0" applyFill="1" applyBorder="1" applyAlignment="1">
      <alignment shrinkToFit="1"/>
    </xf>
    <xf numFmtId="0" fontId="0" fillId="0" borderId="68" xfId="0" applyFill="1" applyBorder="1" applyAlignment="1">
      <alignment shrinkToFit="1"/>
    </xf>
    <xf numFmtId="0" fontId="0" fillId="0" borderId="42" xfId="0" applyFill="1" applyBorder="1"/>
    <xf numFmtId="0" fontId="0" fillId="0" borderId="42" xfId="0" applyFill="1" applyBorder="1" applyAlignment="1">
      <alignment shrinkToFit="1"/>
    </xf>
    <xf numFmtId="0" fontId="0" fillId="0" borderId="84" xfId="0" applyFill="1" applyBorder="1" applyAlignment="1">
      <alignment shrinkToFit="1"/>
    </xf>
    <xf numFmtId="0" fontId="0" fillId="0" borderId="40" xfId="0" applyFill="1" applyBorder="1"/>
    <xf numFmtId="0" fontId="0" fillId="0" borderId="40" xfId="0" applyFill="1" applyBorder="1" applyAlignment="1">
      <alignment shrinkToFit="1"/>
    </xf>
    <xf numFmtId="0" fontId="0" fillId="0" borderId="23" xfId="0" applyFill="1" applyBorder="1" applyAlignment="1">
      <alignment shrinkToFit="1"/>
    </xf>
    <xf numFmtId="0" fontId="0" fillId="0" borderId="44" xfId="0" applyFill="1" applyBorder="1"/>
    <xf numFmtId="0" fontId="0" fillId="0" borderId="44" xfId="0" applyFill="1" applyBorder="1" applyAlignment="1">
      <alignment shrinkToFit="1"/>
    </xf>
    <xf numFmtId="0" fontId="0" fillId="0" borderId="71" xfId="0" applyFill="1" applyBorder="1" applyAlignment="1">
      <alignment shrinkToFit="1"/>
    </xf>
    <xf numFmtId="0" fontId="0" fillId="0" borderId="12" xfId="0" applyFill="1" applyBorder="1"/>
    <xf numFmtId="0" fontId="0" fillId="0" borderId="12" xfId="0" applyFill="1" applyBorder="1" applyAlignment="1">
      <alignment shrinkToFit="1"/>
    </xf>
    <xf numFmtId="0" fontId="0" fillId="0" borderId="20" xfId="0" applyFill="1" applyBorder="1" applyAlignment="1">
      <alignment shrinkToFit="1"/>
    </xf>
    <xf numFmtId="0" fontId="0" fillId="0" borderId="20" xfId="0" applyFill="1" applyBorder="1"/>
    <xf numFmtId="0" fontId="0" fillId="0" borderId="16" xfId="0" applyFill="1" applyBorder="1"/>
    <xf numFmtId="0" fontId="0" fillId="0" borderId="16" xfId="0" applyFill="1" applyBorder="1" applyAlignment="1">
      <alignment shrinkToFit="1"/>
    </xf>
    <xf numFmtId="0" fontId="0" fillId="0" borderId="18" xfId="0" applyFill="1" applyBorder="1" applyAlignment="1">
      <alignment shrinkToFit="1"/>
    </xf>
    <xf numFmtId="0" fontId="0" fillId="0" borderId="18" xfId="0" applyFill="1" applyBorder="1"/>
    <xf numFmtId="0" fontId="18" fillId="0" borderId="0" xfId="0" applyFont="1"/>
    <xf numFmtId="0" fontId="19" fillId="0" borderId="0" xfId="0" applyFont="1"/>
    <xf numFmtId="0" fontId="19" fillId="0" borderId="0" xfId="0" applyFont="1" applyAlignment="1">
      <alignment horizontal="left" vertical="center"/>
    </xf>
    <xf numFmtId="0" fontId="19" fillId="0" borderId="0" xfId="0" applyFont="1" applyAlignment="1">
      <alignment vertical="center"/>
    </xf>
    <xf numFmtId="0" fontId="12" fillId="0" borderId="0" xfId="0" applyFont="1"/>
    <xf numFmtId="0" fontId="13" fillId="0" borderId="0" xfId="0" applyFont="1"/>
    <xf numFmtId="0" fontId="13" fillId="0" borderId="0" xfId="0" applyFont="1" applyAlignment="1">
      <alignment horizontal="left" vertical="center" shrinkToFit="1"/>
    </xf>
    <xf numFmtId="0" fontId="11" fillId="0" borderId="0" xfId="0" applyFont="1" applyAlignment="1">
      <alignment vertical="center" shrinkToFit="1"/>
    </xf>
    <xf numFmtId="0" fontId="20" fillId="0" borderId="86" xfId="0" applyFont="1" applyBorder="1" applyAlignment="1">
      <alignment horizontal="center"/>
    </xf>
    <xf numFmtId="0" fontId="20" fillId="0" borderId="104" xfId="0" applyFont="1" applyBorder="1" applyAlignment="1">
      <alignment horizontal="center"/>
    </xf>
    <xf numFmtId="0" fontId="4" fillId="0" borderId="98" xfId="0" applyFont="1" applyFill="1" applyBorder="1" applyAlignment="1">
      <alignment horizontal="center" vertical="center" wrapText="1"/>
    </xf>
    <xf numFmtId="38" fontId="0" fillId="0" borderId="90" xfId="0" applyNumberFormat="1" applyFill="1" applyBorder="1"/>
    <xf numFmtId="38" fontId="0" fillId="0" borderId="92" xfId="0" applyNumberFormat="1" applyFill="1" applyBorder="1"/>
    <xf numFmtId="38" fontId="0" fillId="0" borderId="101" xfId="0" applyNumberFormat="1" applyFill="1" applyBorder="1"/>
    <xf numFmtId="38" fontId="14" fillId="0" borderId="1" xfId="1" applyFont="1" applyFill="1" applyBorder="1" applyAlignment="1"/>
    <xf numFmtId="38" fontId="14" fillId="0" borderId="0" xfId="1" applyFont="1" applyFill="1" applyAlignment="1"/>
    <xf numFmtId="0" fontId="8" fillId="0" borderId="0" xfId="0" applyFont="1" applyFill="1"/>
    <xf numFmtId="0" fontId="21" fillId="0" borderId="0" xfId="0" applyFont="1" applyFill="1" applyAlignment="1">
      <alignment horizontal="center"/>
    </xf>
    <xf numFmtId="38" fontId="0" fillId="2" borderId="96" xfId="1" applyFont="1" applyFill="1" applyBorder="1" applyAlignment="1" applyProtection="1">
      <protection locked="0"/>
    </xf>
    <xf numFmtId="38" fontId="0" fillId="2" borderId="12" xfId="1" applyFont="1" applyFill="1" applyBorder="1" applyAlignment="1" applyProtection="1">
      <protection locked="0"/>
    </xf>
    <xf numFmtId="38" fontId="0" fillId="2" borderId="66" xfId="1" applyFont="1" applyFill="1" applyBorder="1" applyAlignment="1" applyProtection="1">
      <protection locked="0"/>
    </xf>
    <xf numFmtId="38" fontId="0" fillId="2" borderId="87" xfId="1" applyFont="1" applyFill="1" applyBorder="1" applyAlignment="1" applyProtection="1">
      <protection locked="0"/>
    </xf>
    <xf numFmtId="38" fontId="0" fillId="2" borderId="16" xfId="1" applyFont="1" applyFill="1" applyBorder="1" applyAlignment="1" applyProtection="1">
      <protection locked="0"/>
    </xf>
    <xf numFmtId="38" fontId="0" fillId="2" borderId="19" xfId="1" applyFont="1" applyFill="1" applyBorder="1" applyAlignment="1" applyProtection="1">
      <protection locked="0"/>
    </xf>
    <xf numFmtId="38" fontId="4" fillId="0" borderId="103" xfId="0" applyNumberFormat="1" applyFont="1" applyFill="1" applyBorder="1"/>
    <xf numFmtId="0" fontId="7" fillId="0" borderId="62" xfId="0" applyFont="1" applyBorder="1" applyAlignment="1"/>
    <xf numFmtId="0" fontId="0" fillId="2" borderId="12" xfId="0" applyFill="1" applyBorder="1" applyProtection="1">
      <protection locked="0"/>
    </xf>
    <xf numFmtId="0" fontId="0" fillId="2" borderId="17" xfId="0" applyFill="1" applyBorder="1" applyAlignment="1" applyProtection="1">
      <alignment shrinkToFit="1"/>
      <protection locked="0"/>
    </xf>
    <xf numFmtId="0" fontId="0" fillId="2" borderId="43" xfId="0" applyFill="1" applyBorder="1" applyAlignment="1" applyProtection="1">
      <alignment shrinkToFit="1"/>
      <protection locked="0"/>
    </xf>
    <xf numFmtId="0" fontId="0" fillId="2" borderId="2" xfId="0" applyFill="1" applyBorder="1" applyAlignment="1" applyProtection="1">
      <alignment horizontal="center" vertical="center"/>
      <protection locked="0"/>
    </xf>
    <xf numFmtId="9" fontId="0" fillId="0" borderId="0" xfId="0" applyNumberFormat="1" applyBorder="1" applyAlignment="1" applyProtection="1">
      <alignment horizontal="center" vertical="center"/>
      <protection locked="0"/>
    </xf>
    <xf numFmtId="0" fontId="0" fillId="2" borderId="63" xfId="0" applyFill="1" applyBorder="1" applyAlignment="1" applyProtection="1">
      <alignment horizontal="center"/>
      <protection locked="0"/>
    </xf>
    <xf numFmtId="0" fontId="0" fillId="2" borderId="10" xfId="0" applyFill="1" applyBorder="1" applyAlignment="1" applyProtection="1">
      <alignment shrinkToFit="1"/>
      <protection locked="0"/>
    </xf>
    <xf numFmtId="0" fontId="0" fillId="2" borderId="40" xfId="0" applyFill="1" applyBorder="1" applyAlignment="1" applyProtection="1">
      <alignment shrinkToFit="1"/>
      <protection locked="0"/>
    </xf>
    <xf numFmtId="0" fontId="0" fillId="2" borderId="40" xfId="0" applyFill="1" applyBorder="1" applyAlignment="1" applyProtection="1">
      <alignment horizontal="center" vertical="center"/>
      <protection locked="0"/>
    </xf>
    <xf numFmtId="9" fontId="0" fillId="0" borderId="10" xfId="0" applyNumberFormat="1" applyBorder="1" applyAlignment="1" applyProtection="1">
      <alignment horizontal="center" vertical="center"/>
      <protection locked="0"/>
    </xf>
    <xf numFmtId="0" fontId="0" fillId="2" borderId="56" xfId="0" applyFill="1" applyBorder="1" applyAlignment="1" applyProtection="1">
      <alignment horizontal="center"/>
      <protection locked="0"/>
    </xf>
    <xf numFmtId="0" fontId="0" fillId="2" borderId="11" xfId="0" applyFill="1" applyBorder="1" applyAlignment="1" applyProtection="1">
      <alignment shrinkToFit="1"/>
      <protection locked="0"/>
    </xf>
    <xf numFmtId="0" fontId="0" fillId="2" borderId="42" xfId="0" applyFill="1" applyBorder="1" applyAlignment="1" applyProtection="1">
      <alignment shrinkToFit="1"/>
      <protection locked="0"/>
    </xf>
    <xf numFmtId="0" fontId="0" fillId="2" borderId="9" xfId="0" applyFill="1" applyBorder="1" applyAlignment="1" applyProtection="1">
      <alignment shrinkToFit="1"/>
      <protection locked="0"/>
    </xf>
    <xf numFmtId="0" fontId="0" fillId="2" borderId="41" xfId="0" applyFill="1" applyBorder="1" applyAlignment="1" applyProtection="1">
      <alignment shrinkToFit="1"/>
      <protection locked="0"/>
    </xf>
    <xf numFmtId="0" fontId="0" fillId="2" borderId="41" xfId="0" applyFill="1" applyBorder="1" applyAlignment="1" applyProtection="1">
      <alignment horizontal="center" vertical="center"/>
      <protection locked="0"/>
    </xf>
    <xf numFmtId="9" fontId="0" fillId="0" borderId="11" xfId="0" applyNumberFormat="1" applyBorder="1" applyAlignment="1" applyProtection="1">
      <alignment horizontal="center" vertical="center"/>
      <protection locked="0"/>
    </xf>
    <xf numFmtId="0" fontId="0" fillId="2" borderId="54"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12" xfId="0" applyFill="1" applyBorder="1" applyAlignment="1" applyProtection="1">
      <alignment horizontal="center" vertical="center"/>
      <protection locked="0"/>
    </xf>
    <xf numFmtId="0" fontId="0" fillId="3" borderId="45" xfId="0" applyFill="1" applyBorder="1"/>
    <xf numFmtId="0" fontId="0" fillId="3" borderId="30" xfId="0" applyFill="1" applyBorder="1"/>
    <xf numFmtId="0" fontId="0" fillId="3" borderId="30" xfId="0" applyFill="1" applyBorder="1" applyAlignment="1">
      <alignment shrinkToFit="1"/>
    </xf>
    <xf numFmtId="0" fontId="0" fillId="3" borderId="21" xfId="0" applyFill="1" applyBorder="1" applyAlignment="1">
      <alignment shrinkToFit="1"/>
    </xf>
    <xf numFmtId="38" fontId="0" fillId="3" borderId="89" xfId="1" applyFont="1" applyFill="1" applyBorder="1" applyAlignment="1">
      <alignment horizontal="right"/>
    </xf>
    <xf numFmtId="38" fontId="0" fillId="3" borderId="39" xfId="1" applyFont="1" applyFill="1" applyBorder="1" applyAlignment="1">
      <alignment horizontal="right"/>
    </xf>
    <xf numFmtId="38" fontId="0" fillId="3" borderId="90" xfId="1" applyFont="1" applyFill="1" applyBorder="1" applyAlignment="1"/>
    <xf numFmtId="38" fontId="0" fillId="3" borderId="89" xfId="0" applyNumberFormat="1" applyFill="1" applyBorder="1"/>
    <xf numFmtId="38" fontId="0" fillId="3" borderId="39" xfId="0" applyNumberFormat="1" applyFill="1" applyBorder="1"/>
    <xf numFmtId="38" fontId="0" fillId="3" borderId="90" xfId="0" applyNumberFormat="1" applyFill="1" applyBorder="1"/>
    <xf numFmtId="0" fontId="0" fillId="3" borderId="85" xfId="0" applyFill="1" applyBorder="1" applyAlignment="1">
      <alignment horizontal="center"/>
    </xf>
    <xf numFmtId="0" fontId="0" fillId="3" borderId="46" xfId="0" applyFill="1" applyBorder="1"/>
    <xf numFmtId="0" fontId="0" fillId="3" borderId="12" xfId="0" applyFill="1" applyBorder="1"/>
    <xf numFmtId="0" fontId="0" fillId="3" borderId="40" xfId="0" applyFill="1" applyBorder="1" applyAlignment="1">
      <alignment shrinkToFit="1"/>
    </xf>
    <xf numFmtId="0" fontId="0" fillId="3" borderId="23" xfId="0" applyFill="1" applyBorder="1" applyAlignment="1">
      <alignment shrinkToFit="1"/>
    </xf>
    <xf numFmtId="38" fontId="0" fillId="3" borderId="91" xfId="1" applyFont="1" applyFill="1" applyBorder="1" applyAlignment="1">
      <alignment horizontal="right"/>
    </xf>
    <xf numFmtId="38" fontId="0" fillId="3" borderId="40" xfId="1" applyFont="1" applyFill="1" applyBorder="1" applyAlignment="1">
      <alignment horizontal="right"/>
    </xf>
    <xf numFmtId="38" fontId="0" fillId="3" borderId="92" xfId="1" applyFont="1" applyFill="1" applyBorder="1" applyAlignment="1"/>
    <xf numFmtId="38" fontId="0" fillId="3" borderId="91" xfId="0" applyNumberFormat="1" applyFill="1" applyBorder="1"/>
    <xf numFmtId="38" fontId="0" fillId="3" borderId="40" xfId="0" applyNumberFormat="1" applyFill="1" applyBorder="1"/>
    <xf numFmtId="38" fontId="0" fillId="3" borderId="92" xfId="0" applyNumberFormat="1" applyFill="1" applyBorder="1"/>
    <xf numFmtId="0" fontId="0" fillId="3" borderId="48" xfId="0" applyFill="1" applyBorder="1" applyAlignment="1">
      <alignment horizontal="center"/>
    </xf>
    <xf numFmtId="0" fontId="0" fillId="3" borderId="12" xfId="0" applyFill="1" applyBorder="1" applyAlignment="1">
      <alignment shrinkToFit="1"/>
    </xf>
    <xf numFmtId="0" fontId="0" fillId="3" borderId="20" xfId="0" applyFill="1" applyBorder="1" applyAlignment="1">
      <alignment shrinkToFit="1"/>
    </xf>
    <xf numFmtId="38" fontId="0" fillId="3" borderId="93" xfId="1" applyFont="1" applyFill="1" applyBorder="1" applyAlignment="1">
      <alignment horizontal="right"/>
    </xf>
    <xf numFmtId="38" fontId="0" fillId="3" borderId="44" xfId="1" applyFont="1" applyFill="1" applyBorder="1" applyAlignment="1">
      <alignment horizontal="right"/>
    </xf>
    <xf numFmtId="38" fontId="0" fillId="3" borderId="94" xfId="1" applyFont="1" applyFill="1" applyBorder="1" applyAlignment="1"/>
    <xf numFmtId="38" fontId="0" fillId="3" borderId="93" xfId="0" applyNumberFormat="1" applyFill="1" applyBorder="1"/>
    <xf numFmtId="38" fontId="0" fillId="3" borderId="44" xfId="0" applyNumberFormat="1" applyFill="1" applyBorder="1"/>
    <xf numFmtId="38" fontId="0" fillId="3" borderId="94" xfId="0" applyNumberFormat="1" applyFill="1" applyBorder="1"/>
    <xf numFmtId="0" fontId="0" fillId="3" borderId="47" xfId="0" applyFill="1" applyBorder="1"/>
    <xf numFmtId="0" fontId="0" fillId="3" borderId="16" xfId="0" applyFill="1" applyBorder="1"/>
    <xf numFmtId="0" fontId="0" fillId="3" borderId="5" xfId="0" applyFill="1" applyBorder="1" applyAlignment="1">
      <alignment shrinkToFit="1"/>
    </xf>
    <xf numFmtId="0" fontId="0" fillId="3" borderId="26" xfId="0" applyFill="1" applyBorder="1" applyAlignment="1">
      <alignment shrinkToFit="1"/>
    </xf>
    <xf numFmtId="0" fontId="0" fillId="3" borderId="26" xfId="0" applyFill="1" applyBorder="1"/>
    <xf numFmtId="38" fontId="0" fillId="3" borderId="95" xfId="1" applyFont="1" applyFill="1" applyBorder="1" applyAlignment="1"/>
    <xf numFmtId="38" fontId="0" fillId="3" borderId="87" xfId="0" applyNumberFormat="1" applyFill="1" applyBorder="1"/>
    <xf numFmtId="38" fontId="0" fillId="3" borderId="16" xfId="0" applyNumberFormat="1" applyFill="1" applyBorder="1"/>
    <xf numFmtId="38" fontId="4" fillId="3" borderId="88" xfId="0" applyNumberFormat="1" applyFont="1" applyFill="1" applyBorder="1"/>
    <xf numFmtId="0" fontId="20" fillId="3" borderId="86" xfId="0" applyFont="1" applyFill="1" applyBorder="1" applyAlignment="1">
      <alignment horizontal="center"/>
    </xf>
    <xf numFmtId="0" fontId="0" fillId="3" borderId="67" xfId="0" applyFill="1" applyBorder="1"/>
    <xf numFmtId="0" fontId="0" fillId="3" borderId="39" xfId="0" applyFill="1" applyBorder="1"/>
    <xf numFmtId="0" fontId="0" fillId="3" borderId="39" xfId="0" applyFill="1" applyBorder="1" applyAlignment="1">
      <alignment shrinkToFit="1"/>
    </xf>
    <xf numFmtId="0" fontId="0" fillId="3" borderId="68" xfId="0" applyFill="1" applyBorder="1" applyAlignment="1">
      <alignment shrinkToFit="1"/>
    </xf>
    <xf numFmtId="0" fontId="0" fillId="3" borderId="62" xfId="0" applyFill="1" applyBorder="1" applyAlignment="1">
      <alignment horizontal="center"/>
    </xf>
    <xf numFmtId="0" fontId="0" fillId="3" borderId="69" xfId="0" applyFill="1" applyBorder="1"/>
    <xf numFmtId="0" fontId="0" fillId="3" borderId="40" xfId="0" applyFill="1" applyBorder="1"/>
    <xf numFmtId="0" fontId="0" fillId="3" borderId="70" xfId="0" applyFill="1" applyBorder="1"/>
    <xf numFmtId="0" fontId="0" fillId="3" borderId="44" xfId="0" applyFill="1" applyBorder="1"/>
    <xf numFmtId="0" fontId="0" fillId="3" borderId="44" xfId="0" applyFill="1" applyBorder="1" applyAlignment="1">
      <alignment shrinkToFit="1"/>
    </xf>
    <xf numFmtId="0" fontId="0" fillId="3" borderId="71" xfId="0" applyFill="1" applyBorder="1" applyAlignment="1">
      <alignment shrinkToFit="1"/>
    </xf>
    <xf numFmtId="0" fontId="0" fillId="3" borderId="16" xfId="0" applyFill="1" applyBorder="1" applyAlignment="1">
      <alignment horizontal="left"/>
    </xf>
    <xf numFmtId="0" fontId="0" fillId="3" borderId="18" xfId="0" applyFill="1" applyBorder="1" applyAlignment="1">
      <alignment shrinkToFit="1"/>
    </xf>
    <xf numFmtId="0" fontId="0" fillId="3" borderId="15" xfId="0" applyFill="1" applyBorder="1"/>
    <xf numFmtId="38" fontId="0" fillId="3" borderId="88" xfId="1" applyFont="1" applyFill="1" applyBorder="1" applyAlignment="1"/>
    <xf numFmtId="0" fontId="20" fillId="3" borderId="104" xfId="0" applyFont="1" applyFill="1" applyBorder="1" applyAlignment="1">
      <alignment horizontal="center"/>
    </xf>
    <xf numFmtId="0" fontId="0" fillId="3" borderId="0" xfId="0" applyFill="1"/>
    <xf numFmtId="0" fontId="0" fillId="3" borderId="34" xfId="0" applyFill="1" applyBorder="1"/>
    <xf numFmtId="9" fontId="0" fillId="3" borderId="6" xfId="0" applyNumberFormat="1" applyFill="1" applyBorder="1" applyAlignment="1">
      <alignment horizontal="center" vertical="center"/>
    </xf>
    <xf numFmtId="9" fontId="0" fillId="3" borderId="22" xfId="0" applyNumberFormat="1" applyFill="1" applyBorder="1" applyAlignment="1">
      <alignment horizontal="center"/>
    </xf>
    <xf numFmtId="9" fontId="0" fillId="3" borderId="13" xfId="0" applyNumberFormat="1" applyFill="1" applyBorder="1" applyAlignment="1">
      <alignment horizontal="center"/>
    </xf>
    <xf numFmtId="9" fontId="0" fillId="3" borderId="55" xfId="0" applyNumberFormat="1" applyFill="1" applyBorder="1" applyAlignment="1">
      <alignment horizontal="center"/>
    </xf>
    <xf numFmtId="9" fontId="0" fillId="3" borderId="35" xfId="0" applyNumberFormat="1" applyFill="1" applyBorder="1" applyAlignment="1">
      <alignment horizontal="center"/>
    </xf>
    <xf numFmtId="0" fontId="0" fillId="3" borderId="36" xfId="0" applyFill="1" applyBorder="1"/>
    <xf numFmtId="9" fontId="0" fillId="3" borderId="10" xfId="0" applyNumberFormat="1" applyFill="1" applyBorder="1" applyAlignment="1">
      <alignment horizontal="center" vertical="center"/>
    </xf>
    <xf numFmtId="9" fontId="0" fillId="3" borderId="24" xfId="0" applyNumberFormat="1" applyFill="1" applyBorder="1" applyAlignment="1">
      <alignment horizontal="center"/>
    </xf>
    <xf numFmtId="9" fontId="0" fillId="3" borderId="10" xfId="0" applyNumberFormat="1" applyFill="1" applyBorder="1" applyAlignment="1">
      <alignment horizontal="center"/>
    </xf>
    <xf numFmtId="9" fontId="0" fillId="3" borderId="57" xfId="0" applyNumberFormat="1" applyFill="1" applyBorder="1" applyAlignment="1">
      <alignment horizontal="center"/>
    </xf>
    <xf numFmtId="9" fontId="0" fillId="3" borderId="28" xfId="0" applyNumberFormat="1" applyFill="1" applyBorder="1" applyAlignment="1">
      <alignment horizontal="center"/>
    </xf>
    <xf numFmtId="9" fontId="0" fillId="3" borderId="11" xfId="0" applyNumberFormat="1" applyFill="1" applyBorder="1" applyAlignment="1">
      <alignment horizontal="center" vertical="center"/>
    </xf>
    <xf numFmtId="9" fontId="0" fillId="3" borderId="25" xfId="0" applyNumberFormat="1" applyFill="1" applyBorder="1" applyAlignment="1">
      <alignment horizontal="center"/>
    </xf>
    <xf numFmtId="9" fontId="0" fillId="3" borderId="51" xfId="0" applyNumberFormat="1" applyFill="1" applyBorder="1" applyAlignment="1">
      <alignment horizontal="center"/>
    </xf>
    <xf numFmtId="9" fontId="0" fillId="3" borderId="58" xfId="0" applyNumberFormat="1" applyFill="1" applyBorder="1" applyAlignment="1">
      <alignment horizontal="center"/>
    </xf>
    <xf numFmtId="9" fontId="0" fillId="3" borderId="29" xfId="0" applyNumberFormat="1" applyFill="1" applyBorder="1" applyAlignment="1">
      <alignment horizontal="center"/>
    </xf>
    <xf numFmtId="0" fontId="0" fillId="3" borderId="37" xfId="0" applyFill="1" applyBorder="1"/>
    <xf numFmtId="0" fontId="0" fillId="3" borderId="14" xfId="0" applyFill="1" applyBorder="1" applyAlignment="1">
      <alignment shrinkToFit="1"/>
    </xf>
    <xf numFmtId="0" fontId="0" fillId="3" borderId="14" xfId="0" applyFill="1" applyBorder="1"/>
    <xf numFmtId="0" fontId="0" fillId="3" borderId="5" xfId="0" applyFill="1" applyBorder="1" applyAlignment="1">
      <alignment horizontal="center"/>
    </xf>
    <xf numFmtId="9" fontId="0" fillId="3" borderId="14" xfId="0" applyNumberFormat="1" applyFill="1" applyBorder="1" applyAlignment="1">
      <alignment horizontal="center"/>
    </xf>
    <xf numFmtId="0" fontId="10" fillId="3" borderId="59" xfId="0" applyFont="1" applyFill="1" applyBorder="1"/>
    <xf numFmtId="9" fontId="10" fillId="3" borderId="27" xfId="0" applyNumberFormat="1" applyFont="1" applyFill="1" applyBorder="1" applyAlignment="1">
      <alignment horizontal="center"/>
    </xf>
    <xf numFmtId="9" fontId="10" fillId="3" borderId="14" xfId="0" applyNumberFormat="1" applyFont="1" applyFill="1" applyBorder="1" applyAlignment="1">
      <alignment horizontal="center"/>
    </xf>
    <xf numFmtId="9" fontId="10" fillId="3" borderId="60" xfId="0" applyNumberFormat="1" applyFont="1" applyFill="1" applyBorder="1" applyAlignment="1">
      <alignment horizontal="center"/>
    </xf>
    <xf numFmtId="0" fontId="10" fillId="3" borderId="26" xfId="0" applyFont="1" applyFill="1" applyBorder="1"/>
    <xf numFmtId="9" fontId="10" fillId="3" borderId="38" xfId="0" applyNumberFormat="1" applyFont="1" applyFill="1" applyBorder="1" applyAlignment="1">
      <alignment horizontal="center"/>
    </xf>
    <xf numFmtId="0" fontId="0" fillId="3" borderId="15" xfId="0" applyFill="1" applyBorder="1" applyAlignment="1">
      <alignment horizontal="left"/>
    </xf>
    <xf numFmtId="0" fontId="0" fillId="3" borderId="16" xfId="0" applyFill="1" applyBorder="1" applyAlignment="1">
      <alignment shrinkToFit="1"/>
    </xf>
    <xf numFmtId="9" fontId="0" fillId="2" borderId="0" xfId="0" applyNumberFormat="1" applyFill="1" applyBorder="1" applyAlignment="1">
      <alignment horizontal="center" vertical="center"/>
    </xf>
    <xf numFmtId="9" fontId="0" fillId="2" borderId="10" xfId="0" applyNumberFormat="1" applyFill="1" applyBorder="1" applyAlignment="1">
      <alignment horizontal="center" vertical="center"/>
    </xf>
    <xf numFmtId="9" fontId="0" fillId="2" borderId="11" xfId="0" applyNumberFormat="1" applyFill="1" applyBorder="1" applyAlignment="1">
      <alignment horizontal="center" vertical="center"/>
    </xf>
    <xf numFmtId="0" fontId="22" fillId="0" borderId="0" xfId="0" applyFont="1" applyFill="1"/>
    <xf numFmtId="0" fontId="5" fillId="0" borderId="6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5" xfId="0" applyFont="1" applyBorder="1" applyAlignment="1">
      <alignment horizontal="center"/>
    </xf>
    <xf numFmtId="0" fontId="5" fillId="0" borderId="32" xfId="0" applyFont="1" applyBorder="1" applyAlignment="1">
      <alignment horizontal="center"/>
    </xf>
    <xf numFmtId="0" fontId="5" fillId="0" borderId="62" xfId="0" applyFont="1" applyBorder="1" applyAlignment="1">
      <alignment horizontal="center"/>
    </xf>
    <xf numFmtId="0" fontId="0" fillId="2" borderId="8"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6" xfId="0" applyFill="1" applyBorder="1" applyAlignment="1">
      <alignment horizontal="center" vertical="center" wrapText="1"/>
    </xf>
    <xf numFmtId="0" fontId="0" fillId="0" borderId="3" xfId="0" applyBorder="1" applyAlignment="1">
      <alignment horizontal="center"/>
    </xf>
    <xf numFmtId="0" fontId="0" fillId="0" borderId="33" xfId="0" applyBorder="1" applyAlignment="1">
      <alignment horizontal="center"/>
    </xf>
    <xf numFmtId="0" fontId="3" fillId="0" borderId="4" xfId="0" applyFont="1" applyBorder="1" applyAlignment="1">
      <alignment horizontal="center" vertical="center"/>
    </xf>
    <xf numFmtId="0" fontId="5" fillId="0" borderId="2" xfId="0" applyFont="1" applyBorder="1" applyAlignment="1">
      <alignment horizontal="center" vertical="center"/>
    </xf>
    <xf numFmtId="0" fontId="5" fillId="0" borderId="16" xfId="0" applyFont="1" applyBorder="1" applyAlignment="1">
      <alignment horizontal="center" vertical="center"/>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alignment horizontal="left" vertical="top" wrapText="1"/>
    </xf>
    <xf numFmtId="0" fontId="0" fillId="0" borderId="48" xfId="0" applyBorder="1" applyAlignment="1">
      <alignment horizontal="center" vertical="center"/>
    </xf>
    <xf numFmtId="0" fontId="0" fillId="0" borderId="38" xfId="0" applyBorder="1" applyAlignment="1">
      <alignment horizontal="center" vertical="center"/>
    </xf>
    <xf numFmtId="0" fontId="7" fillId="0" borderId="105" xfId="0" applyFont="1" applyBorder="1" applyAlignment="1">
      <alignment horizontal="center"/>
    </xf>
    <xf numFmtId="0" fontId="7" fillId="0" borderId="32" xfId="0" applyFont="1" applyBorder="1" applyAlignment="1">
      <alignment horizontal="center"/>
    </xf>
    <xf numFmtId="0" fontId="7" fillId="0" borderId="106" xfId="0" applyFont="1" applyBorder="1" applyAlignment="1">
      <alignment horizontal="center"/>
    </xf>
    <xf numFmtId="38" fontId="7" fillId="0" borderId="49" xfId="1" applyFont="1" applyFill="1" applyBorder="1" applyAlignment="1">
      <alignment horizontal="right"/>
    </xf>
    <xf numFmtId="38" fontId="7" fillId="0" borderId="50" xfId="1" applyFont="1" applyFill="1" applyBorder="1" applyAlignment="1">
      <alignment horizontal="right"/>
    </xf>
    <xf numFmtId="0" fontId="0" fillId="0" borderId="68" xfId="0" applyFill="1" applyBorder="1" applyAlignment="1">
      <alignment horizontal="center" vertical="center" wrapText="1"/>
    </xf>
    <xf numFmtId="0" fontId="0" fillId="0" borderId="84"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71"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75" xfId="0" applyFill="1" applyBorder="1" applyAlignment="1">
      <alignment horizontal="center" vertical="center" wrapText="1"/>
    </xf>
    <xf numFmtId="0" fontId="0" fillId="3" borderId="68"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71" xfId="0" applyFill="1" applyBorder="1" applyAlignment="1">
      <alignment horizontal="center" vertical="center" wrapText="1"/>
    </xf>
    <xf numFmtId="0" fontId="5" fillId="0" borderId="31"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241300</xdr:colOff>
      <xdr:row>4</xdr:row>
      <xdr:rowOff>88900</xdr:rowOff>
    </xdr:from>
    <xdr:to>
      <xdr:col>1</xdr:col>
      <xdr:colOff>546100</xdr:colOff>
      <xdr:row>13</xdr:row>
      <xdr:rowOff>177800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9100" y="1231900"/>
          <a:ext cx="304800" cy="22733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4</xdr:row>
      <xdr:rowOff>152400</xdr:rowOff>
    </xdr:from>
    <xdr:to>
      <xdr:col>1</xdr:col>
      <xdr:colOff>571500</xdr:colOff>
      <xdr:row>13</xdr:row>
      <xdr:rowOff>114300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44500" y="1320800"/>
          <a:ext cx="304800" cy="22479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例</a:t>
          </a:r>
        </a:p>
      </xdr:txBody>
    </xdr:sp>
    <xdr:clientData/>
  </xdr:twoCellAnchor>
  <xdr:oneCellAnchor>
    <xdr:from>
      <xdr:col>44</xdr:col>
      <xdr:colOff>792955</xdr:colOff>
      <xdr:row>54</xdr:row>
      <xdr:rowOff>76200</xdr:rowOff>
    </xdr:from>
    <xdr:ext cx="1877437" cy="8646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6225955" y="14116050"/>
          <a:ext cx="1877437" cy="8646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・別記様式第</a:t>
          </a:r>
          <a:r>
            <a:rPr kumimoji="1" lang="en-US" altLang="ja-JP" sz="1200"/>
            <a:t>1</a:t>
          </a:r>
          <a:r>
            <a:rPr kumimoji="1" lang="ja-JP" altLang="en-US" sz="1200"/>
            <a:t>号</a:t>
          </a:r>
          <a:endParaRPr kumimoji="1" lang="en-US" altLang="ja-JP" sz="1200"/>
        </a:p>
        <a:p>
          <a:r>
            <a:rPr kumimoji="1" lang="ja-JP" altLang="en-US" sz="1200"/>
            <a:t>・別記様式第</a:t>
          </a:r>
          <a:r>
            <a:rPr kumimoji="1" lang="en-US" altLang="ja-JP" sz="1200"/>
            <a:t>2</a:t>
          </a:r>
          <a:r>
            <a:rPr kumimoji="1" lang="ja-JP" altLang="en-US" sz="1200"/>
            <a:t>号</a:t>
          </a:r>
          <a:endParaRPr kumimoji="1" lang="en-US" altLang="ja-JP" sz="1200"/>
        </a:p>
        <a:p>
          <a:r>
            <a:rPr kumimoji="1" lang="ja-JP" altLang="en-US" sz="1200"/>
            <a:t>　　　　に転記します。</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029;&#32025;1&#65293;1&#65288;&#38651;&#27671;&#26009;&#37329;&#25353;&#20998;&#35336;&#31639;&#12471;&#12540;&#12488;&#6528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1－1（電気料金按分計算シー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tabSelected="1" view="pageBreakPreview" zoomScale="75" zoomScaleNormal="75" zoomScaleSheetLayoutView="75" workbookViewId="0">
      <selection activeCell="C18" sqref="C18"/>
    </sheetView>
  </sheetViews>
  <sheetFormatPr defaultRowHeight="18.75"/>
  <cols>
    <col min="1" max="1" width="2.25" customWidth="1"/>
    <col min="2" max="2" width="8.125" customWidth="1"/>
    <col min="4" max="4" width="10.125" customWidth="1"/>
    <col min="5" max="5" width="11.625" customWidth="1"/>
    <col min="6" max="6" width="14.625" customWidth="1"/>
    <col min="7" max="7" width="11" bestFit="1" customWidth="1"/>
    <col min="8" max="8" width="11" customWidth="1"/>
    <col min="9" max="9" width="11" hidden="1" customWidth="1"/>
    <col min="10" max="10" width="3.75" bestFit="1" customWidth="1"/>
    <col min="11" max="11" width="6.5" bestFit="1" customWidth="1"/>
    <col min="12" max="12" width="3.75" bestFit="1" customWidth="1"/>
    <col min="13" max="13" width="6.5" bestFit="1" customWidth="1"/>
    <col min="14" max="14" width="3.75" bestFit="1" customWidth="1"/>
    <col min="15" max="15" width="6.5" bestFit="1" customWidth="1"/>
    <col min="16" max="16" width="3.75" bestFit="1" customWidth="1"/>
    <col min="17" max="17" width="5.5" bestFit="1" customWidth="1"/>
    <col min="18" max="18" width="3.75" bestFit="1" customWidth="1"/>
    <col min="19" max="19" width="6.5" style="14" bestFit="1" customWidth="1"/>
    <col min="20" max="20" width="3.75" style="14" bestFit="1" customWidth="1"/>
    <col min="21" max="21" width="6.5" style="14" bestFit="1" customWidth="1"/>
    <col min="22" max="22" width="3.75" bestFit="1" customWidth="1"/>
    <col min="23" max="23" width="6.5" style="14" bestFit="1" customWidth="1"/>
    <col min="24" max="24" width="3.75" style="14" bestFit="1" customWidth="1"/>
    <col min="25" max="25" width="6.5" style="14" bestFit="1" customWidth="1"/>
    <col min="26" max="26" width="3.75" bestFit="1" customWidth="1"/>
    <col min="27" max="27" width="6.5" bestFit="1" customWidth="1"/>
    <col min="28" max="28" width="3.75" bestFit="1" customWidth="1"/>
    <col min="29" max="29" width="5.5" bestFit="1" customWidth="1"/>
    <col min="30" max="30" width="3.75" bestFit="1" customWidth="1"/>
    <col min="31" max="31" width="6.5" style="14" bestFit="1" customWidth="1"/>
    <col min="32" max="32" width="3.75" style="14" bestFit="1" customWidth="1"/>
    <col min="33" max="33" width="5.5" style="14" bestFit="1" customWidth="1"/>
    <col min="34" max="34" width="3.75" bestFit="1" customWidth="1"/>
    <col min="35" max="35" width="6.5" style="14" bestFit="1" customWidth="1"/>
    <col min="36" max="36" width="3.75" style="14" bestFit="1" customWidth="1"/>
    <col min="37" max="37" width="5.5" style="14" bestFit="1" customWidth="1"/>
    <col min="38" max="38" width="3.75" bestFit="1" customWidth="1"/>
    <col min="39" max="39" width="6.5" style="14" bestFit="1" customWidth="1"/>
    <col min="40" max="40" width="3.75" style="14" bestFit="1" customWidth="1"/>
    <col min="41" max="41" width="5.5" style="14" bestFit="1" customWidth="1"/>
    <col min="42" max="42" width="3.75" bestFit="1" customWidth="1"/>
    <col min="43" max="43" width="6.5" style="14" bestFit="1" customWidth="1"/>
    <col min="44" max="44" width="3.75" style="14" bestFit="1" customWidth="1"/>
    <col min="45" max="45" width="6.5" style="14" bestFit="1" customWidth="1"/>
    <col min="46" max="46" width="3.75" bestFit="1" customWidth="1"/>
    <col min="47" max="47" width="6.5" style="14" bestFit="1" customWidth="1"/>
    <col min="48" max="48" width="3.75" style="14" bestFit="1" customWidth="1"/>
    <col min="49" max="49" width="6.5" style="14" bestFit="1" customWidth="1"/>
    <col min="50" max="50" width="3.75" bestFit="1" customWidth="1"/>
    <col min="51" max="51" width="6.5" style="14" bestFit="1" customWidth="1"/>
    <col min="52" max="52" width="3.75" style="14" bestFit="1" customWidth="1"/>
    <col min="53" max="53" width="6.5" style="14" bestFit="1" customWidth="1"/>
    <col min="54" max="54" width="3.75" bestFit="1" customWidth="1"/>
    <col min="55" max="55" width="6.5" bestFit="1" customWidth="1"/>
    <col min="56" max="56" width="3.75" bestFit="1" customWidth="1"/>
    <col min="57" max="57" width="6.5" bestFit="1" customWidth="1"/>
  </cols>
  <sheetData>
    <row r="1" spans="1:58" ht="30.75" thickBot="1">
      <c r="A1" s="6" t="s">
        <v>84</v>
      </c>
      <c r="H1" s="280" t="s">
        <v>76</v>
      </c>
      <c r="I1" s="79"/>
      <c r="J1" s="79"/>
      <c r="K1" s="79"/>
      <c r="L1" s="79"/>
      <c r="M1" s="79"/>
      <c r="N1" s="79"/>
      <c r="O1" s="79"/>
      <c r="P1" s="79"/>
      <c r="Q1" s="79"/>
    </row>
    <row r="2" spans="1:58" ht="19.5" customHeight="1">
      <c r="B2" s="305"/>
      <c r="C2" s="307" t="s">
        <v>13</v>
      </c>
      <c r="D2" s="293" t="s">
        <v>65</v>
      </c>
      <c r="E2" s="310" t="s">
        <v>66</v>
      </c>
      <c r="F2" s="310" t="s">
        <v>67</v>
      </c>
      <c r="G2" s="311" t="s">
        <v>85</v>
      </c>
      <c r="H2" s="293" t="s">
        <v>86</v>
      </c>
      <c r="I2" s="291" t="s">
        <v>87</v>
      </c>
      <c r="J2" s="296" t="s">
        <v>88</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8"/>
    </row>
    <row r="3" spans="1:58" ht="19.5" customHeight="1">
      <c r="B3" s="306"/>
      <c r="C3" s="308"/>
      <c r="D3" s="294"/>
      <c r="E3" s="308"/>
      <c r="F3" s="308"/>
      <c r="G3" s="312"/>
      <c r="H3" s="294"/>
      <c r="I3" s="292"/>
      <c r="J3" s="281" t="s">
        <v>32</v>
      </c>
      <c r="K3" s="282"/>
      <c r="L3" s="282"/>
      <c r="M3" s="282"/>
      <c r="N3" s="281" t="s">
        <v>34</v>
      </c>
      <c r="O3" s="282"/>
      <c r="P3" s="282"/>
      <c r="Q3" s="283"/>
      <c r="R3" s="281" t="s">
        <v>35</v>
      </c>
      <c r="S3" s="282"/>
      <c r="T3" s="282"/>
      <c r="U3" s="283"/>
      <c r="V3" s="281" t="s">
        <v>36</v>
      </c>
      <c r="W3" s="282"/>
      <c r="X3" s="282"/>
      <c r="Y3" s="283"/>
      <c r="Z3" s="281" t="s">
        <v>37</v>
      </c>
      <c r="AA3" s="282"/>
      <c r="AB3" s="282"/>
      <c r="AC3" s="283"/>
      <c r="AD3" s="281" t="s">
        <v>38</v>
      </c>
      <c r="AE3" s="282"/>
      <c r="AF3" s="282"/>
      <c r="AG3" s="283"/>
      <c r="AH3" s="281" t="s">
        <v>39</v>
      </c>
      <c r="AI3" s="282"/>
      <c r="AJ3" s="282"/>
      <c r="AK3" s="283"/>
      <c r="AL3" s="281" t="s">
        <v>40</v>
      </c>
      <c r="AM3" s="282"/>
      <c r="AN3" s="282"/>
      <c r="AO3" s="283"/>
      <c r="AP3" s="281" t="s">
        <v>41</v>
      </c>
      <c r="AQ3" s="282"/>
      <c r="AR3" s="282"/>
      <c r="AS3" s="283"/>
      <c r="AT3" s="281" t="s">
        <v>42</v>
      </c>
      <c r="AU3" s="282"/>
      <c r="AV3" s="282"/>
      <c r="AW3" s="283"/>
      <c r="AX3" s="281" t="s">
        <v>43</v>
      </c>
      <c r="AY3" s="282"/>
      <c r="AZ3" s="282"/>
      <c r="BA3" s="283"/>
      <c r="BB3" s="281" t="s">
        <v>44</v>
      </c>
      <c r="BC3" s="282"/>
      <c r="BD3" s="282"/>
      <c r="BE3" s="284"/>
    </row>
    <row r="4" spans="1:58" ht="20.25" customHeight="1" thickBot="1">
      <c r="B4" s="306"/>
      <c r="C4" s="308"/>
      <c r="D4" s="309"/>
      <c r="E4" s="308"/>
      <c r="F4" s="308"/>
      <c r="G4" s="308"/>
      <c r="H4" s="295"/>
      <c r="I4" s="288"/>
      <c r="J4" s="285" t="s">
        <v>33</v>
      </c>
      <c r="K4" s="286"/>
      <c r="L4" s="288" t="s">
        <v>96</v>
      </c>
      <c r="M4" s="287"/>
      <c r="N4" s="285" t="s">
        <v>33</v>
      </c>
      <c r="O4" s="286"/>
      <c r="P4" s="288" t="s">
        <v>96</v>
      </c>
      <c r="Q4" s="289"/>
      <c r="R4" s="285" t="s">
        <v>33</v>
      </c>
      <c r="S4" s="286"/>
      <c r="T4" s="288" t="s">
        <v>96</v>
      </c>
      <c r="U4" s="289"/>
      <c r="V4" s="285" t="s">
        <v>33</v>
      </c>
      <c r="W4" s="286"/>
      <c r="X4" s="288" t="s">
        <v>96</v>
      </c>
      <c r="Y4" s="289"/>
      <c r="Z4" s="285" t="s">
        <v>33</v>
      </c>
      <c r="AA4" s="286"/>
      <c r="AB4" s="288" t="s">
        <v>96</v>
      </c>
      <c r="AC4" s="289"/>
      <c r="AD4" s="285" t="s">
        <v>33</v>
      </c>
      <c r="AE4" s="286"/>
      <c r="AF4" s="288" t="s">
        <v>96</v>
      </c>
      <c r="AG4" s="289"/>
      <c r="AH4" s="285" t="s">
        <v>33</v>
      </c>
      <c r="AI4" s="286"/>
      <c r="AJ4" s="288" t="s">
        <v>96</v>
      </c>
      <c r="AK4" s="289"/>
      <c r="AL4" s="285" t="s">
        <v>33</v>
      </c>
      <c r="AM4" s="286"/>
      <c r="AN4" s="288" t="s">
        <v>96</v>
      </c>
      <c r="AO4" s="289"/>
      <c r="AP4" s="285" t="s">
        <v>33</v>
      </c>
      <c r="AQ4" s="286"/>
      <c r="AR4" s="288" t="s">
        <v>96</v>
      </c>
      <c r="AS4" s="289"/>
      <c r="AT4" s="285" t="s">
        <v>33</v>
      </c>
      <c r="AU4" s="286"/>
      <c r="AV4" s="288" t="s">
        <v>96</v>
      </c>
      <c r="AW4" s="289"/>
      <c r="AX4" s="285" t="s">
        <v>33</v>
      </c>
      <c r="AY4" s="286"/>
      <c r="AZ4" s="288" t="s">
        <v>96</v>
      </c>
      <c r="BA4" s="289"/>
      <c r="BB4" s="285" t="s">
        <v>33</v>
      </c>
      <c r="BC4" s="287"/>
      <c r="BD4" s="288" t="s">
        <v>96</v>
      </c>
      <c r="BE4" s="290"/>
    </row>
    <row r="5" spans="1:58" ht="18.75" customHeight="1">
      <c r="A5" s="246"/>
      <c r="B5" s="247" t="s">
        <v>8</v>
      </c>
      <c r="C5" s="42" t="s">
        <v>0</v>
      </c>
      <c r="D5" s="42" t="s">
        <v>14</v>
      </c>
      <c r="E5" s="8" t="s">
        <v>3</v>
      </c>
      <c r="F5" s="36" t="s">
        <v>1</v>
      </c>
      <c r="G5" s="304" t="s">
        <v>81</v>
      </c>
      <c r="H5" s="31">
        <v>23</v>
      </c>
      <c r="I5" s="248">
        <f>IF(COUNTBLANK(H5)=1," ",H5/H9)</f>
        <v>0.35384615384615387</v>
      </c>
      <c r="J5" s="67" t="s">
        <v>22</v>
      </c>
      <c r="K5" s="249">
        <f>IF(J5="〇",$H5/(IF(J5="〇",$H5,0)+IF(J6="〇",$H6,0)+IF(J7="〇",$H7,0)+IF(J8="〇",$H8,0))," ")</f>
        <v>0.35384615384615387</v>
      </c>
      <c r="L5" s="15" t="s">
        <v>22</v>
      </c>
      <c r="M5" s="250">
        <f>IF(L5="〇",$H5/(IF(L5="〇",$H5,0)+IF(L6="〇",$H6,0)+IF(L7="〇",$H7,0)+IF(L8="〇",$H8,0))," ")</f>
        <v>0.35384615384615387</v>
      </c>
      <c r="N5" s="67" t="s">
        <v>22</v>
      </c>
      <c r="O5" s="249">
        <f>IF(N5="〇",$H5/(IF(N5="〇",$H5,0)+IF(N6="〇",$H6,0)+IF(N7="〇",$H7,0)+IF(N8="〇",$H8,0))," ")</f>
        <v>0.35384615384615387</v>
      </c>
      <c r="P5" s="15" t="s">
        <v>24</v>
      </c>
      <c r="Q5" s="251" t="str">
        <f>IF(P5="〇",$H5/(IF(P5="〇",$H5,0)+IF(P6="〇",$H6,0)+IF(P7="〇",$H7,0)+IF(P8="〇",$H8,0))," ")</f>
        <v xml:space="preserve"> </v>
      </c>
      <c r="R5" s="60" t="s">
        <v>22</v>
      </c>
      <c r="S5" s="249">
        <f>IF(R5="〇",$H5/(IF(R5="〇",$H5,0)+IF(R6="〇",$H6,0)+IF(R7="〇",$H7,0)+IF(R8="〇",$H8,0))," ")</f>
        <v>0.35384615384615387</v>
      </c>
      <c r="T5" s="15" t="s">
        <v>22</v>
      </c>
      <c r="U5" s="251">
        <f>IF(T5="〇",$H5/(IF(T5="〇",$H5,0)+IF(T6="〇",$H6,0)+IF(T7="〇",$H7,0)+IF(T8="〇",$H8,0))," ")</f>
        <v>0.35384615384615387</v>
      </c>
      <c r="V5" s="60" t="s">
        <v>22</v>
      </c>
      <c r="W5" s="249">
        <f>IF(V5="〇",$H5/(IF(V5="〇",$H5,0)+IF(V6="〇",$H6,0)+IF(V7="〇",$H7,0)+IF(V8="〇",$H8,0))," ")</f>
        <v>0.35384615384615387</v>
      </c>
      <c r="X5" s="15" t="s">
        <v>22</v>
      </c>
      <c r="Y5" s="251">
        <f>IF(X5="〇",$H5/(IF(X5="〇",$H5,0)+IF(X6="〇",$H6,0)+IF(X7="〇",$H7,0)+IF(X8="〇",$H8,0))," ")</f>
        <v>0.35384615384615387</v>
      </c>
      <c r="Z5" s="60" t="s">
        <v>22</v>
      </c>
      <c r="AA5" s="249">
        <f>IF(Z5="〇",$H5/(IF(Z5="〇",$H5,0)+IF(Z6="〇",$H6,0)+IF(Z7="〇",$H7,0)+IF(Z8="〇",$H8,0))," ")</f>
        <v>0.35384615384615387</v>
      </c>
      <c r="AB5" s="15" t="s">
        <v>22</v>
      </c>
      <c r="AC5" s="251">
        <f>IF(AB5="〇",$H5/(IF(AB5="〇",$H5,0)+IF(AB6="〇",$H6,0)+IF(AB7="〇",$H7,0)+IF(AB8="〇",$H8,0))," ")</f>
        <v>0.35384615384615387</v>
      </c>
      <c r="AD5" s="60" t="s">
        <v>22</v>
      </c>
      <c r="AE5" s="249">
        <f>IF(AD5="〇",$H5/(IF(AD5="〇",$H5,0)+IF(AD6="〇",$H6,0)+IF(AD7="〇",$H7,0)+IF(AD8="〇",$H8,0))," ")</f>
        <v>0.35384615384615387</v>
      </c>
      <c r="AF5" s="15" t="s">
        <v>22</v>
      </c>
      <c r="AG5" s="251">
        <f>IF(AF5="〇",$H5/(IF(AF5="〇",$H5,0)+IF(AF6="〇",$H6,0)+IF(AF7="〇",$H7,0)+IF(AF8="〇",$H8,0))," ")</f>
        <v>0.35384615384615387</v>
      </c>
      <c r="AH5" s="60" t="s">
        <v>22</v>
      </c>
      <c r="AI5" s="249">
        <f>IF(AH5="〇",$H5/(IF(AH5="〇",$H5,0)+IF(AH6="〇",$H6,0)+IF(AH7="〇",$H7,0)+IF(AH8="〇",$H8,0))," ")</f>
        <v>0.35384615384615387</v>
      </c>
      <c r="AJ5" s="15" t="s">
        <v>22</v>
      </c>
      <c r="AK5" s="251">
        <f>IF(AJ5="〇",$H5/(IF(AJ5="〇",$H5,0)+IF(AJ6="〇",$H6,0)+IF(AJ7="〇",$H7,0)+IF(AJ8="〇",$H8,0))," ")</f>
        <v>0.35384615384615387</v>
      </c>
      <c r="AL5" s="60" t="s">
        <v>22</v>
      </c>
      <c r="AM5" s="249">
        <f>IF(AL5="〇",$H5/(IF(AL5="〇",$H5,0)+IF(AL6="〇",$H6,0)+IF(AL7="〇",$H7,0)+IF(AL8="〇",$H8,0))," ")</f>
        <v>0.35384615384615387</v>
      </c>
      <c r="AN5" s="15" t="s">
        <v>22</v>
      </c>
      <c r="AO5" s="251">
        <f>IF(AN5="〇",$H5/(IF(AN5="〇",$H5,0)+IF(AN6="〇",$H6,0)+IF(AN7="〇",$H7,0)+IF(AN8="〇",$H8,0))," ")</f>
        <v>0.35384615384615387</v>
      </c>
      <c r="AP5" s="60" t="s">
        <v>22</v>
      </c>
      <c r="AQ5" s="249">
        <f>IF(AP5="〇",$H5/(IF(AP5="〇",$H5,0)+IF(AP6="〇",$H6,0)+IF(AP7="〇",$H7,0)+IF(AP8="〇",$H8,0))," ")</f>
        <v>0.35384615384615387</v>
      </c>
      <c r="AR5" s="15" t="s">
        <v>22</v>
      </c>
      <c r="AS5" s="251">
        <f>IF(AR5="〇",$H5/(IF(AR5="〇",$H5,0)+IF(AR6="〇",$H6,0)+IF(AR7="〇",$H7,0)+IF(AR8="〇",$H8,0))," ")</f>
        <v>0.35384615384615387</v>
      </c>
      <c r="AT5" s="60" t="s">
        <v>24</v>
      </c>
      <c r="AU5" s="249" t="str">
        <f>IF(AT5="〇",$H5/(IF(AT5="〇",$H5,0)+IF(AT6="〇",$H6,0)+IF(AT7="〇",$H7,0)+IF(AT8="〇",$H8,0))," ")</f>
        <v xml:space="preserve"> </v>
      </c>
      <c r="AV5" s="15" t="s">
        <v>24</v>
      </c>
      <c r="AW5" s="251" t="str">
        <f>IF(AV5="〇",$H5/(IF(AV5="〇",$H5,0)+IF(AV6="〇",$H6,0)+IF(AV7="〇",$H7,0)+IF(AV8="〇",$H8,0))," ")</f>
        <v xml:space="preserve"> </v>
      </c>
      <c r="AX5" s="60" t="s">
        <v>24</v>
      </c>
      <c r="AY5" s="249" t="str">
        <f>IF(AX5="〇",$H5/(IF(AX5="〇",$H5,0)+IF(AX6="〇",$H6,0)+IF(AX7="〇",$H7,0)+IF(AX8="〇",$H8,0))," ")</f>
        <v xml:space="preserve"> </v>
      </c>
      <c r="AZ5" s="15" t="s">
        <v>24</v>
      </c>
      <c r="BA5" s="251" t="str">
        <f>IF(AZ5="〇",$H5/(IF(AZ5="〇",$H5,0)+IF(AZ6="〇",$H6,0)+IF(AZ7="〇",$H7,0)+IF(AZ8="〇",$H8,0))," ")</f>
        <v xml:space="preserve"> </v>
      </c>
      <c r="BB5" s="60" t="s">
        <v>24</v>
      </c>
      <c r="BC5" s="250" t="str">
        <f>IF(BB5="〇",$H5/(IF(BB5="〇",$H5,0)+IF(BB6="〇",$H6,0)+IF(BB7="〇",$H7,0)+IF(BB8="〇",$H8,0))," ")</f>
        <v xml:space="preserve"> </v>
      </c>
      <c r="BD5" s="19" t="s">
        <v>24</v>
      </c>
      <c r="BE5" s="252" t="str">
        <f>IF(BD5="〇",$H5/(IF(BD5="〇",$H5,0)+IF(BD6="〇",$H6,0)+IF(BD7="〇",$H7,0)+IF(BD8="〇",$H8,0))," ")</f>
        <v xml:space="preserve"> </v>
      </c>
      <c r="BF5" t="s">
        <v>23</v>
      </c>
    </row>
    <row r="6" spans="1:58">
      <c r="A6" s="246"/>
      <c r="B6" s="253"/>
      <c r="C6" s="202"/>
      <c r="D6" s="202"/>
      <c r="E6" s="9" t="s">
        <v>7</v>
      </c>
      <c r="F6" s="37" t="s">
        <v>1</v>
      </c>
      <c r="G6" s="302"/>
      <c r="H6" s="32">
        <v>20</v>
      </c>
      <c r="I6" s="254">
        <f>IF(COUNTBLANK(H6)=1," ",H6/H9)</f>
        <v>0.30769230769230771</v>
      </c>
      <c r="J6" s="62" t="s">
        <v>22</v>
      </c>
      <c r="K6" s="255">
        <f>IF(J6="〇",$H6/(IF(J5="〇",$H5,0)+IF(J6="〇",$H6,0)+IF(J7="〇",$H7,0)+IF(J8="〇",$H8,0))," ")</f>
        <v>0.30769230769230771</v>
      </c>
      <c r="L6" s="7" t="s">
        <v>22</v>
      </c>
      <c r="M6" s="256">
        <f>IF(L6="〇",$H6/(IF(L5="〇",$H5,0)+IF(L6="〇",$H6,0)+IF(L7="〇",$H7,0)+IF(L8="〇",$H8,0))," ")</f>
        <v>0.30769230769230771</v>
      </c>
      <c r="N6" s="62" t="s">
        <v>22</v>
      </c>
      <c r="O6" s="255">
        <f>IF(N6="〇",$H6/(IF(N5="〇",$H5,0)+IF(N6="〇",$H6,0)+IF(N7="〇",$H7,0)+IF(N8="〇",$H8,0))," ")</f>
        <v>0.30769230769230771</v>
      </c>
      <c r="P6" s="7" t="s">
        <v>22</v>
      </c>
      <c r="Q6" s="257">
        <f>IF(P6="〇",$H6/(IF(P5="〇",$H5,0)+IF(P6="〇",$H6,0)+IF(P7="〇",$H7,0)+IF(P8="〇",$H8,0))," ")</f>
        <v>0.47619047619047616</v>
      </c>
      <c r="R6" s="62" t="s">
        <v>22</v>
      </c>
      <c r="S6" s="255">
        <f>IF(R6="〇",$H6/(IF(R5="〇",$H5,0)+IF(R6="〇",$H6,0)+IF(R7="〇",$H7,0)+IF(R8="〇",$H8,0))," ")</f>
        <v>0.30769230769230771</v>
      </c>
      <c r="T6" s="7" t="s">
        <v>22</v>
      </c>
      <c r="U6" s="257">
        <f>IF(T6="〇",$H6/(IF(T5="〇",$H5,0)+IF(T6="〇",$H6,0)+IF(T7="〇",$H7,0)+IF(T8="〇",$H8,0))," ")</f>
        <v>0.30769230769230771</v>
      </c>
      <c r="V6" s="62" t="s">
        <v>22</v>
      </c>
      <c r="W6" s="255">
        <f>IF(V6="〇",$H6/(IF(V5="〇",$H5,0)+IF(V6="〇",$H6,0)+IF(V7="〇",$H7,0)+IF(V8="〇",$H8,0))," ")</f>
        <v>0.30769230769230771</v>
      </c>
      <c r="X6" s="7" t="s">
        <v>22</v>
      </c>
      <c r="Y6" s="257">
        <f>IF(X6="〇",$H6/(IF(X5="〇",$H5,0)+IF(X6="〇",$H6,0)+IF(X7="〇",$H7,0)+IF(X8="〇",$H8,0))," ")</f>
        <v>0.30769230769230771</v>
      </c>
      <c r="Z6" s="62" t="s">
        <v>22</v>
      </c>
      <c r="AA6" s="255">
        <f>IF(Z6="〇",$H6/(IF(Z5="〇",$H5,0)+IF(Z6="〇",$H6,0)+IF(Z7="〇",$H7,0)+IF(Z8="〇",$H8,0))," ")</f>
        <v>0.30769230769230771</v>
      </c>
      <c r="AB6" s="7" t="s">
        <v>22</v>
      </c>
      <c r="AC6" s="257">
        <f>IF(AB6="〇",$H6/(IF(AB5="〇",$H5,0)+IF(AB6="〇",$H6,0)+IF(AB7="〇",$H7,0)+IF(AB8="〇",$H8,0))," ")</f>
        <v>0.30769230769230771</v>
      </c>
      <c r="AD6" s="62" t="s">
        <v>22</v>
      </c>
      <c r="AE6" s="255">
        <f>IF(AD6="〇",$H6/(IF(AD5="〇",$H5,0)+IF(AD6="〇",$H6,0)+IF(AD7="〇",$H7,0)+IF(AD8="〇",$H8,0))," ")</f>
        <v>0.30769230769230771</v>
      </c>
      <c r="AF6" s="7" t="s">
        <v>22</v>
      </c>
      <c r="AG6" s="257">
        <f>IF(AF6="〇",$H6/(IF(AF5="〇",$H5,0)+IF(AF6="〇",$H6,0)+IF(AF7="〇",$H7,0)+IF(AF8="〇",$H8,0))," ")</f>
        <v>0.30769230769230771</v>
      </c>
      <c r="AH6" s="62" t="s">
        <v>22</v>
      </c>
      <c r="AI6" s="255">
        <f>IF(AH6="〇",$H6/(IF(AH5="〇",$H5,0)+IF(AH6="〇",$H6,0)+IF(AH7="〇",$H7,0)+IF(AH8="〇",$H8,0))," ")</f>
        <v>0.30769230769230771</v>
      </c>
      <c r="AJ6" s="7" t="s">
        <v>22</v>
      </c>
      <c r="AK6" s="257">
        <f>IF(AJ6="〇",$H6/(IF(AJ5="〇",$H5,0)+IF(AJ6="〇",$H6,0)+IF(AJ7="〇",$H7,0)+IF(AJ8="〇",$H8,0))," ")</f>
        <v>0.30769230769230771</v>
      </c>
      <c r="AL6" s="62" t="s">
        <v>22</v>
      </c>
      <c r="AM6" s="255">
        <f>IF(AL6="〇",$H6/(IF(AL5="〇",$H5,0)+IF(AL6="〇",$H6,0)+IF(AL7="〇",$H7,0)+IF(AL8="〇",$H8,0))," ")</f>
        <v>0.30769230769230771</v>
      </c>
      <c r="AN6" s="7" t="s">
        <v>22</v>
      </c>
      <c r="AO6" s="257">
        <f>IF(AN6="〇",$H6/(IF(AN5="〇",$H5,0)+IF(AN6="〇",$H6,0)+IF(AN7="〇",$H7,0)+IF(AN8="〇",$H8,0))," ")</f>
        <v>0.30769230769230771</v>
      </c>
      <c r="AP6" s="62" t="s">
        <v>22</v>
      </c>
      <c r="AQ6" s="255">
        <f>IF(AP6="〇",$H6/(IF(AP5="〇",$H5,0)+IF(AP6="〇",$H6,0)+IF(AP7="〇",$H7,0)+IF(AP8="〇",$H8,0))," ")</f>
        <v>0.30769230769230771</v>
      </c>
      <c r="AR6" s="7" t="s">
        <v>22</v>
      </c>
      <c r="AS6" s="257">
        <f>IF(AR6="〇",$H6/(IF(AR5="〇",$H5,0)+IF(AR6="〇",$H6,0)+IF(AR7="〇",$H7,0)+IF(AR8="〇",$H8,0))," ")</f>
        <v>0.30769230769230771</v>
      </c>
      <c r="AT6" s="62" t="s">
        <v>22</v>
      </c>
      <c r="AU6" s="255">
        <f>IF(AT6="〇",$H6/(IF(AT5="〇",$H5,0)+IF(AT6="〇",$H6,0)+IF(AT7="〇",$H7,0)+IF(AT8="〇",$H8,0))," ")</f>
        <v>0.66666666666666663</v>
      </c>
      <c r="AV6" s="7" t="s">
        <v>22</v>
      </c>
      <c r="AW6" s="257">
        <f>IF(AV6="〇",$H6/(IF(AV5="〇",$H5,0)+IF(AV6="〇",$H6,0)+IF(AV7="〇",$H7,0)+IF(AV8="〇",$H8,0))," ")</f>
        <v>0.66666666666666663</v>
      </c>
      <c r="AX6" s="62" t="s">
        <v>22</v>
      </c>
      <c r="AY6" s="255">
        <f>IF(AX6="〇",$H6/(IF(AX5="〇",$H5,0)+IF(AX6="〇",$H6,0)+IF(AX7="〇",$H7,0)+IF(AX8="〇",$H8,0))," ")</f>
        <v>0.66666666666666663</v>
      </c>
      <c r="AZ6" s="7" t="s">
        <v>22</v>
      </c>
      <c r="BA6" s="257">
        <f>IF(AZ6="〇",$H6/(IF(AZ5="〇",$H5,0)+IF(AZ6="〇",$H6,0)+IF(AZ7="〇",$H7,0)+IF(AZ8="〇",$H8,0))," ")</f>
        <v>0.66666666666666663</v>
      </c>
      <c r="BB6" s="62" t="s">
        <v>22</v>
      </c>
      <c r="BC6" s="256">
        <f>IF(BB6="〇",$H6/(IF(BB5="〇",$H5,0)+IF(BB6="〇",$H6,0)+IF(BB7="〇",$H7,0)+IF(BB8="〇",$H8,0))," ")</f>
        <v>0.66666666666666663</v>
      </c>
      <c r="BD6" s="17" t="s">
        <v>22</v>
      </c>
      <c r="BE6" s="258">
        <f>IF(BD6="〇",$H6/(IF(BD5="〇",$H5,0)+IF(BD6="〇",$H6,0)+IF(BD7="〇",$H7,0)+IF(BD8="〇",$H8,0))," ")</f>
        <v>0.66666666666666663</v>
      </c>
      <c r="BF6" t="s">
        <v>25</v>
      </c>
    </row>
    <row r="7" spans="1:58">
      <c r="A7" s="246"/>
      <c r="B7" s="253"/>
      <c r="C7" s="202"/>
      <c r="D7" s="202"/>
      <c r="E7" s="9" t="s">
        <v>5</v>
      </c>
      <c r="F7" s="37" t="s">
        <v>2</v>
      </c>
      <c r="G7" s="302"/>
      <c r="H7" s="33">
        <v>12</v>
      </c>
      <c r="I7" s="254">
        <f>IF(COUNTBLANK(H7)=1," ",H7/H9)</f>
        <v>0.18461538461538463</v>
      </c>
      <c r="J7" s="62" t="s">
        <v>22</v>
      </c>
      <c r="K7" s="255">
        <f>IF(J7="〇",$H7/(IF(J5="〇",$H5,0)+IF(J6="〇",$H6,0)+IF(J7="〇",$H7,0)+IF(J8="〇",$H8,0))," ")</f>
        <v>0.18461538461538463</v>
      </c>
      <c r="L7" s="7" t="s">
        <v>22</v>
      </c>
      <c r="M7" s="256">
        <f>IF(L7="〇",$H7/(IF(L5="〇",$H5,0)+IF(L6="〇",$H6,0)+IF(L7="〇",$H7,0)+IF(L8="〇",$H8,0))," ")</f>
        <v>0.18461538461538463</v>
      </c>
      <c r="N7" s="62" t="s">
        <v>22</v>
      </c>
      <c r="O7" s="255">
        <f>IF(N7="〇",$H7/(IF(N5="〇",$H5,0)+IF(N6="〇",$H6,0)+IF(N7="〇",$H7,0)+IF(N8="〇",$H8,0))," ")</f>
        <v>0.18461538461538463</v>
      </c>
      <c r="P7" s="7" t="s">
        <v>22</v>
      </c>
      <c r="Q7" s="257">
        <f>IF(P7="〇",$H7/(IF(P5="〇",$H5,0)+IF(P6="〇",$H6,0)+IF(P7="〇",$H7,0)+IF(P8="〇",$H8,0))," ")</f>
        <v>0.2857142857142857</v>
      </c>
      <c r="R7" s="62" t="s">
        <v>22</v>
      </c>
      <c r="S7" s="255">
        <f>IF(R7="〇",$H7/(IF(R5="〇",$H5,0)+IF(R6="〇",$H6,0)+IF(R7="〇",$H7,0)+IF(R8="〇",$H8,0))," ")</f>
        <v>0.18461538461538463</v>
      </c>
      <c r="T7" s="7" t="s">
        <v>22</v>
      </c>
      <c r="U7" s="257">
        <f>IF(T7="〇",$H7/(IF(T5="〇",$H5,0)+IF(T6="〇",$H6,0)+IF(T7="〇",$H7,0)+IF(T8="〇",$H8,0))," ")</f>
        <v>0.18461538461538463</v>
      </c>
      <c r="V7" s="62" t="s">
        <v>22</v>
      </c>
      <c r="W7" s="255">
        <f>IF(V7="〇",$H7/(IF(V5="〇",$H5,0)+IF(V6="〇",$H6,0)+IF(V7="〇",$H7,0)+IF(V8="〇",$H8,0))," ")</f>
        <v>0.18461538461538463</v>
      </c>
      <c r="X7" s="7" t="s">
        <v>22</v>
      </c>
      <c r="Y7" s="257">
        <f>IF(X7="〇",$H7/(IF(X5="〇",$H5,0)+IF(X6="〇",$H6,0)+IF(X7="〇",$H7,0)+IF(X8="〇",$H8,0))," ")</f>
        <v>0.18461538461538463</v>
      </c>
      <c r="Z7" s="62" t="s">
        <v>22</v>
      </c>
      <c r="AA7" s="255">
        <f>IF(Z7="〇",$H7/(IF(Z5="〇",$H5,0)+IF(Z6="〇",$H6,0)+IF(Z7="〇",$H7,0)+IF(Z8="〇",$H8,0))," ")</f>
        <v>0.18461538461538463</v>
      </c>
      <c r="AB7" s="7" t="s">
        <v>22</v>
      </c>
      <c r="AC7" s="257">
        <f>IF(AB7="〇",$H7/(IF(AB5="〇",$H5,0)+IF(AB6="〇",$H6,0)+IF(AB7="〇",$H7,0)+IF(AB8="〇",$H8,0))," ")</f>
        <v>0.18461538461538463</v>
      </c>
      <c r="AD7" s="62" t="s">
        <v>22</v>
      </c>
      <c r="AE7" s="255">
        <f>IF(AD7="〇",$H7/(IF(AD5="〇",$H5,0)+IF(AD6="〇",$H6,0)+IF(AD7="〇",$H7,0)+IF(AD8="〇",$H8,0))," ")</f>
        <v>0.18461538461538463</v>
      </c>
      <c r="AF7" s="7" t="s">
        <v>22</v>
      </c>
      <c r="AG7" s="257">
        <f>IF(AF7="〇",$H7/(IF(AF5="〇",$H5,0)+IF(AF6="〇",$H6,0)+IF(AF7="〇",$H7,0)+IF(AF8="〇",$H8,0))," ")</f>
        <v>0.18461538461538463</v>
      </c>
      <c r="AH7" s="62" t="s">
        <v>22</v>
      </c>
      <c r="AI7" s="255">
        <f>IF(AH7="〇",$H7/(IF(AH5="〇",$H5,0)+IF(AH6="〇",$H6,0)+IF(AH7="〇",$H7,0)+IF(AH8="〇",$H8,0))," ")</f>
        <v>0.18461538461538463</v>
      </c>
      <c r="AJ7" s="7" t="s">
        <v>22</v>
      </c>
      <c r="AK7" s="257">
        <f>IF(AJ7="〇",$H7/(IF(AJ5="〇",$H5,0)+IF(AJ6="〇",$H6,0)+IF(AJ7="〇",$H7,0)+IF(AJ8="〇",$H8,0))," ")</f>
        <v>0.18461538461538463</v>
      </c>
      <c r="AL7" s="62" t="s">
        <v>22</v>
      </c>
      <c r="AM7" s="255">
        <f>IF(AL7="〇",$H7/(IF(AL5="〇",$H5,0)+IF(AL6="〇",$H6,0)+IF(AL7="〇",$H7,0)+IF(AL8="〇",$H8,0))," ")</f>
        <v>0.18461538461538463</v>
      </c>
      <c r="AN7" s="7" t="s">
        <v>22</v>
      </c>
      <c r="AO7" s="257">
        <f>IF(AN7="〇",$H7/(IF(AN5="〇",$H5,0)+IF(AN6="〇",$H6,0)+IF(AN7="〇",$H7,0)+IF(AN8="〇",$H8,0))," ")</f>
        <v>0.18461538461538463</v>
      </c>
      <c r="AP7" s="62" t="s">
        <v>22</v>
      </c>
      <c r="AQ7" s="255">
        <f>IF(AP7="〇",$H7/(IF(AP5="〇",$H5,0)+IF(AP6="〇",$H6,0)+IF(AP7="〇",$H7,0)+IF(AP8="〇",$H8,0))," ")</f>
        <v>0.18461538461538463</v>
      </c>
      <c r="AR7" s="7" t="s">
        <v>22</v>
      </c>
      <c r="AS7" s="257">
        <f>IF(AR7="〇",$H7/(IF(AR5="〇",$H5,0)+IF(AR6="〇",$H6,0)+IF(AR7="〇",$H7,0)+IF(AR8="〇",$H8,0))," ")</f>
        <v>0.18461538461538463</v>
      </c>
      <c r="AT7" s="62" t="s">
        <v>24</v>
      </c>
      <c r="AU7" s="255" t="str">
        <f>IF(AT7="〇",$H7/(IF(AT5="〇",$H5,0)+IF(AT6="〇",$H6,0)+IF(AT7="〇",$H7,0)+IF(AT8="〇",$H8,0))," ")</f>
        <v xml:space="preserve"> </v>
      </c>
      <c r="AV7" s="7" t="s">
        <v>24</v>
      </c>
      <c r="AW7" s="257" t="str">
        <f>IF(AV7="〇",$H7/(IF(AV5="〇",$H5,0)+IF(AV6="〇",$H6,0)+IF(AV7="〇",$H7,0)+IF(AV8="〇",$H8,0))," ")</f>
        <v xml:space="preserve"> </v>
      </c>
      <c r="AX7" s="62" t="s">
        <v>24</v>
      </c>
      <c r="AY7" s="255" t="str">
        <f>IF(AX7="〇",$H7/(IF(AX5="〇",$H5,0)+IF(AX6="〇",$H6,0)+IF(AX7="〇",$H7,0)+IF(AX8="〇",$H8,0))," ")</f>
        <v xml:space="preserve"> </v>
      </c>
      <c r="AZ7" s="7" t="s">
        <v>24</v>
      </c>
      <c r="BA7" s="257" t="str">
        <f>IF(AZ7="〇",$H7/(IF(AZ5="〇",$H5,0)+IF(AZ6="〇",$H6,0)+IF(AZ7="〇",$H7,0)+IF(AZ8="〇",$H8,0))," ")</f>
        <v xml:space="preserve"> </v>
      </c>
      <c r="BB7" s="62" t="s">
        <v>24</v>
      </c>
      <c r="BC7" s="256" t="str">
        <f>IF(BB7="〇",$H7/(IF(BB5="〇",$H5,0)+IF(BB6="〇",$H6,0)+IF(BB7="〇",$H7,0)+IF(BB8="〇",$H8,0))," ")</f>
        <v xml:space="preserve"> </v>
      </c>
      <c r="BD7" s="17" t="s">
        <v>24</v>
      </c>
      <c r="BE7" s="258" t="str">
        <f>IF(BD7="〇",$H7/(IF(BD5="〇",$H5,0)+IF(BD6="〇",$H6,0)+IF(BD7="〇",$H7,0)+IF(BD8="〇",$H8,0))," ")</f>
        <v xml:space="preserve"> </v>
      </c>
    </row>
    <row r="8" spans="1:58">
      <c r="A8" s="246"/>
      <c r="B8" s="253"/>
      <c r="C8" s="202"/>
      <c r="D8" s="202"/>
      <c r="E8" s="10" t="s">
        <v>27</v>
      </c>
      <c r="F8" s="38" t="s">
        <v>2</v>
      </c>
      <c r="G8" s="303"/>
      <c r="H8" s="34">
        <v>10</v>
      </c>
      <c r="I8" s="259">
        <f>IF(COUNTBLANK(H8)=1," ",H8/H9)</f>
        <v>0.15384615384615385</v>
      </c>
      <c r="J8" s="60" t="s">
        <v>22</v>
      </c>
      <c r="K8" s="260">
        <f>IF(J8="〇",$H8/(IF(J5="〇",$H5,0)+IF(J6="〇",$H6,0)+IF(J7="〇",$H7,0)+IF(J8="〇",$H8,0))," ")</f>
        <v>0.15384615384615385</v>
      </c>
      <c r="L8" s="15" t="s">
        <v>22</v>
      </c>
      <c r="M8" s="261">
        <f>IF(L8="〇",$H8/(IF(L5="〇",$H5,0)+IF(L6="〇",$H6,0)+IF(L7="〇",$H7,0)+IF(L8="〇",$H8,0))," ")</f>
        <v>0.15384615384615385</v>
      </c>
      <c r="N8" s="60" t="s">
        <v>22</v>
      </c>
      <c r="O8" s="260">
        <f>IF(N8="〇",$H8/(IF(N5="〇",$H5,0)+IF(N6="〇",$H6,0)+IF(N7="〇",$H7,0)+IF(N8="〇",$H8,0))," ")</f>
        <v>0.15384615384615385</v>
      </c>
      <c r="P8" s="15" t="s">
        <v>22</v>
      </c>
      <c r="Q8" s="262">
        <f>IF(P8="〇",$H8/(IF(P5="〇",$H5,0)+IF(P6="〇",$H6,0)+IF(P7="〇",$H7,0)+IF(P8="〇",$H8,0))," ")</f>
        <v>0.23809523809523808</v>
      </c>
      <c r="R8" s="60" t="s">
        <v>22</v>
      </c>
      <c r="S8" s="260">
        <f>IF(R8="〇",$H8/(IF(R5="〇",$H5,0)+IF(R6="〇",$H6,0)+IF(R7="〇",$H7,0)+IF(R8="〇",$H8,0))," ")</f>
        <v>0.15384615384615385</v>
      </c>
      <c r="T8" s="15" t="s">
        <v>22</v>
      </c>
      <c r="U8" s="262">
        <f>IF(T8="〇",$H8/(IF(T5="〇",$H5,0)+IF(T6="〇",$H6,0)+IF(T7="〇",$H7,0)+IF(T8="〇",$H8,0))," ")</f>
        <v>0.15384615384615385</v>
      </c>
      <c r="V8" s="60" t="s">
        <v>22</v>
      </c>
      <c r="W8" s="260">
        <f>IF(V8="〇",$H8/(IF(V5="〇",$H5,0)+IF(V6="〇",$H6,0)+IF(V7="〇",$H7,0)+IF(V8="〇",$H8,0))," ")</f>
        <v>0.15384615384615385</v>
      </c>
      <c r="X8" s="15" t="s">
        <v>22</v>
      </c>
      <c r="Y8" s="262">
        <f>IF(X8="〇",$H8/(IF(X5="〇",$H5,0)+IF(X6="〇",$H6,0)+IF(X7="〇",$H7,0)+IF(X8="〇",$H8,0))," ")</f>
        <v>0.15384615384615385</v>
      </c>
      <c r="Z8" s="60" t="s">
        <v>22</v>
      </c>
      <c r="AA8" s="260">
        <f>IF(Z8="〇",$H8/(IF(Z5="〇",$H5,0)+IF(Z6="〇",$H6,0)+IF(Z7="〇",$H7,0)+IF(Z8="〇",$H8,0))," ")</f>
        <v>0.15384615384615385</v>
      </c>
      <c r="AB8" s="15" t="s">
        <v>22</v>
      </c>
      <c r="AC8" s="262">
        <f>IF(AB8="〇",$H8/(IF(AB5="〇",$H5,0)+IF(AB6="〇",$H6,0)+IF(AB7="〇",$H7,0)+IF(AB8="〇",$H8,0))," ")</f>
        <v>0.15384615384615385</v>
      </c>
      <c r="AD8" s="60" t="s">
        <v>22</v>
      </c>
      <c r="AE8" s="260">
        <f>IF(AD8="〇",$H8/(IF(AD5="〇",$H5,0)+IF(AD6="〇",$H6,0)+IF(AD7="〇",$H7,0)+IF(AD8="〇",$H8,0))," ")</f>
        <v>0.15384615384615385</v>
      </c>
      <c r="AF8" s="15" t="s">
        <v>22</v>
      </c>
      <c r="AG8" s="262">
        <f>IF(AF8="〇",$H8/(IF(AF5="〇",$H5,0)+IF(AF6="〇",$H6,0)+IF(AF7="〇",$H7,0)+IF(AF8="〇",$H8,0))," ")</f>
        <v>0.15384615384615385</v>
      </c>
      <c r="AH8" s="60" t="s">
        <v>22</v>
      </c>
      <c r="AI8" s="260">
        <f>IF(AH8="〇",$H8/(IF(AH5="〇",$H5,0)+IF(AH6="〇",$H6,0)+IF(AH7="〇",$H7,0)+IF(AH8="〇",$H8,0))," ")</f>
        <v>0.15384615384615385</v>
      </c>
      <c r="AJ8" s="15" t="s">
        <v>22</v>
      </c>
      <c r="AK8" s="262">
        <f>IF(AJ8="〇",$H8/(IF(AJ5="〇",$H5,0)+IF(AJ6="〇",$H6,0)+IF(AJ7="〇",$H7,0)+IF(AJ8="〇",$H8,0))," ")</f>
        <v>0.15384615384615385</v>
      </c>
      <c r="AL8" s="60" t="s">
        <v>22</v>
      </c>
      <c r="AM8" s="260">
        <f>IF(AL8="〇",$H8/(IF(AL5="〇",$H5,0)+IF(AL6="〇",$H6,0)+IF(AL7="〇",$H7,0)+IF(AL8="〇",$H8,0))," ")</f>
        <v>0.15384615384615385</v>
      </c>
      <c r="AN8" s="15" t="s">
        <v>22</v>
      </c>
      <c r="AO8" s="262">
        <f>IF(AN8="〇",$H8/(IF(AN5="〇",$H5,0)+IF(AN6="〇",$H6,0)+IF(AN7="〇",$H7,0)+IF(AN8="〇",$H8,0))," ")</f>
        <v>0.15384615384615385</v>
      </c>
      <c r="AP8" s="60" t="s">
        <v>22</v>
      </c>
      <c r="AQ8" s="260">
        <f>IF(AP8="〇",$H8/(IF(AP5="〇",$H5,0)+IF(AP6="〇",$H6,0)+IF(AP7="〇",$H7,0)+IF(AP8="〇",$H8,0))," ")</f>
        <v>0.15384615384615385</v>
      </c>
      <c r="AR8" s="15" t="s">
        <v>22</v>
      </c>
      <c r="AS8" s="262">
        <f>IF(AR8="〇",$H8/(IF(AR5="〇",$H5,0)+IF(AR6="〇",$H6,0)+IF(AR7="〇",$H7,0)+IF(AR8="〇",$H8,0))," ")</f>
        <v>0.15384615384615385</v>
      </c>
      <c r="AT8" s="60" t="s">
        <v>22</v>
      </c>
      <c r="AU8" s="260">
        <f>IF(AT8="〇",$H8/(IF(AT5="〇",$H5,0)+IF(AT6="〇",$H6,0)+IF(AT7="〇",$H7,0)+IF(AT8="〇",$H8,0))," ")</f>
        <v>0.33333333333333331</v>
      </c>
      <c r="AV8" s="15" t="s">
        <v>22</v>
      </c>
      <c r="AW8" s="262">
        <f>IF(AV8="〇",$H8/(IF(AV5="〇",$H5,0)+IF(AV6="〇",$H6,0)+IF(AV7="〇",$H7,0)+IF(AV8="〇",$H8,0))," ")</f>
        <v>0.33333333333333331</v>
      </c>
      <c r="AX8" s="60" t="s">
        <v>22</v>
      </c>
      <c r="AY8" s="260">
        <f>IF(AX8="〇",$H8/(IF(AX5="〇",$H5,0)+IF(AX6="〇",$H6,0)+IF(AX7="〇",$H7,0)+IF(AX8="〇",$H8,0))," ")</f>
        <v>0.33333333333333331</v>
      </c>
      <c r="AZ8" s="15" t="s">
        <v>22</v>
      </c>
      <c r="BA8" s="262">
        <f>IF(AZ8="〇",$H8/(IF(AZ5="〇",$H5,0)+IF(AZ6="〇",$H6,0)+IF(AZ7="〇",$H7,0)+IF(AZ8="〇",$H8,0))," ")</f>
        <v>0.33333333333333331</v>
      </c>
      <c r="BB8" s="60" t="s">
        <v>22</v>
      </c>
      <c r="BC8" s="261">
        <f>IF(BB8="〇",$H8/(IF(BB5="〇",$H5,0)+IF(BB6="〇",$H6,0)+IF(BB7="〇",$H7,0)+IF(BB8="〇",$H8,0))," ")</f>
        <v>0.33333333333333331</v>
      </c>
      <c r="BD8" s="19" t="s">
        <v>22</v>
      </c>
      <c r="BE8" s="263">
        <f>IF(BD8="〇",$H8/(IF(BD5="〇",$H5,0)+IF(BD6="〇",$H6,0)+IF(BD7="〇",$H7,0)+IF(BD8="〇",$H8,0))," ")</f>
        <v>0.33333333333333331</v>
      </c>
    </row>
    <row r="9" spans="1:58" ht="19.5" thickBot="1">
      <c r="A9" s="246"/>
      <c r="B9" s="264"/>
      <c r="C9" s="221" t="s">
        <v>9</v>
      </c>
      <c r="D9" s="221"/>
      <c r="E9" s="265"/>
      <c r="F9" s="222"/>
      <c r="G9" s="266"/>
      <c r="H9" s="267">
        <f>SUM(H5:H8)</f>
        <v>65</v>
      </c>
      <c r="I9" s="268">
        <f>SUM(I5:I8)</f>
        <v>1</v>
      </c>
      <c r="J9" s="269"/>
      <c r="K9" s="270">
        <f>SUM(K5:K8)</f>
        <v>1</v>
      </c>
      <c r="L9" s="271"/>
      <c r="M9" s="271">
        <f>SUM(M5:M8)</f>
        <v>1</v>
      </c>
      <c r="N9" s="269"/>
      <c r="O9" s="270">
        <f>SUM(O5:O8)</f>
        <v>1</v>
      </c>
      <c r="P9" s="271"/>
      <c r="Q9" s="272">
        <f>SUM(Q5:Q8)</f>
        <v>1</v>
      </c>
      <c r="R9" s="269"/>
      <c r="S9" s="270">
        <f>SUM(S5:S8)</f>
        <v>1</v>
      </c>
      <c r="T9" s="271"/>
      <c r="U9" s="272">
        <f>SUM(U5:U8)</f>
        <v>1</v>
      </c>
      <c r="V9" s="269"/>
      <c r="W9" s="270">
        <f>SUM(W5:W8)</f>
        <v>1</v>
      </c>
      <c r="X9" s="271"/>
      <c r="Y9" s="272">
        <f>SUM(Y5:Y8)</f>
        <v>1</v>
      </c>
      <c r="Z9" s="269"/>
      <c r="AA9" s="270">
        <f>SUM(AA5:AA8)</f>
        <v>1</v>
      </c>
      <c r="AB9" s="271"/>
      <c r="AC9" s="272">
        <f>SUM(AC5:AC8)</f>
        <v>1</v>
      </c>
      <c r="AD9" s="269"/>
      <c r="AE9" s="270">
        <f>SUM(AE5:AE8)</f>
        <v>1</v>
      </c>
      <c r="AF9" s="271"/>
      <c r="AG9" s="272">
        <f>SUM(AG5:AG8)</f>
        <v>1</v>
      </c>
      <c r="AH9" s="269"/>
      <c r="AI9" s="270">
        <f>SUM(AI5:AI8)</f>
        <v>1</v>
      </c>
      <c r="AJ9" s="271"/>
      <c r="AK9" s="272">
        <f>SUM(AK5:AK8)</f>
        <v>1</v>
      </c>
      <c r="AL9" s="269"/>
      <c r="AM9" s="270">
        <f>SUM(AM5:AM8)</f>
        <v>1</v>
      </c>
      <c r="AN9" s="271"/>
      <c r="AO9" s="272">
        <f>SUM(AO5:AO8)</f>
        <v>1</v>
      </c>
      <c r="AP9" s="269"/>
      <c r="AQ9" s="270">
        <f>SUM(AQ5:AQ8)</f>
        <v>1</v>
      </c>
      <c r="AR9" s="271"/>
      <c r="AS9" s="272">
        <f>SUM(AS5:AS8)</f>
        <v>1</v>
      </c>
      <c r="AT9" s="269"/>
      <c r="AU9" s="270">
        <f>SUM(AU5:AU8)</f>
        <v>1</v>
      </c>
      <c r="AV9" s="271"/>
      <c r="AW9" s="272">
        <f>SUM(AW5:AW8)</f>
        <v>1</v>
      </c>
      <c r="AX9" s="269"/>
      <c r="AY9" s="270">
        <f>SUM(AY5:AY8)</f>
        <v>1</v>
      </c>
      <c r="AZ9" s="271"/>
      <c r="BA9" s="272">
        <f>SUM(BA5:BA8)</f>
        <v>1</v>
      </c>
      <c r="BB9" s="269"/>
      <c r="BC9" s="271">
        <f>SUM(BC5:BC8)</f>
        <v>1</v>
      </c>
      <c r="BD9" s="273"/>
      <c r="BE9" s="274">
        <f>SUM(BE5:BE8)</f>
        <v>1</v>
      </c>
    </row>
    <row r="10" spans="1:58" ht="18.75" customHeight="1">
      <c r="A10" s="246"/>
      <c r="B10" s="253" t="s">
        <v>10</v>
      </c>
      <c r="C10" s="45" t="s">
        <v>0</v>
      </c>
      <c r="D10" s="45" t="s">
        <v>15</v>
      </c>
      <c r="E10" s="12" t="s">
        <v>4</v>
      </c>
      <c r="F10" s="39" t="s">
        <v>1</v>
      </c>
      <c r="G10" s="302" t="s">
        <v>26</v>
      </c>
      <c r="H10" s="32">
        <v>30</v>
      </c>
      <c r="I10" s="277">
        <f>IF(COUNTBLANK(H10)=1," ",H10/H14)</f>
        <v>0.23076923076923078</v>
      </c>
      <c r="J10" s="67" t="s">
        <v>22</v>
      </c>
      <c r="K10" s="249">
        <f>IF(J10="〇",$H10/(IF(J10="〇",$H10,0)+IF(J11="〇",$H11,0)+IF(J12="〇",$H12,0)+IF(J13="〇",$H13,0))," ")</f>
        <v>1</v>
      </c>
      <c r="L10" s="15" t="s">
        <v>22</v>
      </c>
      <c r="M10" s="250">
        <f>IF(L10="〇",$H10/(IF(L10="〇",$H10,0)+IF(L11="〇",$H11,0)+IF(L12="〇",$H12,0)+IF(L13="〇",$H13,0))," ")</f>
        <v>1</v>
      </c>
      <c r="N10" s="67" t="s">
        <v>24</v>
      </c>
      <c r="O10" s="249" t="str">
        <f>IF(N10="〇",$H10/(IF(N10="〇",$H10,0)+IF(N11="〇",$H11,0)+IF(N12="〇",$H12,0)+IF(N13="〇",$H13,0))," ")</f>
        <v xml:space="preserve"> </v>
      </c>
      <c r="P10" s="15" t="s">
        <v>24</v>
      </c>
      <c r="Q10" s="251" t="str">
        <f>IF(P10="〇",$H10/(IF(P10="〇",$H10,0)+IF(P11="〇",$H11,0)+IF(P12="〇",$H12,0)+IF(P13="〇",$H13,0))," ")</f>
        <v xml:space="preserve"> </v>
      </c>
      <c r="R10" s="60" t="s">
        <v>24</v>
      </c>
      <c r="S10" s="249" t="str">
        <f>IF(R10="〇",$H10/(IF(R10="〇",$H10,0)+IF(R11="〇",$H11,0)+IF(R12="〇",$H12,0)+IF(R13="〇",$H13,0))," ")</f>
        <v xml:space="preserve"> </v>
      </c>
      <c r="T10" s="15" t="s">
        <v>24</v>
      </c>
      <c r="U10" s="251" t="str">
        <f>IF(T10="〇",$H10/(IF(T10="〇",$H10,0)+IF(T11="〇",$H11,0)+IF(T12="〇",$H12,0)+IF(T13="〇",$H13,0))," ")</f>
        <v xml:space="preserve"> </v>
      </c>
      <c r="V10" s="60" t="s">
        <v>22</v>
      </c>
      <c r="W10" s="249">
        <f>IF(V10="〇",$H10/(IF(V10="〇",$H10,0)+IF(V11="〇",$H11,0)+IF(V12="〇",$H12,0)+IF(V13="〇",$H13,0))," ")</f>
        <v>0.23076923076923078</v>
      </c>
      <c r="X10" s="15" t="s">
        <v>22</v>
      </c>
      <c r="Y10" s="251">
        <f>IF(X10="〇",$H10/(IF(X10="〇",$H10,0)+IF(X11="〇",$H11,0)+IF(X12="〇",$H12,0)+IF(X13="〇",$H13,0))," ")</f>
        <v>0.23076923076923078</v>
      </c>
      <c r="Z10" s="60" t="s">
        <v>22</v>
      </c>
      <c r="AA10" s="249">
        <f>IF(Z10="〇",$H10/(IF(Z10="〇",$H10,0)+IF(Z11="〇",$H11,0)+IF(Z12="〇",$H12,0)+IF(Z13="〇",$H13,0))," ")</f>
        <v>0.23076923076923078</v>
      </c>
      <c r="AB10" s="15" t="s">
        <v>22</v>
      </c>
      <c r="AC10" s="251">
        <f>IF(AB10="〇",$H10/(IF(AB10="〇",$H10,0)+IF(AB11="〇",$H11,0)+IF(AB12="〇",$H12,0)+IF(AB13="〇",$H13,0))," ")</f>
        <v>0.23076923076923078</v>
      </c>
      <c r="AD10" s="60" t="s">
        <v>22</v>
      </c>
      <c r="AE10" s="249">
        <f>IF(AD10="〇",$H10/(IF(AD10="〇",$H10,0)+IF(AD11="〇",$H11,0)+IF(AD12="〇",$H12,0)+IF(AD13="〇",$H13,0))," ")</f>
        <v>0.23076923076923078</v>
      </c>
      <c r="AF10" s="15" t="s">
        <v>22</v>
      </c>
      <c r="AG10" s="251">
        <f>IF(AF10="〇",$H10/(IF(AF10="〇",$H10,0)+IF(AF11="〇",$H11,0)+IF(AF12="〇",$H12,0)+IF(AF13="〇",$H13,0))," ")</f>
        <v>0.23076923076923078</v>
      </c>
      <c r="AH10" s="60" t="s">
        <v>22</v>
      </c>
      <c r="AI10" s="249">
        <f>IF(AH10="〇",$H10/(IF(AH10="〇",$H10,0)+IF(AH11="〇",$H11,0)+IF(AH12="〇",$H12,0)+IF(AH13="〇",$H13,0))," ")</f>
        <v>1</v>
      </c>
      <c r="AJ10" s="15" t="s">
        <v>22</v>
      </c>
      <c r="AK10" s="251">
        <f>IF(AJ10="〇",$H10/(IF(AJ10="〇",$H10,0)+IF(AJ11="〇",$H11,0)+IF(AJ12="〇",$H12,0)+IF(AJ13="〇",$H13,0))," ")</f>
        <v>1</v>
      </c>
      <c r="AL10" s="60" t="s">
        <v>22</v>
      </c>
      <c r="AM10" s="249">
        <f>IF(AL10="〇",$H10/(IF(AL10="〇",$H10,0)+IF(AL11="〇",$H11,0)+IF(AL12="〇",$H12,0)+IF(AL13="〇",$H13,0))," ")</f>
        <v>1</v>
      </c>
      <c r="AN10" s="15" t="s">
        <v>22</v>
      </c>
      <c r="AO10" s="251">
        <f>IF(AN10="〇",$H10/(IF(AN10="〇",$H10,0)+IF(AN11="〇",$H11,0)+IF(AN12="〇",$H12,0)+IF(AN13="〇",$H13,0))," ")</f>
        <v>1</v>
      </c>
      <c r="AP10" s="60" t="s">
        <v>22</v>
      </c>
      <c r="AQ10" s="249">
        <f>IF(AP10="〇",$H10/(IF(AP10="〇",$H10,0)+IF(AP11="〇",$H11,0)+IF(AP12="〇",$H12,0)+IF(AP13="〇",$H13,0))," ")</f>
        <v>1</v>
      </c>
      <c r="AR10" s="15" t="s">
        <v>22</v>
      </c>
      <c r="AS10" s="251">
        <f>IF(AR10="〇",$H10/(IF(AR10="〇",$H10,0)+IF(AR11="〇",$H11,0)+IF(AR12="〇",$H12,0)+IF(AR13="〇",$H13,0))," ")</f>
        <v>1</v>
      </c>
      <c r="AT10" s="60" t="s">
        <v>22</v>
      </c>
      <c r="AU10" s="249">
        <f>IF(AT10="〇",$H10/(IF(AT10="〇",$H10,0)+IF(AT11="〇",$H11,0)+IF(AT12="〇",$H12,0)+IF(AT13="〇",$H13,0))," ")</f>
        <v>1</v>
      </c>
      <c r="AV10" s="15" t="s">
        <v>22</v>
      </c>
      <c r="AW10" s="251">
        <f>IF(AV10="〇",$H10/(IF(AV10="〇",$H10,0)+IF(AV11="〇",$H11,0)+IF(AV12="〇",$H12,0)+IF(AV13="〇",$H13,0))," ")</f>
        <v>1</v>
      </c>
      <c r="AX10" s="60" t="s">
        <v>22</v>
      </c>
      <c r="AY10" s="249">
        <f>IF(AX10="〇",$H10/(IF(AX10="〇",$H10,0)+IF(AX11="〇",$H11,0)+IF(AX12="〇",$H12,0)+IF(AX13="〇",$H13,0))," ")</f>
        <v>1</v>
      </c>
      <c r="AZ10" s="15" t="s">
        <v>22</v>
      </c>
      <c r="BA10" s="251">
        <f>IF(AZ10="〇",$H10/(IF(AZ10="〇",$H10,0)+IF(AZ11="〇",$H11,0)+IF(AZ12="〇",$H12,0)+IF(AZ13="〇",$H13,0))," ")</f>
        <v>1</v>
      </c>
      <c r="BB10" s="60" t="s">
        <v>22</v>
      </c>
      <c r="BC10" s="250">
        <f>IF(BB10="〇",$H10/(IF(BB10="〇",$H10,0)+IF(BB11="〇",$H11,0)+IF(BB12="〇",$H12,0)+IF(BB13="〇",$H13,0))," ")</f>
        <v>1</v>
      </c>
      <c r="BD10" s="19" t="s">
        <v>22</v>
      </c>
      <c r="BE10" s="252">
        <f>IF(BD10="〇",$H10/(IF(BD10="〇",$H10,0)+IF(BD11="〇",$H11,0)+IF(BD12="〇",$H12,0)+IF(BD13="〇",$H13,0))," ")</f>
        <v>1</v>
      </c>
    </row>
    <row r="11" spans="1:58">
      <c r="A11" s="246"/>
      <c r="B11" s="253"/>
      <c r="C11" s="202"/>
      <c r="D11" s="202"/>
      <c r="E11" s="9" t="s">
        <v>6</v>
      </c>
      <c r="F11" s="37" t="s">
        <v>2</v>
      </c>
      <c r="G11" s="302"/>
      <c r="H11" s="33">
        <v>100</v>
      </c>
      <c r="I11" s="278">
        <f>IF(COUNTBLANK(H11)=1," ",H11/H14)</f>
        <v>0.76923076923076927</v>
      </c>
      <c r="J11" s="62" t="s">
        <v>24</v>
      </c>
      <c r="K11" s="255" t="str">
        <f>IF(J11="〇",$H11/(IF(J10="〇",$H10,0)+IF(J11="〇",$H11,0)+IF(J12="〇",$H12,0)+IF(J13="〇",$H13,0))," ")</f>
        <v xml:space="preserve"> </v>
      </c>
      <c r="L11" s="7" t="s">
        <v>24</v>
      </c>
      <c r="M11" s="256" t="str">
        <f>IF(L11="〇",$H11/(IF(L10="〇",$H10,0)+IF(L11="〇",$H11,0)+IF(L12="〇",$H12,0)+IF(L13="〇",$H13,0))," ")</f>
        <v xml:space="preserve"> </v>
      </c>
      <c r="N11" s="62" t="s">
        <v>22</v>
      </c>
      <c r="O11" s="255">
        <f>IF(N11="〇",$H11/(IF(N10="〇",$H10,0)+IF(N11="〇",$H11,0)+IF(N12="〇",$H12,0)+IF(N13="〇",$H13,0))," ")</f>
        <v>1</v>
      </c>
      <c r="P11" s="7" t="s">
        <v>22</v>
      </c>
      <c r="Q11" s="257">
        <f>IF(P11="〇",$H11/(IF(P10="〇",$H10,0)+IF(P11="〇",$H11,0)+IF(P12="〇",$H12,0)+IF(P13="〇",$H13,0))," ")</f>
        <v>1</v>
      </c>
      <c r="R11" s="62" t="s">
        <v>22</v>
      </c>
      <c r="S11" s="255">
        <f>IF(R11="〇",$H11/(IF(R10="〇",$H10,0)+IF(R11="〇",$H11,0)+IF(R12="〇",$H12,0)+IF(R13="〇",$H13,0))," ")</f>
        <v>1</v>
      </c>
      <c r="T11" s="7" t="s">
        <v>22</v>
      </c>
      <c r="U11" s="257">
        <f>IF(T11="〇",$H11/(IF(T10="〇",$H10,0)+IF(T11="〇",$H11,0)+IF(T12="〇",$H12,0)+IF(T13="〇",$H13,0))," ")</f>
        <v>1</v>
      </c>
      <c r="V11" s="62" t="s">
        <v>22</v>
      </c>
      <c r="W11" s="255">
        <f>IF(V11="〇",$H11/(IF(V10="〇",$H10,0)+IF(V11="〇",$H11,0)+IF(V12="〇",$H12,0)+IF(V13="〇",$H13,0))," ")</f>
        <v>0.76923076923076927</v>
      </c>
      <c r="X11" s="7" t="s">
        <v>22</v>
      </c>
      <c r="Y11" s="257">
        <f>IF(X11="〇",$H11/(IF(X10="〇",$H10,0)+IF(X11="〇",$H11,0)+IF(X12="〇",$H12,0)+IF(X13="〇",$H13,0))," ")</f>
        <v>0.76923076923076927</v>
      </c>
      <c r="Z11" s="62" t="s">
        <v>22</v>
      </c>
      <c r="AA11" s="255">
        <f>IF(Z11="〇",$H11/(IF(Z10="〇",$H10,0)+IF(Z11="〇",$H11,0)+IF(Z12="〇",$H12,0)+IF(Z13="〇",$H13,0))," ")</f>
        <v>0.76923076923076927</v>
      </c>
      <c r="AB11" s="7" t="s">
        <v>22</v>
      </c>
      <c r="AC11" s="257">
        <f>IF(AB11="〇",$H11/(IF(AB10="〇",$H10,0)+IF(AB11="〇",$H11,0)+IF(AB12="〇",$H12,0)+IF(AB13="〇",$H13,0))," ")</f>
        <v>0.76923076923076927</v>
      </c>
      <c r="AD11" s="62" t="s">
        <v>22</v>
      </c>
      <c r="AE11" s="255">
        <f>IF(AD11="〇",$H11/(IF(AD10="〇",$H10,0)+IF(AD11="〇",$H11,0)+IF(AD12="〇",$H12,0)+IF(AD13="〇",$H13,0))," ")</f>
        <v>0.76923076923076927</v>
      </c>
      <c r="AF11" s="7" t="s">
        <v>22</v>
      </c>
      <c r="AG11" s="257">
        <f>IF(AF11="〇",$H11/(IF(AF10="〇",$H10,0)+IF(AF11="〇",$H11,0)+IF(AF12="〇",$H12,0)+IF(AF13="〇",$H13,0))," ")</f>
        <v>0.76923076923076927</v>
      </c>
      <c r="AH11" s="62" t="s">
        <v>24</v>
      </c>
      <c r="AI11" s="255" t="str">
        <f>IF(AH11="〇",$H11/(IF(AH10="〇",$H10,0)+IF(AH11="〇",$H11,0)+IF(AH12="〇",$H12,0)+IF(AH13="〇",$H13,0))," ")</f>
        <v xml:space="preserve"> </v>
      </c>
      <c r="AJ11" s="7" t="s">
        <v>24</v>
      </c>
      <c r="AK11" s="257" t="str">
        <f>IF(AJ11="〇",$H11/(IF(AJ10="〇",$H10,0)+IF(AJ11="〇",$H11,0)+IF(AJ12="〇",$H12,0)+IF(AJ13="〇",$H13,0))," ")</f>
        <v xml:space="preserve"> </v>
      </c>
      <c r="AL11" s="62" t="s">
        <v>24</v>
      </c>
      <c r="AM11" s="255" t="str">
        <f>IF(AL11="〇",$H11/(IF(AL10="〇",$H10,0)+IF(AL11="〇",$H11,0)+IF(AL12="〇",$H12,0)+IF(AL13="〇",$H13,0))," ")</f>
        <v xml:space="preserve"> </v>
      </c>
      <c r="AN11" s="7" t="s">
        <v>24</v>
      </c>
      <c r="AO11" s="257" t="str">
        <f>IF(AN11="〇",$H11/(IF(AN10="〇",$H10,0)+IF(AN11="〇",$H11,0)+IF(AN12="〇",$H12,0)+IF(AN13="〇",$H13,0))," ")</f>
        <v xml:space="preserve"> </v>
      </c>
      <c r="AP11" s="62" t="s">
        <v>24</v>
      </c>
      <c r="AQ11" s="255" t="str">
        <f>IF(AP11="〇",$H11/(IF(AP10="〇",$H10,0)+IF(AP11="〇",$H11,0)+IF(AP12="〇",$H12,0)+IF(AP13="〇",$H13,0))," ")</f>
        <v xml:space="preserve"> </v>
      </c>
      <c r="AR11" s="7" t="s">
        <v>24</v>
      </c>
      <c r="AS11" s="257" t="str">
        <f>IF(AR11="〇",$H11/(IF(AR10="〇",$H10,0)+IF(AR11="〇",$H11,0)+IF(AR12="〇",$H12,0)+IF(AR13="〇",$H13,0))," ")</f>
        <v xml:space="preserve"> </v>
      </c>
      <c r="AT11" s="62" t="s">
        <v>24</v>
      </c>
      <c r="AU11" s="255" t="str">
        <f>IF(AT11="〇",$H11/(IF(AT10="〇",$H10,0)+IF(AT11="〇",$H11,0)+IF(AT12="〇",$H12,0)+IF(AT13="〇",$H13,0))," ")</f>
        <v xml:space="preserve"> </v>
      </c>
      <c r="AV11" s="7" t="s">
        <v>24</v>
      </c>
      <c r="AW11" s="257" t="str">
        <f>IF(AV11="〇",$H11/(IF(AV10="〇",$H10,0)+IF(AV11="〇",$H11,0)+IF(AV12="〇",$H12,0)+IF(AV13="〇",$H13,0))," ")</f>
        <v xml:space="preserve"> </v>
      </c>
      <c r="AX11" s="62" t="s">
        <v>24</v>
      </c>
      <c r="AY11" s="255" t="str">
        <f>IF(AX11="〇",$H11/(IF(AX10="〇",$H10,0)+IF(AX11="〇",$H11,0)+IF(AX12="〇",$H12,0)+IF(AX13="〇",$H13,0))," ")</f>
        <v xml:space="preserve"> </v>
      </c>
      <c r="AZ11" s="7" t="s">
        <v>24</v>
      </c>
      <c r="BA11" s="257" t="str">
        <f>IF(AZ11="〇",$H11/(IF(AZ10="〇",$H10,0)+IF(AZ11="〇",$H11,0)+IF(AZ12="〇",$H12,0)+IF(AZ13="〇",$H13,0))," ")</f>
        <v xml:space="preserve"> </v>
      </c>
      <c r="BB11" s="62" t="s">
        <v>24</v>
      </c>
      <c r="BC11" s="256" t="str">
        <f>IF(BB11="〇",$H11/(IF(BB10="〇",$H10,0)+IF(BB11="〇",$H11,0)+IF(BB12="〇",$H12,0)+IF(BB13="〇",$H13,0))," ")</f>
        <v xml:space="preserve"> </v>
      </c>
      <c r="BD11" s="17" t="s">
        <v>24</v>
      </c>
      <c r="BE11" s="258" t="str">
        <f>IF(BD11="〇",$H11/(IF(BD10="〇",$H10,0)+IF(BD11="〇",$H11,0)+IF(BD12="〇",$H12,0)+IF(BD13="〇",$H13,0))," ")</f>
        <v xml:space="preserve"> </v>
      </c>
    </row>
    <row r="12" spans="1:58">
      <c r="A12" s="246"/>
      <c r="B12" s="253"/>
      <c r="C12" s="202"/>
      <c r="D12" s="202"/>
      <c r="E12" s="12"/>
      <c r="F12" s="39"/>
      <c r="G12" s="302"/>
      <c r="H12" s="33"/>
      <c r="I12" s="278" t="str">
        <f>IF(COUNTBLANK(H12)=1," ",H12/H14)</f>
        <v xml:space="preserve"> </v>
      </c>
      <c r="J12" s="62"/>
      <c r="K12" s="255" t="str">
        <f>IF(J12="〇",$H12/(IF(J10="〇",$H10,0)+IF(J11="〇",$H11,0)+IF(J12="〇",$H12,0)+IF(J13="〇",$H13,0))," ")</f>
        <v xml:space="preserve"> </v>
      </c>
      <c r="L12" s="7"/>
      <c r="M12" s="256" t="str">
        <f>IF(L12="〇",$H12/(IF(L10="〇",$H10,0)+IF(L11="〇",$H11,0)+IF(L12="〇",$H12,0)+IF(L13="〇",$H13,0))," ")</f>
        <v xml:space="preserve"> </v>
      </c>
      <c r="N12" s="62"/>
      <c r="O12" s="255" t="str">
        <f>IF(N12="〇",$H12/(IF(N10="〇",$H10,0)+IF(N11="〇",$H11,0)+IF(N12="〇",$H12,0)+IF(N13="〇",$H13,0))," ")</f>
        <v xml:space="preserve"> </v>
      </c>
      <c r="P12" s="7"/>
      <c r="Q12" s="257" t="str">
        <f>IF(P12="〇",$H12/(IF(P10="〇",$H10,0)+IF(P11="〇",$H11,0)+IF(P12="〇",$H12,0)+IF(P13="〇",$H13,0))," ")</f>
        <v xml:space="preserve"> </v>
      </c>
      <c r="R12" s="62"/>
      <c r="S12" s="255" t="str">
        <f>IF(R12="〇",$H12/(IF(R10="〇",$H10,0)+IF(R11="〇",$H11,0)+IF(R12="〇",$H12,0)+IF(R13="〇",$H13,0))," ")</f>
        <v xml:space="preserve"> </v>
      </c>
      <c r="T12" s="7"/>
      <c r="U12" s="257" t="str">
        <f>IF(T12="〇",$H12/(IF(T10="〇",$H10,0)+IF(T11="〇",$H11,0)+IF(T12="〇",$H12,0)+IF(T13="〇",$H13,0))," ")</f>
        <v xml:space="preserve"> </v>
      </c>
      <c r="V12" s="62"/>
      <c r="W12" s="255" t="str">
        <f>IF(V12="〇",$H12/(IF(V10="〇",$H10,0)+IF(V11="〇",$H11,0)+IF(V12="〇",$H12,0)+IF(V13="〇",$H13,0))," ")</f>
        <v xml:space="preserve"> </v>
      </c>
      <c r="X12" s="7"/>
      <c r="Y12" s="257" t="str">
        <f>IF(X12="〇",$H12/(IF(X10="〇",$H10,0)+IF(X11="〇",$H11,0)+IF(X12="〇",$H12,0)+IF(X13="〇",$H13,0))," ")</f>
        <v xml:space="preserve"> </v>
      </c>
      <c r="Z12" s="62"/>
      <c r="AA12" s="255" t="str">
        <f>IF(Z12="〇",$H12/(IF(Z10="〇",$H10,0)+IF(Z11="〇",$H11,0)+IF(Z12="〇",$H12,0)+IF(Z13="〇",$H13,0))," ")</f>
        <v xml:space="preserve"> </v>
      </c>
      <c r="AB12" s="7"/>
      <c r="AC12" s="257" t="str">
        <f>IF(AB12="〇",$H12/(IF(AB10="〇",$H10,0)+IF(AB11="〇",$H11,0)+IF(AB12="〇",$H12,0)+IF(AB13="〇",$H13,0))," ")</f>
        <v xml:space="preserve"> </v>
      </c>
      <c r="AD12" s="62"/>
      <c r="AE12" s="255" t="str">
        <f>IF(AD12="〇",$H12/(IF(AD10="〇",$H10,0)+IF(AD11="〇",$H11,0)+IF(AD12="〇",$H12,0)+IF(AD13="〇",$H13,0))," ")</f>
        <v xml:space="preserve"> </v>
      </c>
      <c r="AF12" s="7"/>
      <c r="AG12" s="257" t="str">
        <f>IF(AF12="〇",$H12/(IF(AF10="〇",$H10,0)+IF(AF11="〇",$H11,0)+IF(AF12="〇",$H12,0)+IF(AF13="〇",$H13,0))," ")</f>
        <v xml:space="preserve"> </v>
      </c>
      <c r="AH12" s="62"/>
      <c r="AI12" s="255" t="str">
        <f>IF(AH12="〇",$H12/(IF(AH10="〇",$H10,0)+IF(AH11="〇",$H11,0)+IF(AH12="〇",$H12,0)+IF(AH13="〇",$H13,0))," ")</f>
        <v xml:space="preserve"> </v>
      </c>
      <c r="AJ12" s="7"/>
      <c r="AK12" s="257" t="str">
        <f>IF(AJ12="〇",$H12/(IF(AJ10="〇",$H10,0)+IF(AJ11="〇",$H11,0)+IF(AJ12="〇",$H12,0)+IF(AJ13="〇",$H13,0))," ")</f>
        <v xml:space="preserve"> </v>
      </c>
      <c r="AL12" s="62"/>
      <c r="AM12" s="255" t="str">
        <f>IF(AL12="〇",$H12/(IF(AL10="〇",$H10,0)+IF(AL11="〇",$H11,0)+IF(AL12="〇",$H12,0)+IF(AL13="〇",$H13,0))," ")</f>
        <v xml:space="preserve"> </v>
      </c>
      <c r="AN12" s="7"/>
      <c r="AO12" s="257" t="str">
        <f>IF(AN12="〇",$H12/(IF(AN10="〇",$H10,0)+IF(AN11="〇",$H11,0)+IF(AN12="〇",$H12,0)+IF(AN13="〇",$H13,0))," ")</f>
        <v xml:space="preserve"> </v>
      </c>
      <c r="AP12" s="62"/>
      <c r="AQ12" s="255" t="str">
        <f>IF(AP12="〇",$H12/(IF(AP10="〇",$H10,0)+IF(AP11="〇",$H11,0)+IF(AP12="〇",$H12,0)+IF(AP13="〇",$H13,0))," ")</f>
        <v xml:space="preserve"> </v>
      </c>
      <c r="AR12" s="7"/>
      <c r="AS12" s="257" t="str">
        <f>IF(AR12="〇",$H12/(IF(AR10="〇",$H10,0)+IF(AR11="〇",$H11,0)+IF(AR12="〇",$H12,0)+IF(AR13="〇",$H13,0))," ")</f>
        <v xml:space="preserve"> </v>
      </c>
      <c r="AT12" s="62"/>
      <c r="AU12" s="255" t="str">
        <f>IF(AT12="〇",$H12/(IF(AT10="〇",$H10,0)+IF(AT11="〇",$H11,0)+IF(AT12="〇",$H12,0)+IF(AT13="〇",$H13,0))," ")</f>
        <v xml:space="preserve"> </v>
      </c>
      <c r="AV12" s="7"/>
      <c r="AW12" s="257" t="str">
        <f>IF(AV12="〇",$H12/(IF(AV10="〇",$H10,0)+IF(AV11="〇",$H11,0)+IF(AV12="〇",$H12,0)+IF(AV13="〇",$H13,0))," ")</f>
        <v xml:space="preserve"> </v>
      </c>
      <c r="AX12" s="62"/>
      <c r="AY12" s="255" t="str">
        <f>IF(AX12="〇",$H12/(IF(AX10="〇",$H10,0)+IF(AX11="〇",$H11,0)+IF(AX12="〇",$H12,0)+IF(AX13="〇",$H13,0))," ")</f>
        <v xml:space="preserve"> </v>
      </c>
      <c r="AZ12" s="7"/>
      <c r="BA12" s="257" t="str">
        <f>IF(AZ12="〇",$H12/(IF(AZ10="〇",$H10,0)+IF(AZ11="〇",$H11,0)+IF(AZ12="〇",$H12,0)+IF(AZ13="〇",$H13,0))," ")</f>
        <v xml:space="preserve"> </v>
      </c>
      <c r="BB12" s="62"/>
      <c r="BC12" s="256" t="str">
        <f>IF(BB12="〇",$H12/(IF(BB10="〇",$H10,0)+IF(BB11="〇",$H11,0)+IF(BB12="〇",$H12,0)+IF(BB13="〇",$H13,0))," ")</f>
        <v xml:space="preserve"> </v>
      </c>
      <c r="BD12" s="17"/>
      <c r="BE12" s="258" t="str">
        <f>IF(BD12="〇",$H12/(IF(BD10="〇",$H10,0)+IF(BD11="〇",$H11,0)+IF(BD12="〇",$H12,0)+IF(BD13="〇",$H13,0))," ")</f>
        <v xml:space="preserve"> </v>
      </c>
    </row>
    <row r="13" spans="1:58">
      <c r="A13" s="246"/>
      <c r="B13" s="253"/>
      <c r="C13" s="202"/>
      <c r="D13" s="202"/>
      <c r="E13" s="13"/>
      <c r="F13" s="40"/>
      <c r="G13" s="303"/>
      <c r="H13" s="34"/>
      <c r="I13" s="279" t="str">
        <f>IF(COUNTBLANK(H13)=1," ",H13/H14)</f>
        <v xml:space="preserve"> </v>
      </c>
      <c r="J13" s="60"/>
      <c r="K13" s="260" t="str">
        <f>IF(J13="〇",$H13/(IF(J10="〇",$H10,0)+IF(J11="〇",$H11,0)+IF(J12="〇",$H12,0)+IF(J13="〇",$H13,0))," ")</f>
        <v xml:space="preserve"> </v>
      </c>
      <c r="L13" s="15"/>
      <c r="M13" s="261" t="str">
        <f>IF(L13="〇",$H13/(IF(L10="〇",$H10,0)+IF(L11="〇",$H11,0)+IF(L12="〇",$H12,0)+IF(L13="〇",$H13,0))," ")</f>
        <v xml:space="preserve"> </v>
      </c>
      <c r="N13" s="60"/>
      <c r="O13" s="260" t="str">
        <f>IF(N13="〇",$H13/(IF(N10="〇",$H10,0)+IF(N11="〇",$H11,0)+IF(N12="〇",$H12,0)+IF(N13="〇",$H13,0))," ")</f>
        <v xml:space="preserve"> </v>
      </c>
      <c r="P13" s="15"/>
      <c r="Q13" s="262" t="str">
        <f>IF(P13="〇",$H13/(IF(P10="〇",$H10,0)+IF(P11="〇",$H11,0)+IF(P12="〇",$H12,0)+IF(P13="〇",$H13,0))," ")</f>
        <v xml:space="preserve"> </v>
      </c>
      <c r="R13" s="60"/>
      <c r="S13" s="260" t="str">
        <f>IF(R13="〇",$H13/(IF(R10="〇",$H10,0)+IF(R11="〇",$H11,0)+IF(R12="〇",$H12,0)+IF(R13="〇",$H13,0))," ")</f>
        <v xml:space="preserve"> </v>
      </c>
      <c r="T13" s="15"/>
      <c r="U13" s="262" t="str">
        <f>IF(T13="〇",$H13/(IF(T10="〇",$H10,0)+IF(T11="〇",$H11,0)+IF(T12="〇",$H12,0)+IF(T13="〇",$H13,0))," ")</f>
        <v xml:space="preserve"> </v>
      </c>
      <c r="V13" s="60"/>
      <c r="W13" s="260" t="str">
        <f>IF(V13="〇",$H13/(IF(V10="〇",$H10,0)+IF(V11="〇",$H11,0)+IF(V12="〇",$H12,0)+IF(V13="〇",$H13,0))," ")</f>
        <v xml:space="preserve"> </v>
      </c>
      <c r="X13" s="15"/>
      <c r="Y13" s="262" t="str">
        <f>IF(X13="〇",$H13/(IF(X10="〇",$H10,0)+IF(X11="〇",$H11,0)+IF(X12="〇",$H12,0)+IF(X13="〇",$H13,0))," ")</f>
        <v xml:space="preserve"> </v>
      </c>
      <c r="Z13" s="60"/>
      <c r="AA13" s="260" t="str">
        <f>IF(Z13="〇",$H13/(IF(Z10="〇",$H10,0)+IF(Z11="〇",$H11,0)+IF(Z12="〇",$H12,0)+IF(Z13="〇",$H13,0))," ")</f>
        <v xml:space="preserve"> </v>
      </c>
      <c r="AB13" s="15"/>
      <c r="AC13" s="262" t="str">
        <f>IF(AB13="〇",$H13/(IF(AB10="〇",$H10,0)+IF(AB11="〇",$H11,0)+IF(AB12="〇",$H12,0)+IF(AB13="〇",$H13,0))," ")</f>
        <v xml:space="preserve"> </v>
      </c>
      <c r="AD13" s="60"/>
      <c r="AE13" s="260" t="str">
        <f>IF(AD13="〇",$H13/(IF(AD10="〇",$H10,0)+IF(AD11="〇",$H11,0)+IF(AD12="〇",$H12,0)+IF(AD13="〇",$H13,0))," ")</f>
        <v xml:space="preserve"> </v>
      </c>
      <c r="AF13" s="15"/>
      <c r="AG13" s="262" t="str">
        <f>IF(AF13="〇",$H13/(IF(AF10="〇",$H10,0)+IF(AF11="〇",$H11,0)+IF(AF12="〇",$H12,0)+IF(AF13="〇",$H13,0))," ")</f>
        <v xml:space="preserve"> </v>
      </c>
      <c r="AH13" s="60"/>
      <c r="AI13" s="260" t="str">
        <f>IF(AH13="〇",$H13/(IF(AH10="〇",$H10,0)+IF(AH11="〇",$H11,0)+IF(AH12="〇",$H12,0)+IF(AH13="〇",$H13,0))," ")</f>
        <v xml:space="preserve"> </v>
      </c>
      <c r="AJ13" s="15"/>
      <c r="AK13" s="262" t="str">
        <f>IF(AJ13="〇",$H13/(IF(AJ10="〇",$H10,0)+IF(AJ11="〇",$H11,0)+IF(AJ12="〇",$H12,0)+IF(AJ13="〇",$H13,0))," ")</f>
        <v xml:space="preserve"> </v>
      </c>
      <c r="AL13" s="60"/>
      <c r="AM13" s="260" t="str">
        <f>IF(AL13="〇",$H13/(IF(AL10="〇",$H10,0)+IF(AL11="〇",$H11,0)+IF(AL12="〇",$H12,0)+IF(AL13="〇",$H13,0))," ")</f>
        <v xml:space="preserve"> </v>
      </c>
      <c r="AN13" s="15"/>
      <c r="AO13" s="262" t="str">
        <f>IF(AN13="〇",$H13/(IF(AN10="〇",$H10,0)+IF(AN11="〇",$H11,0)+IF(AN12="〇",$H12,0)+IF(AN13="〇",$H13,0))," ")</f>
        <v xml:space="preserve"> </v>
      </c>
      <c r="AP13" s="60"/>
      <c r="AQ13" s="260" t="str">
        <f>IF(AP13="〇",$H13/(IF(AP10="〇",$H10,0)+IF(AP11="〇",$H11,0)+IF(AP12="〇",$H12,0)+IF(AP13="〇",$H13,0))," ")</f>
        <v xml:space="preserve"> </v>
      </c>
      <c r="AR13" s="15"/>
      <c r="AS13" s="262" t="str">
        <f>IF(AR13="〇",$H13/(IF(AR10="〇",$H10,0)+IF(AR11="〇",$H11,0)+IF(AR12="〇",$H12,0)+IF(AR13="〇",$H13,0))," ")</f>
        <v xml:space="preserve"> </v>
      </c>
      <c r="AT13" s="60"/>
      <c r="AU13" s="260" t="str">
        <f>IF(AT13="〇",$H13/(IF(AT10="〇",$H10,0)+IF(AT11="〇",$H11,0)+IF(AT12="〇",$H12,0)+IF(AT13="〇",$H13,0))," ")</f>
        <v xml:space="preserve"> </v>
      </c>
      <c r="AV13" s="15"/>
      <c r="AW13" s="262" t="str">
        <f>IF(AV13="〇",$H13/(IF(AV10="〇",$H10,0)+IF(AV11="〇",$H11,0)+IF(AV12="〇",$H12,0)+IF(AV13="〇",$H13,0))," ")</f>
        <v xml:space="preserve"> </v>
      </c>
      <c r="AX13" s="60"/>
      <c r="AY13" s="260" t="str">
        <f>IF(AX13="〇",$H13/(IF(AX10="〇",$H10,0)+IF(AX11="〇",$H11,0)+IF(AX12="〇",$H12,0)+IF(AX13="〇",$H13,0))," ")</f>
        <v xml:space="preserve"> </v>
      </c>
      <c r="AZ13" s="15"/>
      <c r="BA13" s="262" t="str">
        <f>IF(AZ13="〇",$H13/(IF(AZ10="〇",$H10,0)+IF(AZ11="〇",$H11,0)+IF(AZ12="〇",$H12,0)+IF(AZ13="〇",$H13,0))," ")</f>
        <v xml:space="preserve"> </v>
      </c>
      <c r="BB13" s="60"/>
      <c r="BC13" s="261" t="str">
        <f>IF(BB13="〇",$H13/(IF(BB10="〇",$H10,0)+IF(BB11="〇",$H11,0)+IF(BB12="〇",$H12,0)+IF(BB13="〇",$H13,0))," ")</f>
        <v xml:space="preserve"> </v>
      </c>
      <c r="BD13" s="19"/>
      <c r="BE13" s="263" t="str">
        <f>IF(BD13="〇",$H13/(IF(BD10="〇",$H10,0)+IF(BD11="〇",$H11,0)+IF(BD12="〇",$H12,0)+IF(BD13="〇",$H13,0))," ")</f>
        <v xml:space="preserve"> </v>
      </c>
    </row>
    <row r="14" spans="1:58" ht="19.5" thickBot="1">
      <c r="A14" s="246"/>
      <c r="B14" s="264"/>
      <c r="C14" s="221" t="s">
        <v>9</v>
      </c>
      <c r="D14" s="221"/>
      <c r="E14" s="275"/>
      <c r="F14" s="276"/>
      <c r="G14" s="243"/>
      <c r="H14" s="267">
        <f>SUM(H10:H13)</f>
        <v>130</v>
      </c>
      <c r="I14" s="268">
        <f>SUM(I10:I13)</f>
        <v>1</v>
      </c>
      <c r="J14" s="269"/>
      <c r="K14" s="270">
        <f>SUM(K10:K13)</f>
        <v>1</v>
      </c>
      <c r="L14" s="271"/>
      <c r="M14" s="271">
        <f>SUM(M10:M13)</f>
        <v>1</v>
      </c>
      <c r="N14" s="269"/>
      <c r="O14" s="270">
        <f>SUM(O10:O13)</f>
        <v>1</v>
      </c>
      <c r="P14" s="271"/>
      <c r="Q14" s="272">
        <f>SUM(Q10:Q13)</f>
        <v>1</v>
      </c>
      <c r="R14" s="269"/>
      <c r="S14" s="270">
        <f>SUM(S10:S13)</f>
        <v>1</v>
      </c>
      <c r="T14" s="271"/>
      <c r="U14" s="272">
        <f>SUM(U10:U13)</f>
        <v>1</v>
      </c>
      <c r="V14" s="269"/>
      <c r="W14" s="270">
        <f>SUM(W10:W13)</f>
        <v>1</v>
      </c>
      <c r="X14" s="271"/>
      <c r="Y14" s="272">
        <f>SUM(Y10:Y13)</f>
        <v>1</v>
      </c>
      <c r="Z14" s="269"/>
      <c r="AA14" s="270">
        <f>SUM(AA10:AA13)</f>
        <v>1</v>
      </c>
      <c r="AB14" s="271"/>
      <c r="AC14" s="272">
        <f>SUM(AC10:AC13)</f>
        <v>1</v>
      </c>
      <c r="AD14" s="269"/>
      <c r="AE14" s="270">
        <f>SUM(AE10:AE13)</f>
        <v>1</v>
      </c>
      <c r="AF14" s="271"/>
      <c r="AG14" s="272">
        <f>SUM(AG10:AG13)</f>
        <v>1</v>
      </c>
      <c r="AH14" s="269"/>
      <c r="AI14" s="270">
        <f>SUM(AI10:AI13)</f>
        <v>1</v>
      </c>
      <c r="AJ14" s="271"/>
      <c r="AK14" s="272">
        <f>SUM(AK10:AK13)</f>
        <v>1</v>
      </c>
      <c r="AL14" s="269"/>
      <c r="AM14" s="270">
        <f>SUM(AM10:AM13)</f>
        <v>1</v>
      </c>
      <c r="AN14" s="271"/>
      <c r="AO14" s="272">
        <f>SUM(AO10:AO13)</f>
        <v>1</v>
      </c>
      <c r="AP14" s="269"/>
      <c r="AQ14" s="270">
        <f>SUM(AQ10:AQ13)</f>
        <v>1</v>
      </c>
      <c r="AR14" s="271"/>
      <c r="AS14" s="272">
        <f>SUM(AS10:AS13)</f>
        <v>1</v>
      </c>
      <c r="AT14" s="269"/>
      <c r="AU14" s="270">
        <f>SUM(AU10:AU13)</f>
        <v>1</v>
      </c>
      <c r="AV14" s="271"/>
      <c r="AW14" s="272">
        <f>SUM(AW10:AW13)</f>
        <v>1</v>
      </c>
      <c r="AX14" s="269"/>
      <c r="AY14" s="270">
        <f>SUM(AY10:AY13)</f>
        <v>1</v>
      </c>
      <c r="AZ14" s="271"/>
      <c r="BA14" s="272">
        <f>SUM(BA10:BA13)</f>
        <v>1</v>
      </c>
      <c r="BB14" s="269"/>
      <c r="BC14" s="271">
        <f>SUM(BC10:BC13)</f>
        <v>1</v>
      </c>
      <c r="BD14" s="273"/>
      <c r="BE14" s="274">
        <f>SUM(BE10:BE13)</f>
        <v>1</v>
      </c>
    </row>
    <row r="15" spans="1:58">
      <c r="B15" s="25" t="s">
        <v>8</v>
      </c>
      <c r="C15" s="167"/>
      <c r="D15" s="167"/>
      <c r="E15" s="168"/>
      <c r="F15" s="169"/>
      <c r="G15" s="299"/>
      <c r="H15" s="170"/>
      <c r="I15" s="171" t="str">
        <f>IF(COUNTBLANK(H15)=1," ",H15/H21)</f>
        <v xml:space="preserve"> </v>
      </c>
      <c r="J15" s="172"/>
      <c r="K15" s="16" t="str">
        <f>IF(J15="〇",$H15/(IF(J15="〇",$H15,0)+IF(J16="〇",$H16,0)+IF(J17="〇",$H17,0)+IF(J18="〇",$H18,0)+IF(J19="〇",$H19,0)+IF(J20="〇",$H20,0))," ")</f>
        <v xml:space="preserve"> </v>
      </c>
      <c r="L15" s="185"/>
      <c r="M15" s="58" t="str">
        <f>IF(L15="〇",$H15/(IF(L15="〇",$H15,0)+IF(L16="〇",$H16,0)+IF(L17="〇",$H17,0)+IF(L18="〇",$H18,0)+IF(L19="〇",$H19,0)+IF(L20="〇",$H20,0))," ")</f>
        <v xml:space="preserve"> </v>
      </c>
      <c r="N15" s="172"/>
      <c r="O15" s="16" t="str">
        <f>IF(N15="〇",$H15/(IF(N15="〇",$H15,0)+IF(N16="〇",$H16,0)+IF(N17="〇",$H17,0)+IF(N18="〇",$H18,0)+IF(N19="〇",$H19,0)+IF(N20="〇",$H20,0))," ")</f>
        <v xml:space="preserve"> </v>
      </c>
      <c r="P15" s="185"/>
      <c r="Q15" s="61" t="str">
        <f>IF(P15="〇",$H15/(IF(P15="〇",$H15,0)+IF(P16="〇",$H16,0)+IF(P17="〇",$H17,0)+IF(P18="〇",$H18,0)+IF(P19="〇",$H19,0)+IF(P20="〇",$H20,0))," ")</f>
        <v xml:space="preserve"> </v>
      </c>
      <c r="R15" s="184"/>
      <c r="S15" s="16" t="str">
        <f>IF(R15="〇",$H15/(IF(R15="〇",$H15,0)+IF(R16="〇",$H16,0)+IF(R17="〇",$H17,0)+IF(R18="〇",$H18,0)+IF(R19="〇",$H19,0)+IF(R20="〇",$H20,0))," ")</f>
        <v xml:space="preserve"> </v>
      </c>
      <c r="T15" s="185"/>
      <c r="U15" s="61" t="str">
        <f>IF(T15="〇",$H15/(IF(T15="〇",$H15,0)+IF(T16="〇",$H16,0)+IF(T17="〇",$H17,0)+IF(T18="〇",$H18,0)+IF(T19="〇",$H19,0)+IF(T20="〇",$H20,0))," ")</f>
        <v xml:space="preserve"> </v>
      </c>
      <c r="V15" s="184"/>
      <c r="W15" s="16" t="str">
        <f>IF(V15="〇",$H15/(IF(V15="〇",$H15,0)+IF(V16="〇",$H16,0)+IF(V17="〇",$H17,0)+IF(V18="〇",$H18,0)+IF(V19="〇",$H19,0)+IF(V20="〇",$H20,0))," ")</f>
        <v xml:space="preserve"> </v>
      </c>
      <c r="X15" s="185"/>
      <c r="Y15" s="61" t="str">
        <f>IF(X15="〇",$H15/(IF(X15="〇",$H15,0)+IF(X16="〇",$H16,0)+IF(X17="〇",$H17,0)+IF(X18="〇",$H18,0)+IF(X19="〇",$H19,0)+IF(X20="〇",$H20,0))," ")</f>
        <v xml:space="preserve"> </v>
      </c>
      <c r="Z15" s="184"/>
      <c r="AA15" s="16" t="str">
        <f>IF(Z15="〇",$H15/(IF(Z15="〇",$H15,0)+IF(Z16="〇",$H16,0)+IF(Z17="〇",$H17,0)+IF(Z18="〇",$H18,0)+IF(Z19="〇",$H19,0)+IF(Z20="〇",$H20,0))," ")</f>
        <v xml:space="preserve"> </v>
      </c>
      <c r="AB15" s="185"/>
      <c r="AC15" s="61" t="str">
        <f>IF(AB15="〇",$H15/(IF(AB15="〇",$H15,0)+IF(AB16="〇",$H16,0)+IF(AB17="〇",$H17,0)+IF(AB18="〇",$H18,0)+IF(AB19="〇",$H19,0)+IF(AB20="〇",$H20,0))," ")</f>
        <v xml:space="preserve"> </v>
      </c>
      <c r="AD15" s="184"/>
      <c r="AE15" s="16" t="str">
        <f>IF(AD15="〇",$H15/(IF(AD15="〇",$H15,0)+IF(AD16="〇",$H16,0)+IF(AD17="〇",$H17,0)+IF(AD18="〇",$H18,0)+IF(AD19="〇",$H19,0)+IF(AD20="〇",$H20,0))," ")</f>
        <v xml:space="preserve"> </v>
      </c>
      <c r="AF15" s="185"/>
      <c r="AG15" s="61" t="str">
        <f>IF(AF15="〇",$H15/(IF(AF15="〇",$H15,0)+IF(AF16="〇",$H16,0)+IF(AF17="〇",$H17,0)+IF(AF18="〇",$H18,0)+IF(AF19="〇",$H19,0)+IF(AF20="〇",$H20,0))," ")</f>
        <v xml:space="preserve"> </v>
      </c>
      <c r="AH15" s="184"/>
      <c r="AI15" s="16" t="str">
        <f>IF(AH15="〇",$H15/(IF(AH15="〇",$H15,0)+IF(AH16="〇",$H16,0)+IF(AH17="〇",$H17,0)+IF(AH18="〇",$H18,0)+IF(AH19="〇",$H19,0)+IF(AH20="〇",$H20,0))," ")</f>
        <v xml:space="preserve"> </v>
      </c>
      <c r="AJ15" s="185"/>
      <c r="AK15" s="61" t="str">
        <f>IF(AJ15="〇",$H15/(IF(AJ15="〇",$H15,0)+IF(AJ16="〇",$H16,0)+IF(AJ17="〇",$H17,0)+IF(AJ18="〇",$H18,0)+IF(AJ19="〇",$H19,0)+IF(AJ20="〇",$H20,0))," ")</f>
        <v xml:space="preserve"> </v>
      </c>
      <c r="AL15" s="184"/>
      <c r="AM15" s="16" t="str">
        <f>IF(AL15="〇",$H15/(IF(AL15="〇",$H15,0)+IF(AL16="〇",$H16,0)+IF(AL17="〇",$H17,0)+IF(AL18="〇",$H18,0)+IF(AL19="〇",$H19,0)+IF(AL20="〇",$H20,0))," ")</f>
        <v xml:space="preserve"> </v>
      </c>
      <c r="AN15" s="185"/>
      <c r="AO15" s="61" t="str">
        <f>IF(AN15="〇",$H15/(IF(AN15="〇",$H15,0)+IF(AN16="〇",$H16,0)+IF(AN17="〇",$H17,0)+IF(AN18="〇",$H18,0)+IF(AN19="〇",$H19,0)+IF(AN20="〇",$H20,0))," ")</f>
        <v xml:space="preserve"> </v>
      </c>
      <c r="AP15" s="184"/>
      <c r="AQ15" s="16" t="str">
        <f>IF(AP15="〇",$H15/(IF(AP15="〇",$H15,0)+IF(AP16="〇",$H16,0)+IF(AP17="〇",$H17,0)+IF(AP18="〇",$H18,0)+IF(AP19="〇",$H19,0)+IF(AP20="〇",$H20,0))," ")</f>
        <v xml:space="preserve"> </v>
      </c>
      <c r="AR15" s="185"/>
      <c r="AS15" s="61" t="str">
        <f>IF(AR15="〇",$H15/(IF(AR15="〇",$H15,0)+IF(AR16="〇",$H16,0)+IF(AR17="〇",$H17,0)+IF(AR18="〇",$H18,0)+IF(AR19="〇",$H19,0)+IF(AR20="〇",$H20,0))," ")</f>
        <v xml:space="preserve"> </v>
      </c>
      <c r="AT15" s="184"/>
      <c r="AU15" s="16" t="str">
        <f>IF(AT15="〇",$H15/(IF(AT15="〇",$H15,0)+IF(AT16="〇",$H16,0)+IF(AT17="〇",$H17,0)+IF(AT18="〇",$H18,0)+IF(AT19="〇",$H19,0)+IF(AT20="〇",$H20,0))," ")</f>
        <v xml:space="preserve"> </v>
      </c>
      <c r="AV15" s="185"/>
      <c r="AW15" s="61" t="str">
        <f>IF(AV15="〇",$H15/(IF(AV15="〇",$H15,0)+IF(AV16="〇",$H16,0)+IF(AV17="〇",$H17,0)+IF(AV18="〇",$H18,0)+IF(AV19="〇",$H19,0)+IF(AV20="〇",$H20,0))," ")</f>
        <v xml:space="preserve"> </v>
      </c>
      <c r="AX15" s="184"/>
      <c r="AY15" s="16" t="str">
        <f>IF(AX15="〇",$H15/(IF(AX15="〇",$H15,0)+IF(AX16="〇",$H16,0)+IF(AX17="〇",$H17,0)+IF(AX18="〇",$H18,0)+IF(AX19="〇",$H19,0)+IF(AX20="〇",$H20,0))," ")</f>
        <v xml:space="preserve"> </v>
      </c>
      <c r="AZ15" s="185"/>
      <c r="BA15" s="61" t="str">
        <f>IF(AZ15="〇",$H15/(IF(AZ15="〇",$H15,0)+IF(AZ16="〇",$H16,0)+IF(AZ17="〇",$H17,0)+IF(AZ18="〇",$H18,0)+IF(AZ19="〇",$H19,0)+IF(AZ20="〇",$H20,0))," ")</f>
        <v xml:space="preserve"> </v>
      </c>
      <c r="BB15" s="184"/>
      <c r="BC15" s="16" t="str">
        <f>IF(BB15="〇",$H15/(IF(BB15="〇",$H15,0)+IF(BB16="〇",$H16,0)+IF(BB17="〇",$H17,0)+IF(BB18="〇",$H18,0)+IF(BB19="〇",$H19,0)+IF(BB20="〇",$H20,0))," ")</f>
        <v xml:space="preserve"> </v>
      </c>
      <c r="BD15" s="187"/>
      <c r="BE15" s="24" t="str">
        <f>IF(BD15="〇",$H15/(IF(BD15="〇",$H15,0)+IF(BD16="〇",$H16,0)+IF(BD17="〇",$H17,0)+IF(BD18="〇",$H18,0)+IF(BD19="〇",$H19,0)+IF(BD20="〇",$H20,0))," ")</f>
        <v xml:space="preserve"> </v>
      </c>
    </row>
    <row r="16" spans="1:58">
      <c r="B16" s="25"/>
      <c r="C16" s="43"/>
      <c r="D16" s="43"/>
      <c r="E16" s="173"/>
      <c r="F16" s="174"/>
      <c r="G16" s="300"/>
      <c r="H16" s="175"/>
      <c r="I16" s="176" t="str">
        <f>IF(COUNTBLANK(H16)=1," ",H16/H21)</f>
        <v xml:space="preserve"> </v>
      </c>
      <c r="J16" s="177"/>
      <c r="K16" s="18" t="str">
        <f>IF(J16="〇",$H16/(IF(J15="〇",$H15,0)+IF(J16="〇",$H16,0)+IF(J17="〇",$H17,0)+IF(J18="〇",$H18,0)+IF(J19="〇",$H19,0)+IF(J20="〇",$H20,0))," ")</f>
        <v xml:space="preserve"> </v>
      </c>
      <c r="L16" s="186"/>
      <c r="M16" s="56" t="str">
        <f>IF(L16="〇",$H16/(IF(L15="〇",$H15,0)+IF(L16="〇",$H16,0)+IF(L17="〇",$H17,0)+IF(L18="〇",$H18,0)+IF(L19="〇",$H19,0)+IF(L20="〇",$H20,0))," ")</f>
        <v xml:space="preserve"> </v>
      </c>
      <c r="N16" s="177"/>
      <c r="O16" s="18" t="str">
        <f>IF(N16="〇",$H16/(IF(N15="〇",$H15,0)+IF(N16="〇",$H16,0)+IF(N17="〇",$H17,0)+IF(N18="〇",$H18,0)+IF(N19="〇",$H19,0)+IF(N20="〇",$H20,0))," ")</f>
        <v xml:space="preserve"> </v>
      </c>
      <c r="P16" s="186"/>
      <c r="Q16" s="63" t="str">
        <f>IF(P16="〇",$H16/(IF(P15="〇",$H15,0)+IF(P16="〇",$H16,0)+IF(P17="〇",$H17,0)+IF(P18="〇",$H18,0)+IF(P19="〇",$H19,0)+IF(P20="〇",$H20,0))," ")</f>
        <v xml:space="preserve"> </v>
      </c>
      <c r="R16" s="177"/>
      <c r="S16" s="18" t="str">
        <f>IF(R16="〇",$H16/(IF(R15="〇",$H15,0)+IF(R16="〇",$H16,0)+IF(R17="〇",$H17,0)+IF(R18="〇",$H18,0)+IF(R19="〇",$H19,0)+IF(R20="〇",$H20,0))," ")</f>
        <v xml:space="preserve"> </v>
      </c>
      <c r="T16" s="186"/>
      <c r="U16" s="63" t="str">
        <f>IF(T16="〇",$H16/(IF(T15="〇",$H15,0)+IF(T16="〇",$H16,0)+IF(T17="〇",$H17,0)+IF(T18="〇",$H18,0)+IF(T19="〇",$H19,0)+IF(T20="〇",$H20,0))," ")</f>
        <v xml:space="preserve"> </v>
      </c>
      <c r="V16" s="177"/>
      <c r="W16" s="18" t="str">
        <f>IF(V16="〇",$H16/(IF(V15="〇",$H15,0)+IF(V16="〇",$H16,0)+IF(V17="〇",$H17,0)+IF(V18="〇",$H18,0)+IF(V19="〇",$H19,0)+IF(V20="〇",$H20,0))," ")</f>
        <v xml:space="preserve"> </v>
      </c>
      <c r="X16" s="186"/>
      <c r="Y16" s="63" t="str">
        <f>IF(X16="〇",$H16/(IF(X15="〇",$H15,0)+IF(X16="〇",$H16,0)+IF(X17="〇",$H17,0)+IF(X18="〇",$H18,0)+IF(X19="〇",$H19,0)+IF(X20="〇",$H20,0))," ")</f>
        <v xml:space="preserve"> </v>
      </c>
      <c r="Z16" s="177"/>
      <c r="AA16" s="18" t="str">
        <f>IF(Z16="〇",$H16/(IF(Z15="〇",$H15,0)+IF(Z16="〇",$H16,0)+IF(Z17="〇",$H17,0)+IF(Z18="〇",$H18,0)+IF(Z19="〇",$H19,0)+IF(Z20="〇",$H20,0))," ")</f>
        <v xml:space="preserve"> </v>
      </c>
      <c r="AB16" s="186"/>
      <c r="AC16" s="63" t="str">
        <f>IF(AB16="〇",$H16/(IF(AB15="〇",$H15,0)+IF(AB16="〇",$H16,0)+IF(AB17="〇",$H17,0)+IF(AB18="〇",$H18,0)+IF(AB19="〇",$H19,0)+IF(AB20="〇",$H20,0))," ")</f>
        <v xml:space="preserve"> </v>
      </c>
      <c r="AD16" s="177"/>
      <c r="AE16" s="18" t="str">
        <f>IF(AD16="〇",$H16/(IF(AD15="〇",$H15,0)+IF(AD16="〇",$H16,0)+IF(AD17="〇",$H17,0)+IF(AD18="〇",$H18,0)+IF(AD19="〇",$H19,0)+IF(AD20="〇",$H20,0))," ")</f>
        <v xml:space="preserve"> </v>
      </c>
      <c r="AF16" s="186"/>
      <c r="AG16" s="63" t="str">
        <f>IF(AF16="〇",$H16/(IF(AF15="〇",$H15,0)+IF(AF16="〇",$H16,0)+IF(AF17="〇",$H17,0)+IF(AF18="〇",$H18,0)+IF(AF19="〇",$H19,0)+IF(AF20="〇",$H20,0))," ")</f>
        <v xml:space="preserve"> </v>
      </c>
      <c r="AH16" s="177"/>
      <c r="AI16" s="18" t="str">
        <f>IF(AH16="〇",$H16/(IF(AH15="〇",$H15,0)+IF(AH16="〇",$H16,0)+IF(AH17="〇",$H17,0)+IF(AH18="〇",$H18,0)+IF(AH19="〇",$H19,0)+IF(AH20="〇",$H20,0))," ")</f>
        <v xml:space="preserve"> </v>
      </c>
      <c r="AJ16" s="186"/>
      <c r="AK16" s="63" t="str">
        <f>IF(AJ16="〇",$H16/(IF(AJ15="〇",$H15,0)+IF(AJ16="〇",$H16,0)+IF(AJ17="〇",$H17,0)+IF(AJ18="〇",$H18,0)+IF(AJ19="〇",$H19,0)+IF(AJ20="〇",$H20,0))," ")</f>
        <v xml:space="preserve"> </v>
      </c>
      <c r="AL16" s="177"/>
      <c r="AM16" s="18" t="str">
        <f>IF(AL16="〇",$H16/(IF(AL15="〇",$H15,0)+IF(AL16="〇",$H16,0)+IF(AL17="〇",$H17,0)+IF(AL18="〇",$H18,0)+IF(AL19="〇",$H19,0)+IF(AL20="〇",$H20,0))," ")</f>
        <v xml:space="preserve"> </v>
      </c>
      <c r="AN16" s="186"/>
      <c r="AO16" s="63" t="str">
        <f>IF(AN16="〇",$H16/(IF(AN15="〇",$H15,0)+IF(AN16="〇",$H16,0)+IF(AN17="〇",$H17,0)+IF(AN18="〇",$H18,0)+IF(AN19="〇",$H19,0)+IF(AN20="〇",$H20,0))," ")</f>
        <v xml:space="preserve"> </v>
      </c>
      <c r="AP16" s="177"/>
      <c r="AQ16" s="18" t="str">
        <f>IF(AP16="〇",$H16/(IF(AP15="〇",$H15,0)+IF(AP16="〇",$H16,0)+IF(AP17="〇",$H17,0)+IF(AP18="〇",$H18,0)+IF(AP19="〇",$H19,0)+IF(AP20="〇",$H20,0))," ")</f>
        <v xml:space="preserve"> </v>
      </c>
      <c r="AR16" s="186"/>
      <c r="AS16" s="63" t="str">
        <f>IF(AR16="〇",$H16/(IF(AR15="〇",$H15,0)+IF(AR16="〇",$H16,0)+IF(AR17="〇",$H17,0)+IF(AR18="〇",$H18,0)+IF(AR19="〇",$H19,0)+IF(AR20="〇",$H20,0))," ")</f>
        <v xml:space="preserve"> </v>
      </c>
      <c r="AT16" s="177"/>
      <c r="AU16" s="18" t="str">
        <f>IF(AT16="〇",$H16/(IF(AT15="〇",$H15,0)+IF(AT16="〇",$H16,0)+IF(AT17="〇",$H17,0)+IF(AT18="〇",$H18,0)+IF(AT19="〇",$H19,0)+IF(AT20="〇",$H20,0))," ")</f>
        <v xml:space="preserve"> </v>
      </c>
      <c r="AV16" s="186"/>
      <c r="AW16" s="63" t="str">
        <f>IF(AV16="〇",$H16/(IF(AV15="〇",$H15,0)+IF(AV16="〇",$H16,0)+IF(AV17="〇",$H17,0)+IF(AV18="〇",$H18,0)+IF(AV19="〇",$H19,0)+IF(AV20="〇",$H20,0))," ")</f>
        <v xml:space="preserve"> </v>
      </c>
      <c r="AX16" s="177"/>
      <c r="AY16" s="18" t="str">
        <f>IF(AX16="〇",$H16/(IF(AX15="〇",$H15,0)+IF(AX16="〇",$H16,0)+IF(AX17="〇",$H17,0)+IF(AX18="〇",$H18,0)+IF(AX19="〇",$H19,0)+IF(AX20="〇",$H20,0))," ")</f>
        <v xml:space="preserve"> </v>
      </c>
      <c r="AZ16" s="186"/>
      <c r="BA16" s="63" t="str">
        <f>IF(AZ16="〇",$H16/(IF(AZ15="〇",$H15,0)+IF(AZ16="〇",$H16,0)+IF(AZ17="〇",$H17,0)+IF(AZ18="〇",$H18,0)+IF(AZ19="〇",$H19,0)+IF(AZ20="〇",$H20,0))," ")</f>
        <v xml:space="preserve"> </v>
      </c>
      <c r="BB16" s="177"/>
      <c r="BC16" s="18" t="str">
        <f>IF(BB16="〇",$H16/(IF(BB15="〇",$H15,0)+IF(BB16="〇",$H16,0)+IF(BB17="〇",$H17,0)+IF(BB18="〇",$H18,0)+IF(BB19="〇",$H19,0)+IF(BB20="〇",$H20,0))," ")</f>
        <v xml:space="preserve"> </v>
      </c>
      <c r="BD16" s="188"/>
      <c r="BE16" s="26" t="str">
        <f>IF(BD16="〇",$H16/(IF(BD15="〇",$H15,0)+IF(BD16="〇",$H16,0)+IF(BD17="〇",$H17,0)+IF(BD18="〇",$H18,0)+IF(BD19="〇",$H19,0)+IF(BD20="〇",$H20,0))," ")</f>
        <v xml:space="preserve"> </v>
      </c>
    </row>
    <row r="17" spans="2:57">
      <c r="B17" s="25"/>
      <c r="C17" s="43"/>
      <c r="D17" s="43"/>
      <c r="E17" s="178"/>
      <c r="F17" s="179"/>
      <c r="G17" s="300"/>
      <c r="H17" s="175"/>
      <c r="I17" s="176"/>
      <c r="J17" s="177"/>
      <c r="K17" s="18" t="str">
        <f>IF(J17="〇",$H17/(IF(J15="〇",$H15,0)+IF(J16="〇",$H16,0)+IF(J17="〇",$H17,0)+IF(J18="〇",$H18,0)+IF(J19="〇",$H19,0)+IF(J20="〇",$H20,0))," ")</f>
        <v xml:space="preserve"> </v>
      </c>
      <c r="L17" s="186"/>
      <c r="M17" s="56" t="str">
        <f>IF(L17="〇",$H17/(IF(L15="〇",$H15,0)+IF(L16="〇",$H16,0)+IF(L17="〇",$H17,0)+IF(L18="〇",$H18,0)+IF(L19="〇",$H19,0)+IF(L20="〇",$H20,0))," ")</f>
        <v xml:space="preserve"> </v>
      </c>
      <c r="N17" s="177"/>
      <c r="O17" s="18" t="str">
        <f>IF(N17="〇",$H17/(IF(N15="〇",$H15,0)+IF(N16="〇",$H16,0)+IF(N17="〇",$H17,0)+IF(N18="〇",$H18,0)+IF(N19="〇",$H19,0)+IF(N20="〇",$H20,0))," ")</f>
        <v xml:space="preserve"> </v>
      </c>
      <c r="P17" s="186"/>
      <c r="Q17" s="63" t="str">
        <f>IF(P17="〇",$H17/(IF(P15="〇",$H15,0)+IF(P16="〇",$H16,0)+IF(P17="〇",$H17,0)+IF(P18="〇",$H18,0)+IF(P19="〇",$H19,0)+IF(P20="〇",$H20,0))," ")</f>
        <v xml:space="preserve"> </v>
      </c>
      <c r="R17" s="177"/>
      <c r="S17" s="18" t="str">
        <f>IF(R17="〇",$H17/(IF(R15="〇",$H15,0)+IF(R16="〇",$H16,0)+IF(R17="〇",$H17,0)+IF(R18="〇",$H18,0)+IF(R19="〇",$H19,0)+IF(R20="〇",$H20,0))," ")</f>
        <v xml:space="preserve"> </v>
      </c>
      <c r="T17" s="186"/>
      <c r="U17" s="63" t="str">
        <f>IF(T17="〇",$H17/(IF(T15="〇",$H15,0)+IF(T16="〇",$H16,0)+IF(T17="〇",$H17,0)+IF(T18="〇",$H18,0)+IF(T19="〇",$H19,0)+IF(T20="〇",$H20,0))," ")</f>
        <v xml:space="preserve"> </v>
      </c>
      <c r="V17" s="177"/>
      <c r="W17" s="18" t="str">
        <f>IF(V17="〇",$H17/(IF(V15="〇",$H15,0)+IF(V16="〇",$H16,0)+IF(V17="〇",$H17,0)+IF(V18="〇",$H18,0)+IF(V19="〇",$H19,0)+IF(V20="〇",$H20,0))," ")</f>
        <v xml:space="preserve"> </v>
      </c>
      <c r="X17" s="186"/>
      <c r="Y17" s="63" t="str">
        <f>IF(X17="〇",$H17/(IF(X15="〇",$H15,0)+IF(X16="〇",$H16,0)+IF(X17="〇",$H17,0)+IF(X18="〇",$H18,0)+IF(X19="〇",$H19,0)+IF(X20="〇",$H20,0))," ")</f>
        <v xml:space="preserve"> </v>
      </c>
      <c r="Z17" s="177"/>
      <c r="AA17" s="18" t="str">
        <f>IF(Z17="〇",$H17/(IF(Z15="〇",$H15,0)+IF(Z16="〇",$H16,0)+IF(Z17="〇",$H17,0)+IF(Z18="〇",$H18,0)+IF(Z19="〇",$H19,0)+IF(Z20="〇",$H20,0))," ")</f>
        <v xml:space="preserve"> </v>
      </c>
      <c r="AB17" s="186"/>
      <c r="AC17" s="63" t="str">
        <f>IF(AB17="〇",$H17/(IF(AB15="〇",$H15,0)+IF(AB16="〇",$H16,0)+IF(AB17="〇",$H17,0)+IF(AB18="〇",$H18,0)+IF(AB19="〇",$H19,0)+IF(AB20="〇",$H20,0))," ")</f>
        <v xml:space="preserve"> </v>
      </c>
      <c r="AD17" s="177"/>
      <c r="AE17" s="18" t="str">
        <f>IF(AD17="〇",$H17/(IF(AD15="〇",$H15,0)+IF(AD16="〇",$H16,0)+IF(AD17="〇",$H17,0)+IF(AD18="〇",$H18,0)+IF(AD19="〇",$H19,0)+IF(AD20="〇",$H20,0))," ")</f>
        <v xml:space="preserve"> </v>
      </c>
      <c r="AF17" s="186"/>
      <c r="AG17" s="63" t="str">
        <f>IF(AF17="〇",$H17/(IF(AF15="〇",$H15,0)+IF(AF16="〇",$H16,0)+IF(AF17="〇",$H17,0)+IF(AF18="〇",$H18,0)+IF(AF19="〇",$H19,0)+IF(AF20="〇",$H20,0))," ")</f>
        <v xml:space="preserve"> </v>
      </c>
      <c r="AH17" s="177"/>
      <c r="AI17" s="18" t="str">
        <f>IF(AH17="〇",$H17/(IF(AH15="〇",$H15,0)+IF(AH16="〇",$H16,0)+IF(AH17="〇",$H17,0)+IF(AH18="〇",$H18,0)+IF(AH19="〇",$H19,0)+IF(AH20="〇",$H20,0))," ")</f>
        <v xml:space="preserve"> </v>
      </c>
      <c r="AJ17" s="186"/>
      <c r="AK17" s="63" t="str">
        <f>IF(AJ17="〇",$H17/(IF(AJ15="〇",$H15,0)+IF(AJ16="〇",$H16,0)+IF(AJ17="〇",$H17,0)+IF(AJ18="〇",$H18,0)+IF(AJ19="〇",$H19,0)+IF(AJ20="〇",$H20,0))," ")</f>
        <v xml:space="preserve"> </v>
      </c>
      <c r="AL17" s="177"/>
      <c r="AM17" s="18" t="str">
        <f>IF(AL17="〇",$H17/(IF(AL15="〇",$H15,0)+IF(AL16="〇",$H16,0)+IF(AL17="〇",$H17,0)+IF(AL18="〇",$H18,0)+IF(AL19="〇",$H19,0)+IF(AL20="〇",$H20,0))," ")</f>
        <v xml:space="preserve"> </v>
      </c>
      <c r="AN17" s="186"/>
      <c r="AO17" s="63" t="str">
        <f>IF(AN17="〇",$H17/(IF(AN15="〇",$H15,0)+IF(AN16="〇",$H16,0)+IF(AN17="〇",$H17,0)+IF(AN18="〇",$H18,0)+IF(AN19="〇",$H19,0)+IF(AN20="〇",$H20,0))," ")</f>
        <v xml:space="preserve"> </v>
      </c>
      <c r="AP17" s="177"/>
      <c r="AQ17" s="18" t="str">
        <f>IF(AP17="〇",$H17/(IF(AP15="〇",$H15,0)+IF(AP16="〇",$H16,0)+IF(AP17="〇",$H17,0)+IF(AP18="〇",$H18,0)+IF(AP19="〇",$H19,0)+IF(AP20="〇",$H20,0))," ")</f>
        <v xml:space="preserve"> </v>
      </c>
      <c r="AR17" s="186"/>
      <c r="AS17" s="63" t="str">
        <f>IF(AR17="〇",$H17/(IF(AR15="〇",$H15,0)+IF(AR16="〇",$H16,0)+IF(AR17="〇",$H17,0)+IF(AR18="〇",$H18,0)+IF(AR19="〇",$H19,0)+IF(AR20="〇",$H20,0))," ")</f>
        <v xml:space="preserve"> </v>
      </c>
      <c r="AT17" s="177"/>
      <c r="AU17" s="18" t="str">
        <f>IF(AT17="〇",$H17/(IF(AT15="〇",$H15,0)+IF(AT16="〇",$H16,0)+IF(AT17="〇",$H17,0)+IF(AT18="〇",$H18,0)+IF(AT19="〇",$H19,0)+IF(AT20="〇",$H20,0))," ")</f>
        <v xml:space="preserve"> </v>
      </c>
      <c r="AV17" s="186"/>
      <c r="AW17" s="63" t="str">
        <f>IF(AV17="〇",$H17/(IF(AV15="〇",$H15,0)+IF(AV16="〇",$H16,0)+IF(AV17="〇",$H17,0)+IF(AV18="〇",$H18,0)+IF(AV19="〇",$H19,0)+IF(AV20="〇",$H20,0))," ")</f>
        <v xml:space="preserve"> </v>
      </c>
      <c r="AX17" s="177"/>
      <c r="AY17" s="18" t="str">
        <f>IF(AX17="〇",$H17/(IF(AX15="〇",$H15,0)+IF(AX16="〇",$H16,0)+IF(AX17="〇",$H17,0)+IF(AX18="〇",$H18,0)+IF(AX19="〇",$H19,0)+IF(AX20="〇",$H20,0))," ")</f>
        <v xml:space="preserve"> </v>
      </c>
      <c r="AZ17" s="186"/>
      <c r="BA17" s="63" t="str">
        <f>IF(AZ17="〇",$H17/(IF(AZ15="〇",$H15,0)+IF(AZ16="〇",$H16,0)+IF(AZ17="〇",$H17,0)+IF(AZ18="〇",$H18,0)+IF(AZ19="〇",$H19,0)+IF(AZ20="〇",$H20,0))," ")</f>
        <v xml:space="preserve"> </v>
      </c>
      <c r="BB17" s="177"/>
      <c r="BC17" s="18" t="str">
        <f>IF(BB17="〇",$H17/(IF(BB15="〇",$H15,0)+IF(BB16="〇",$H16,0)+IF(BB17="〇",$H17,0)+IF(BB18="〇",$H18,0)+IF(BB19="〇",$H19,0)+IF(BB20="〇",$H20,0))," ")</f>
        <v xml:space="preserve"> </v>
      </c>
      <c r="BD17" s="188"/>
      <c r="BE17" s="26" t="str">
        <f>IF(BD17="〇",$H17/(IF(BD15="〇",$H15,0)+IF(BD16="〇",$H16,0)+IF(BD17="〇",$H17,0)+IF(BD18="〇",$H18,0)+IF(BD19="〇",$H19,0)+IF(BD20="〇",$H20,0))," ")</f>
        <v xml:space="preserve"> </v>
      </c>
    </row>
    <row r="18" spans="2:57">
      <c r="B18" s="25"/>
      <c r="C18" s="43"/>
      <c r="D18" s="43"/>
      <c r="E18" s="178"/>
      <c r="F18" s="179"/>
      <c r="G18" s="300"/>
      <c r="H18" s="175"/>
      <c r="I18" s="176"/>
      <c r="J18" s="177"/>
      <c r="K18" s="18" t="str">
        <f>IF(J18="〇",$H18/(IF(J15="〇",$H15,0)+IF(J16="〇",$H16,0)+IF(J17="〇",$H17,0)+IF(J18="〇",$H18,0)+IF(J19="〇",$H19,0)+IF(J20="〇",$H20,0))," ")</f>
        <v xml:space="preserve"> </v>
      </c>
      <c r="L18" s="186"/>
      <c r="M18" s="56" t="str">
        <f>IF(L18="〇",$H18/(IF(L15="〇",$H15,0)+IF(L16="〇",$H16,0)+IF(L17="〇",$H17,0)+IF(L18="〇",$H18,0)+IF(L19="〇",$H19,0)+IF(L20="〇",$H20,0))," ")</f>
        <v xml:space="preserve"> </v>
      </c>
      <c r="N18" s="177"/>
      <c r="O18" s="18" t="str">
        <f>IF(N18="〇",$H18/(IF(N15="〇",$H15,0)+IF(N16="〇",$H16,0)+IF(N17="〇",$H17,0)+IF(N18="〇",$H18,0)+IF(N19="〇",$H19,0)+IF(N20="〇",$H20,0))," ")</f>
        <v xml:space="preserve"> </v>
      </c>
      <c r="P18" s="186"/>
      <c r="Q18" s="63" t="str">
        <f>IF(P18="〇",$H18/(IF(P15="〇",$H15,0)+IF(P16="〇",$H16,0)+IF(P17="〇",$H17,0)+IF(P18="〇",$H18,0)+IF(P19="〇",$H19,0)+IF(P20="〇",$H20,0))," ")</f>
        <v xml:space="preserve"> </v>
      </c>
      <c r="R18" s="177"/>
      <c r="S18" s="18" t="str">
        <f>IF(R18="〇",$H18/(IF(R15="〇",$H15,0)+IF(R16="〇",$H16,0)+IF(R17="〇",$H17,0)+IF(R18="〇",$H18,0)+IF(R19="〇",$H19,0)+IF(R20="〇",$H20,0))," ")</f>
        <v xml:space="preserve"> </v>
      </c>
      <c r="T18" s="186"/>
      <c r="U18" s="63" t="str">
        <f>IF(T18="〇",$H18/(IF(T15="〇",$H15,0)+IF(T16="〇",$H16,0)+IF(T17="〇",$H17,0)+IF(T18="〇",$H18,0)+IF(T19="〇",$H19,0)+IF(T20="〇",$H20,0))," ")</f>
        <v xml:space="preserve"> </v>
      </c>
      <c r="V18" s="177"/>
      <c r="W18" s="18" t="str">
        <f>IF(V18="〇",$H18/(IF(V15="〇",$H15,0)+IF(V16="〇",$H16,0)+IF(V17="〇",$H17,0)+IF(V18="〇",$H18,0)+IF(V19="〇",$H19,0)+IF(V20="〇",$H20,0))," ")</f>
        <v xml:space="preserve"> </v>
      </c>
      <c r="X18" s="186"/>
      <c r="Y18" s="63" t="str">
        <f>IF(X18="〇",$H18/(IF(X15="〇",$H15,0)+IF(X16="〇",$H16,0)+IF(X17="〇",$H17,0)+IF(X18="〇",$H18,0)+IF(X19="〇",$H19,0)+IF(X20="〇",$H20,0))," ")</f>
        <v xml:space="preserve"> </v>
      </c>
      <c r="Z18" s="177"/>
      <c r="AA18" s="18" t="str">
        <f>IF(Z18="〇",$H18/(IF(Z15="〇",$H15,0)+IF(Z16="〇",$H16,0)+IF(Z17="〇",$H17,0)+IF(Z18="〇",$H18,0)+IF(Z19="〇",$H19,0)+IF(Z20="〇",$H20,0))," ")</f>
        <v xml:space="preserve"> </v>
      </c>
      <c r="AB18" s="186"/>
      <c r="AC18" s="63" t="str">
        <f>IF(AB18="〇",$H18/(IF(AB15="〇",$H15,0)+IF(AB16="〇",$H16,0)+IF(AB17="〇",$H17,0)+IF(AB18="〇",$H18,0)+IF(AB19="〇",$H19,0)+IF(AB20="〇",$H20,0))," ")</f>
        <v xml:space="preserve"> </v>
      </c>
      <c r="AD18" s="177"/>
      <c r="AE18" s="18" t="str">
        <f>IF(AD18="〇",$H18/(IF(AD15="〇",$H15,0)+IF(AD16="〇",$H16,0)+IF(AD17="〇",$H17,0)+IF(AD18="〇",$H18,0)+IF(AD19="〇",$H19,0)+IF(AD20="〇",$H20,0))," ")</f>
        <v xml:space="preserve"> </v>
      </c>
      <c r="AF18" s="186"/>
      <c r="AG18" s="63" t="str">
        <f>IF(AF18="〇",$H18/(IF(AF15="〇",$H15,0)+IF(AF16="〇",$H16,0)+IF(AF17="〇",$H17,0)+IF(AF18="〇",$H18,0)+IF(AF19="〇",$H19,0)+IF(AF20="〇",$H20,0))," ")</f>
        <v xml:space="preserve"> </v>
      </c>
      <c r="AH18" s="177"/>
      <c r="AI18" s="18" t="str">
        <f>IF(AH18="〇",$H18/(IF(AH15="〇",$H15,0)+IF(AH16="〇",$H16,0)+IF(AH17="〇",$H17,0)+IF(AH18="〇",$H18,0)+IF(AH19="〇",$H19,0)+IF(AH20="〇",$H20,0))," ")</f>
        <v xml:space="preserve"> </v>
      </c>
      <c r="AJ18" s="186"/>
      <c r="AK18" s="63" t="str">
        <f>IF(AJ18="〇",$H18/(IF(AJ15="〇",$H15,0)+IF(AJ16="〇",$H16,0)+IF(AJ17="〇",$H17,0)+IF(AJ18="〇",$H18,0)+IF(AJ19="〇",$H19,0)+IF(AJ20="〇",$H20,0))," ")</f>
        <v xml:space="preserve"> </v>
      </c>
      <c r="AL18" s="177"/>
      <c r="AM18" s="18" t="str">
        <f>IF(AL18="〇",$H18/(IF(AL15="〇",$H15,0)+IF(AL16="〇",$H16,0)+IF(AL17="〇",$H17,0)+IF(AL18="〇",$H18,0)+IF(AL19="〇",$H19,0)+IF(AL20="〇",$H20,0))," ")</f>
        <v xml:space="preserve"> </v>
      </c>
      <c r="AN18" s="186"/>
      <c r="AO18" s="63" t="str">
        <f>IF(AN18="〇",$H18/(IF(AN15="〇",$H15,0)+IF(AN16="〇",$H16,0)+IF(AN17="〇",$H17,0)+IF(AN18="〇",$H18,0)+IF(AN19="〇",$H19,0)+IF(AN20="〇",$H20,0))," ")</f>
        <v xml:space="preserve"> </v>
      </c>
      <c r="AP18" s="177"/>
      <c r="AQ18" s="18" t="str">
        <f>IF(AP18="〇",$H18/(IF(AP15="〇",$H15,0)+IF(AP16="〇",$H16,0)+IF(AP17="〇",$H17,0)+IF(AP18="〇",$H18,0)+IF(AP19="〇",$H19,0)+IF(AP20="〇",$H20,0))," ")</f>
        <v xml:space="preserve"> </v>
      </c>
      <c r="AR18" s="186"/>
      <c r="AS18" s="63" t="str">
        <f>IF(AR18="〇",$H18/(IF(AR15="〇",$H15,0)+IF(AR16="〇",$H16,0)+IF(AR17="〇",$H17,0)+IF(AR18="〇",$H18,0)+IF(AR19="〇",$H19,0)+IF(AR20="〇",$H20,0))," ")</f>
        <v xml:space="preserve"> </v>
      </c>
      <c r="AT18" s="177"/>
      <c r="AU18" s="18" t="str">
        <f>IF(AT18="〇",$H18/(IF(AT15="〇",$H15,0)+IF(AT16="〇",$H16,0)+IF(AT17="〇",$H17,0)+IF(AT18="〇",$H18,0)+IF(AT19="〇",$H19,0)+IF(AT20="〇",$H20,0))," ")</f>
        <v xml:space="preserve"> </v>
      </c>
      <c r="AV18" s="186"/>
      <c r="AW18" s="63" t="str">
        <f>IF(AV18="〇",$H18/(IF(AV15="〇",$H15,0)+IF(AV16="〇",$H16,0)+IF(AV17="〇",$H17,0)+IF(AV18="〇",$H18,0)+IF(AV19="〇",$H19,0)+IF(AV20="〇",$H20,0))," ")</f>
        <v xml:space="preserve"> </v>
      </c>
      <c r="AX18" s="177"/>
      <c r="AY18" s="18" t="str">
        <f>IF(AX18="〇",$H18/(IF(AX15="〇",$H15,0)+IF(AX16="〇",$H16,0)+IF(AX17="〇",$H17,0)+IF(AX18="〇",$H18,0)+IF(AX19="〇",$H19,0)+IF(AX20="〇",$H20,0))," ")</f>
        <v xml:space="preserve"> </v>
      </c>
      <c r="AZ18" s="186"/>
      <c r="BA18" s="63" t="str">
        <f>IF(AZ18="〇",$H18/(IF(AZ15="〇",$H15,0)+IF(AZ16="〇",$H16,0)+IF(AZ17="〇",$H17,0)+IF(AZ18="〇",$H18,0)+IF(AZ19="〇",$H19,0)+IF(AZ20="〇",$H20,0))," ")</f>
        <v xml:space="preserve"> </v>
      </c>
      <c r="BB18" s="177"/>
      <c r="BC18" s="18" t="str">
        <f>IF(BB18="〇",$H18/(IF(BB15="〇",$H15,0)+IF(BB16="〇",$H16,0)+IF(BB17="〇",$H17,0)+IF(BB18="〇",$H18,0)+IF(BB19="〇",$H19,0)+IF(BB20="〇",$H20,0))," ")</f>
        <v xml:space="preserve"> </v>
      </c>
      <c r="BD18" s="188"/>
      <c r="BE18" s="26" t="str">
        <f>IF(BD18="〇",$H18/(IF(BD15="〇",$H15,0)+IF(BD16="〇",$H16,0)+IF(BD17="〇",$H17,0)+IF(BD18="〇",$H18,0)+IF(BD19="〇",$H19,0)+IF(BD20="〇",$H20,0))," ")</f>
        <v xml:space="preserve"> </v>
      </c>
    </row>
    <row r="19" spans="2:57">
      <c r="B19" s="25"/>
      <c r="C19" s="43"/>
      <c r="D19" s="43"/>
      <c r="E19" s="178"/>
      <c r="F19" s="179"/>
      <c r="G19" s="300"/>
      <c r="H19" s="175"/>
      <c r="I19" s="176" t="str">
        <f>IF(COUNTBLANK(H19)=1," ",H19/H21)</f>
        <v xml:space="preserve"> </v>
      </c>
      <c r="J19" s="177"/>
      <c r="K19" s="18" t="str">
        <f>IF(J19="〇",$H19/(IF(J15="〇",$H15,0)+IF(J16="〇",$H16,0)+IF(J17="〇",$H17,0)+IF(J18="〇",$H18,0)+IF(J19="〇",$H19,0)+IF(J20="〇",$H20,0))," ")</f>
        <v xml:space="preserve"> </v>
      </c>
      <c r="L19" s="186"/>
      <c r="M19" s="56" t="str">
        <f>IF(L19="〇",$H19/(IF(L15="〇",$H15,0)+IF(L16="〇",$H16,0)+IF(L17="〇",$H17,0)+IF(L18="〇",$H18,0)+IF(L19="〇",$H19,0)+IF(L20="〇",$H20,0))," ")</f>
        <v xml:space="preserve"> </v>
      </c>
      <c r="N19" s="177"/>
      <c r="O19" s="18" t="str">
        <f>IF(N19="〇",$H19/(IF(N15="〇",$H15,0)+IF(N16="〇",$H16,0)+IF(N17="〇",$H17,0)+IF(N18="〇",$H18,0)+IF(N19="〇",$H19,0)+IF(N20="〇",$H20,0))," ")</f>
        <v xml:space="preserve"> </v>
      </c>
      <c r="P19" s="186"/>
      <c r="Q19" s="63" t="str">
        <f>IF(P19="〇",$H19/(IF(P15="〇",$H15,0)+IF(P16="〇",$H16,0)+IF(P17="〇",$H17,0)+IF(P18="〇",$H18,0)+IF(P19="〇",$H19,0)+IF(P20="〇",$H20,0))," ")</f>
        <v xml:space="preserve"> </v>
      </c>
      <c r="R19" s="177"/>
      <c r="S19" s="18" t="str">
        <f>IF(R19="〇",$H19/(IF(R15="〇",$H15,0)+IF(R16="〇",$H16,0)+IF(R17="〇",$H17,0)+IF(R18="〇",$H18,0)+IF(R19="〇",$H19,0)+IF(R20="〇",$H20,0))," ")</f>
        <v xml:space="preserve"> </v>
      </c>
      <c r="T19" s="186"/>
      <c r="U19" s="63" t="str">
        <f>IF(T19="〇",$H19/(IF(T15="〇",$H15,0)+IF(T16="〇",$H16,0)+IF(T17="〇",$H17,0)+IF(T18="〇",$H18,0)+IF(T19="〇",$H19,0)+IF(T20="〇",$H20,0))," ")</f>
        <v xml:space="preserve"> </v>
      </c>
      <c r="V19" s="177"/>
      <c r="W19" s="18" t="str">
        <f>IF(V19="〇",$H19/(IF(V15="〇",$H15,0)+IF(V16="〇",$H16,0)+IF(V17="〇",$H17,0)+IF(V18="〇",$H18,0)+IF(V19="〇",$H19,0)+IF(V20="〇",$H20,0))," ")</f>
        <v xml:space="preserve"> </v>
      </c>
      <c r="X19" s="186"/>
      <c r="Y19" s="63" t="str">
        <f>IF(X19="〇",$H19/(IF(X15="〇",$H15,0)+IF(X16="〇",$H16,0)+IF(X17="〇",$H17,0)+IF(X18="〇",$H18,0)+IF(X19="〇",$H19,0)+IF(X20="〇",$H20,0))," ")</f>
        <v xml:space="preserve"> </v>
      </c>
      <c r="Z19" s="177"/>
      <c r="AA19" s="18" t="str">
        <f>IF(Z19="〇",$H19/(IF(Z15="〇",$H15,0)+IF(Z16="〇",$H16,0)+IF(Z17="〇",$H17,0)+IF(Z18="〇",$H18,0)+IF(Z19="〇",$H19,0)+IF(Z20="〇",$H20,0))," ")</f>
        <v xml:space="preserve"> </v>
      </c>
      <c r="AB19" s="186"/>
      <c r="AC19" s="63" t="str">
        <f>IF(AB19="〇",$H19/(IF(AB15="〇",$H15,0)+IF(AB16="〇",$H16,0)+IF(AB17="〇",$H17,0)+IF(AB18="〇",$H18,0)+IF(AB19="〇",$H19,0)+IF(AB20="〇",$H20,0))," ")</f>
        <v xml:space="preserve"> </v>
      </c>
      <c r="AD19" s="177"/>
      <c r="AE19" s="18" t="str">
        <f>IF(AD19="〇",$H19/(IF(AD15="〇",$H15,0)+IF(AD16="〇",$H16,0)+IF(AD17="〇",$H17,0)+IF(AD18="〇",$H18,0)+IF(AD19="〇",$H19,0)+IF(AD20="〇",$H20,0))," ")</f>
        <v xml:space="preserve"> </v>
      </c>
      <c r="AF19" s="186"/>
      <c r="AG19" s="63" t="str">
        <f>IF(AF19="〇",$H19/(IF(AF15="〇",$H15,0)+IF(AF16="〇",$H16,0)+IF(AF17="〇",$H17,0)+IF(AF18="〇",$H18,0)+IF(AF19="〇",$H19,0)+IF(AF20="〇",$H20,0))," ")</f>
        <v xml:space="preserve"> </v>
      </c>
      <c r="AH19" s="177"/>
      <c r="AI19" s="18" t="str">
        <f>IF(AH19="〇",$H19/(IF(AH15="〇",$H15,0)+IF(AH16="〇",$H16,0)+IF(AH17="〇",$H17,0)+IF(AH18="〇",$H18,0)+IF(AH19="〇",$H19,0)+IF(AH20="〇",$H20,0))," ")</f>
        <v xml:space="preserve"> </v>
      </c>
      <c r="AJ19" s="186"/>
      <c r="AK19" s="63" t="str">
        <f>IF(AJ19="〇",$H19/(IF(AJ15="〇",$H15,0)+IF(AJ16="〇",$H16,0)+IF(AJ17="〇",$H17,0)+IF(AJ18="〇",$H18,0)+IF(AJ19="〇",$H19,0)+IF(AJ20="〇",$H20,0))," ")</f>
        <v xml:space="preserve"> </v>
      </c>
      <c r="AL19" s="177"/>
      <c r="AM19" s="18" t="str">
        <f>IF(AL19="〇",$H19/(IF(AL15="〇",$H15,0)+IF(AL16="〇",$H16,0)+IF(AL17="〇",$H17,0)+IF(AL18="〇",$H18,0)+IF(AL19="〇",$H19,0)+IF(AL20="〇",$H20,0))," ")</f>
        <v xml:space="preserve"> </v>
      </c>
      <c r="AN19" s="186"/>
      <c r="AO19" s="63" t="str">
        <f>IF(AN19="〇",$H19/(IF(AN15="〇",$H15,0)+IF(AN16="〇",$H16,0)+IF(AN17="〇",$H17,0)+IF(AN18="〇",$H18,0)+IF(AN19="〇",$H19,0)+IF(AN20="〇",$H20,0))," ")</f>
        <v xml:space="preserve"> </v>
      </c>
      <c r="AP19" s="177"/>
      <c r="AQ19" s="18" t="str">
        <f>IF(AP19="〇",$H19/(IF(AP15="〇",$H15,0)+IF(AP16="〇",$H16,0)+IF(AP17="〇",$H17,0)+IF(AP18="〇",$H18,0)+IF(AP19="〇",$H19,0)+IF(AP20="〇",$H20,0))," ")</f>
        <v xml:space="preserve"> </v>
      </c>
      <c r="AR19" s="186"/>
      <c r="AS19" s="63" t="str">
        <f>IF(AR19="〇",$H19/(IF(AR15="〇",$H15,0)+IF(AR16="〇",$H16,0)+IF(AR17="〇",$H17,0)+IF(AR18="〇",$H18,0)+IF(AR19="〇",$H19,0)+IF(AR20="〇",$H20,0))," ")</f>
        <v xml:space="preserve"> </v>
      </c>
      <c r="AT19" s="177"/>
      <c r="AU19" s="18" t="str">
        <f>IF(AT19="〇",$H19/(IF(AT15="〇",$H15,0)+IF(AT16="〇",$H16,0)+IF(AT17="〇",$H17,0)+IF(AT18="〇",$H18,0)+IF(AT19="〇",$H19,0)+IF(AT20="〇",$H20,0))," ")</f>
        <v xml:space="preserve"> </v>
      </c>
      <c r="AV19" s="186"/>
      <c r="AW19" s="63" t="str">
        <f>IF(AV19="〇",$H19/(IF(AV15="〇",$H15,0)+IF(AV16="〇",$H16,0)+IF(AV17="〇",$H17,0)+IF(AV18="〇",$H18,0)+IF(AV19="〇",$H19,0)+IF(AV20="〇",$H20,0))," ")</f>
        <v xml:space="preserve"> </v>
      </c>
      <c r="AX19" s="177"/>
      <c r="AY19" s="18" t="str">
        <f>IF(AX19="〇",$H19/(IF(AX15="〇",$H15,0)+IF(AX16="〇",$H16,0)+IF(AX17="〇",$H17,0)+IF(AX18="〇",$H18,0)+IF(AX19="〇",$H19,0)+IF(AX20="〇",$H20,0))," ")</f>
        <v xml:space="preserve"> </v>
      </c>
      <c r="AZ19" s="186"/>
      <c r="BA19" s="63" t="str">
        <f>IF(AZ19="〇",$H19/(IF(AZ15="〇",$H15,0)+IF(AZ16="〇",$H16,0)+IF(AZ17="〇",$H17,0)+IF(AZ18="〇",$H18,0)+IF(AZ19="〇",$H19,0)+IF(AZ20="〇",$H20,0))," ")</f>
        <v xml:space="preserve"> </v>
      </c>
      <c r="BB19" s="177"/>
      <c r="BC19" s="18" t="str">
        <f>IF(BB19="〇",$H19/(IF(BB15="〇",$H15,0)+IF(BB16="〇",$H16,0)+IF(BB17="〇",$H17,0)+IF(BB18="〇",$H18,0)+IF(BB19="〇",$H19,0)+IF(BB20="〇",$H20,0))," ")</f>
        <v xml:space="preserve"> </v>
      </c>
      <c r="BD19" s="188"/>
      <c r="BE19" s="26" t="str">
        <f>IF(BD19="〇",$H19/(IF(BD15="〇",$H15,0)+IF(BD16="〇",$H16,0)+IF(BD17="〇",$H17,0)+IF(BD18="〇",$H18,0)+IF(BD19="〇",$H19,0)+IF(BD20="〇",$H20,0))," ")</f>
        <v xml:space="preserve"> </v>
      </c>
    </row>
    <row r="20" spans="2:57">
      <c r="B20" s="25"/>
      <c r="C20" s="43"/>
      <c r="D20" s="43"/>
      <c r="E20" s="180"/>
      <c r="F20" s="181"/>
      <c r="G20" s="301"/>
      <c r="H20" s="182"/>
      <c r="I20" s="183" t="str">
        <f>IF(COUNTBLANK(H20)=1," ",H20/H21)</f>
        <v xml:space="preserve"> </v>
      </c>
      <c r="J20" s="184"/>
      <c r="K20" s="20" t="str">
        <f>IF(J20="〇",$H20/(IF(J15="〇",$H15,0)+IF(J16="〇",$H16,0)+IF(J17="〇",$H17,0)+IF(J18="〇",$H18,0)+IF(J19="〇",$H19,0)+IF(J20="〇",$H20,0))," ")</f>
        <v xml:space="preserve"> </v>
      </c>
      <c r="L20" s="185"/>
      <c r="M20" s="59" t="str">
        <f>IF(L20="〇",$H20/(IF(L15="〇",$H15,0)+IF(L16="〇",$H16,0)+IF(L17="〇",$H17,0)+IF(L18="〇",$H18,0)+IF(L19="〇",$H19,0)+IF(L20="〇",$H20,0))," ")</f>
        <v xml:space="preserve"> </v>
      </c>
      <c r="N20" s="184"/>
      <c r="O20" s="20" t="str">
        <f>IF(N20="〇",$H20/(IF(N15="〇",$H15,0)+IF(N16="〇",$H16,0)+IF(N17="〇",$H17,0)+IF(N18="〇",$H18,0)+IF(N19="〇",$H19,0)+IF(N20="〇",$H20,0))," ")</f>
        <v xml:space="preserve"> </v>
      </c>
      <c r="P20" s="185"/>
      <c r="Q20" s="64" t="str">
        <f>IF(P20="〇",$H20/(IF(P15="〇",$H15,0)+IF(P16="〇",$H16,0)+IF(P17="〇",$H17,0)+IF(P18="〇",$H18,0)+IF(P19="〇",$H19,0)+IF(P20="〇",$H20,0))," ")</f>
        <v xml:space="preserve"> </v>
      </c>
      <c r="R20" s="184"/>
      <c r="S20" s="20" t="str">
        <f>IF(R20="〇",$H20/(IF(R15="〇",$H15,0)+IF(R16="〇",$H16,0)+IF(R17="〇",$H17,0)+IF(R18="〇",$H18,0)+IF(R19="〇",$H19,0)+IF(R20="〇",$H20,0))," ")</f>
        <v xml:space="preserve"> </v>
      </c>
      <c r="T20" s="185"/>
      <c r="U20" s="64" t="str">
        <f>IF(T20="〇",$H20/(IF(T15="〇",$H15,0)+IF(T16="〇",$H16,0)+IF(T17="〇",$H17,0)+IF(T18="〇",$H18,0)+IF(T19="〇",$H19,0)+IF(T20="〇",$H20,0))," ")</f>
        <v xml:space="preserve"> </v>
      </c>
      <c r="V20" s="184"/>
      <c r="W20" s="20" t="str">
        <f>IF(V20="〇",$H20/(IF(V15="〇",$H15,0)+IF(V16="〇",$H16,0)+IF(V17="〇",$H17,0)+IF(V18="〇",$H18,0)+IF(V19="〇",$H19,0)+IF(V20="〇",$H20,0))," ")</f>
        <v xml:space="preserve"> </v>
      </c>
      <c r="X20" s="185"/>
      <c r="Y20" s="64" t="str">
        <f>IF(X20="〇",$H20/(IF(X15="〇",$H15,0)+IF(X16="〇",$H16,0)+IF(X17="〇",$H17,0)+IF(X18="〇",$H18,0)+IF(X19="〇",$H19,0)+IF(X20="〇",$H20,0))," ")</f>
        <v xml:space="preserve"> </v>
      </c>
      <c r="Z20" s="184"/>
      <c r="AA20" s="20" t="str">
        <f>IF(Z20="〇",$H20/(IF(Z15="〇",$H15,0)+IF(Z16="〇",$H16,0)+IF(Z17="〇",$H17,0)+IF(Z18="〇",$H18,0)+IF(Z19="〇",$H19,0)+IF(Z20="〇",$H20,0))," ")</f>
        <v xml:space="preserve"> </v>
      </c>
      <c r="AB20" s="185"/>
      <c r="AC20" s="64" t="str">
        <f>IF(AB20="〇",$H20/(IF(AB15="〇",$H15,0)+IF(AB16="〇",$H16,0)+IF(AB17="〇",$H17,0)+IF(AB18="〇",$H18,0)+IF(AB19="〇",$H19,0)+IF(AB20="〇",$H20,0))," ")</f>
        <v xml:space="preserve"> </v>
      </c>
      <c r="AD20" s="184"/>
      <c r="AE20" s="20" t="str">
        <f>IF(AD20="〇",$H20/(IF(AD15="〇",$H15,0)+IF(AD16="〇",$H16,0)+IF(AD17="〇",$H17,0)+IF(AD18="〇",$H18,0)+IF(AD19="〇",$H19,0)+IF(AD20="〇",$H20,0))," ")</f>
        <v xml:space="preserve"> </v>
      </c>
      <c r="AF20" s="185"/>
      <c r="AG20" s="64" t="str">
        <f>IF(AF20="〇",$H20/(IF(AF15="〇",$H15,0)+IF(AF16="〇",$H16,0)+IF(AF17="〇",$H17,0)+IF(AF18="〇",$H18,0)+IF(AF19="〇",$H19,0)+IF(AF20="〇",$H20,0))," ")</f>
        <v xml:space="preserve"> </v>
      </c>
      <c r="AH20" s="184"/>
      <c r="AI20" s="20" t="str">
        <f>IF(AH20="〇",$H20/(IF(AH15="〇",$H15,0)+IF(AH16="〇",$H16,0)+IF(AH17="〇",$H17,0)+IF(AH18="〇",$H18,0)+IF(AH19="〇",$H19,0)+IF(AH20="〇",$H20,0))," ")</f>
        <v xml:space="preserve"> </v>
      </c>
      <c r="AJ20" s="185"/>
      <c r="AK20" s="64" t="str">
        <f>IF(AJ20="〇",$H20/(IF(AJ15="〇",$H15,0)+IF(AJ16="〇",$H16,0)+IF(AJ17="〇",$H17,0)+IF(AJ18="〇",$H18,0)+IF(AJ19="〇",$H19,0)+IF(AJ20="〇",$H20,0))," ")</f>
        <v xml:space="preserve"> </v>
      </c>
      <c r="AL20" s="184"/>
      <c r="AM20" s="20" t="str">
        <f>IF(AL20="〇",$H20/(IF(AL15="〇",$H15,0)+IF(AL16="〇",$H16,0)+IF(AL17="〇",$H17,0)+IF(AL18="〇",$H18,0)+IF(AL19="〇",$H19,0)+IF(AL20="〇",$H20,0))," ")</f>
        <v xml:space="preserve"> </v>
      </c>
      <c r="AN20" s="185"/>
      <c r="AO20" s="64" t="str">
        <f>IF(AN20="〇",$H20/(IF(AN15="〇",$H15,0)+IF(AN16="〇",$H16,0)+IF(AN17="〇",$H17,0)+IF(AN18="〇",$H18,0)+IF(AN19="〇",$H19,0)+IF(AN20="〇",$H20,0))," ")</f>
        <v xml:space="preserve"> </v>
      </c>
      <c r="AP20" s="184"/>
      <c r="AQ20" s="20" t="str">
        <f>IF(AP20="〇",$H20/(IF(AP15="〇",$H15,0)+IF(AP16="〇",$H16,0)+IF(AP17="〇",$H17,0)+IF(AP18="〇",$H18,0)+IF(AP19="〇",$H19,0)+IF(AP20="〇",$H20,0))," ")</f>
        <v xml:space="preserve"> </v>
      </c>
      <c r="AR20" s="185"/>
      <c r="AS20" s="64" t="str">
        <f>IF(AR20="〇",$H20/(IF(AR15="〇",$H15,0)+IF(AR16="〇",$H16,0)+IF(AR17="〇",$H17,0)+IF(AR18="〇",$H18,0)+IF(AR19="〇",$H19,0)+IF(AR20="〇",$H20,0))," ")</f>
        <v xml:space="preserve"> </v>
      </c>
      <c r="AT20" s="184"/>
      <c r="AU20" s="20" t="str">
        <f>IF(AT20="〇",$H20/(IF(AT15="〇",$H15,0)+IF(AT16="〇",$H16,0)+IF(AT17="〇",$H17,0)+IF(AT18="〇",$H18,0)+IF(AT19="〇",$H19,0)+IF(AT20="〇",$H20,0))," ")</f>
        <v xml:space="preserve"> </v>
      </c>
      <c r="AV20" s="185"/>
      <c r="AW20" s="64" t="str">
        <f>IF(AV20="〇",$H20/(IF(AV15="〇",$H15,0)+IF(AV16="〇",$H16,0)+IF(AV17="〇",$H17,0)+IF(AV18="〇",$H18,0)+IF(AV19="〇",$H19,0)+IF(AV20="〇",$H20,0))," ")</f>
        <v xml:space="preserve"> </v>
      </c>
      <c r="AX20" s="184"/>
      <c r="AY20" s="20" t="str">
        <f>IF(AX20="〇",$H20/(IF(AX15="〇",$H15,0)+IF(AX16="〇",$H16,0)+IF(AX17="〇",$H17,0)+IF(AX18="〇",$H18,0)+IF(AX19="〇",$H19,0)+IF(AX20="〇",$H20,0))," ")</f>
        <v xml:space="preserve"> </v>
      </c>
      <c r="AZ20" s="185"/>
      <c r="BA20" s="64" t="str">
        <f>IF(AZ20="〇",$H20/(IF(AZ15="〇",$H15,0)+IF(AZ16="〇",$H16,0)+IF(AZ17="〇",$H17,0)+IF(AZ18="〇",$H18,0)+IF(AZ19="〇",$H19,0)+IF(AZ20="〇",$H20,0))," ")</f>
        <v xml:space="preserve"> </v>
      </c>
      <c r="BB20" s="184"/>
      <c r="BC20" s="20" t="str">
        <f>IF(BB20="〇",$H20/(IF(BB15="〇",$H15,0)+IF(BB16="〇",$H16,0)+IF(BB17="〇",$H17,0)+IF(BB18="〇",$H18,0)+IF(BB19="〇",$H19,0)+IF(BB20="〇",$H20,0))," ")</f>
        <v xml:space="preserve"> </v>
      </c>
      <c r="BD20" s="187"/>
      <c r="BE20" s="27" t="str">
        <f>IF(BD20="〇",$H20/(IF(BD15="〇",$H15,0)+IF(BD16="〇",$H16,0)+IF(BD17="〇",$H17,0)+IF(BD18="〇",$H18,0)+IF(BD19="〇",$H19,0)+IF(BD20="〇",$H20,0))," ")</f>
        <v xml:space="preserve"> </v>
      </c>
    </row>
    <row r="21" spans="2:57" ht="19.5" thickBot="1">
      <c r="B21" s="28"/>
      <c r="C21" s="44" t="s">
        <v>9</v>
      </c>
      <c r="D21" s="44"/>
      <c r="E21" s="11"/>
      <c r="F21" s="41"/>
      <c r="G21" s="2"/>
      <c r="H21" s="35">
        <f>SUM(H15:H20)</f>
        <v>0</v>
      </c>
      <c r="I21" s="30">
        <f>SUM(I15:I20)</f>
        <v>0</v>
      </c>
      <c r="J21" s="65"/>
      <c r="K21" s="22">
        <f>SUM(K15:K20)</f>
        <v>0</v>
      </c>
      <c r="L21" s="57"/>
      <c r="M21" s="57">
        <f>SUM(M15:M20)</f>
        <v>0</v>
      </c>
      <c r="N21" s="65"/>
      <c r="O21" s="22">
        <f>SUM(O15:O20)</f>
        <v>0</v>
      </c>
      <c r="P21" s="57"/>
      <c r="Q21" s="66">
        <f>SUM(Q15:Q20)</f>
        <v>0</v>
      </c>
      <c r="R21" s="65"/>
      <c r="S21" s="22">
        <f>SUM(S15:S20)</f>
        <v>0</v>
      </c>
      <c r="T21" s="57"/>
      <c r="U21" s="66">
        <f>SUM(U15:U20)</f>
        <v>0</v>
      </c>
      <c r="V21" s="65"/>
      <c r="W21" s="22">
        <f>SUM(W15:W20)</f>
        <v>0</v>
      </c>
      <c r="X21" s="57"/>
      <c r="Y21" s="66">
        <f>SUM(Y15:Y20)</f>
        <v>0</v>
      </c>
      <c r="Z21" s="65"/>
      <c r="AA21" s="22">
        <f>SUM(AA15:AA20)</f>
        <v>0</v>
      </c>
      <c r="AB21" s="57"/>
      <c r="AC21" s="66">
        <f>SUM(AC15:AC20)</f>
        <v>0</v>
      </c>
      <c r="AD21" s="65"/>
      <c r="AE21" s="22">
        <f>SUM(AE15:AE20)</f>
        <v>0</v>
      </c>
      <c r="AF21" s="57"/>
      <c r="AG21" s="66">
        <f>SUM(AG15:AG20)</f>
        <v>0</v>
      </c>
      <c r="AH21" s="65"/>
      <c r="AI21" s="22">
        <f>SUM(AI15:AI20)</f>
        <v>0</v>
      </c>
      <c r="AJ21" s="57"/>
      <c r="AK21" s="66">
        <f>SUM(AK15:AK20)</f>
        <v>0</v>
      </c>
      <c r="AL21" s="65"/>
      <c r="AM21" s="22">
        <f>SUM(AM15:AM20)</f>
        <v>0</v>
      </c>
      <c r="AN21" s="57"/>
      <c r="AO21" s="66">
        <f>SUM(AO15:AO20)</f>
        <v>0</v>
      </c>
      <c r="AP21" s="65"/>
      <c r="AQ21" s="22">
        <f>SUM(AQ15:AQ20)</f>
        <v>0</v>
      </c>
      <c r="AR21" s="57"/>
      <c r="AS21" s="66">
        <f>SUM(AS15:AS20)</f>
        <v>0</v>
      </c>
      <c r="AT21" s="65"/>
      <c r="AU21" s="22">
        <f>SUM(AU15:AU20)</f>
        <v>0</v>
      </c>
      <c r="AV21" s="57"/>
      <c r="AW21" s="66">
        <f>SUM(AW15:AW20)</f>
        <v>0</v>
      </c>
      <c r="AX21" s="65"/>
      <c r="AY21" s="22">
        <f>SUM(AY15:AY20)</f>
        <v>0</v>
      </c>
      <c r="AZ21" s="57"/>
      <c r="BA21" s="66">
        <f>SUM(BA15:BA20)</f>
        <v>0</v>
      </c>
      <c r="BB21" s="65"/>
      <c r="BC21" s="57">
        <f>SUM(BC15:BC20)</f>
        <v>0</v>
      </c>
      <c r="BD21" s="21"/>
      <c r="BE21" s="29">
        <f>SUM(BE15:BE20)</f>
        <v>0</v>
      </c>
    </row>
    <row r="22" spans="2:57">
      <c r="B22" s="25" t="s">
        <v>10</v>
      </c>
      <c r="C22" s="167"/>
      <c r="D22" s="167"/>
      <c r="E22" s="168"/>
      <c r="F22" s="169"/>
      <c r="G22" s="299"/>
      <c r="H22" s="170"/>
      <c r="I22" s="171" t="str">
        <f>IF(COUNTBLANK(H22)=1," ",H22/H28)</f>
        <v xml:space="preserve"> </v>
      </c>
      <c r="J22" s="172"/>
      <c r="K22" s="94" t="str">
        <f>IF(J22="〇",$H22/(IF(J22="〇",$H22,0)+IF(J23="〇",$H23,0)+IF(J24="〇",$H24,0)+IF(J25="〇",$H25,0)+IF(J26="〇",$H26,0)+IF(J27="〇",$H27,0))," ")</f>
        <v xml:space="preserve"> </v>
      </c>
      <c r="L22" s="185"/>
      <c r="M22" s="95" t="str">
        <f>IF(L22="〇",$H22/(IF(L22="〇",$H22,0)+IF(L23="〇",$H23,0)+IF(L24="〇",$H24,0)+IF(L25="〇",$H25,0)+IF(L26="〇",$H26,0)+IF(L27="〇",$H27,0))," ")</f>
        <v xml:space="preserve"> </v>
      </c>
      <c r="N22" s="172"/>
      <c r="O22" s="94" t="str">
        <f>IF(N22="〇",$H22/(IF(N22="〇",$H22,0)+IF(N23="〇",$H23,0)+IF(N24="〇",$H24,0)+IF(N25="〇",$H25,0)+IF(N26="〇",$H26,0)+IF(N27="〇",$H27,0))," ")</f>
        <v xml:space="preserve"> </v>
      </c>
      <c r="P22" s="185"/>
      <c r="Q22" s="96" t="str">
        <f>IF(P22="〇",$H22/(IF(P22="〇",$H22,0)+IF(P23="〇",$H23,0)+IF(P24="〇",$H24,0)+IF(P25="〇",$H25,0)+IF(P26="〇",$H26,0)+IF(P27="〇",$H27,0))," ")</f>
        <v xml:space="preserve"> </v>
      </c>
      <c r="R22" s="184"/>
      <c r="S22" s="94" t="str">
        <f>IF(R22="〇",$H22/(IF(R22="〇",$H22,0)+IF(R23="〇",$H23,0)+IF(R24="〇",$H24,0)+IF(R25="〇",$H25,0)+IF(R26="〇",$H26,0)+IF(R27="〇",$H27,0))," ")</f>
        <v xml:space="preserve"> </v>
      </c>
      <c r="T22" s="185"/>
      <c r="U22" s="96" t="str">
        <f>IF(T22="〇",$H22/(IF(T22="〇",$H22,0)+IF(T23="〇",$H23,0)+IF(T24="〇",$H24,0)+IF(T25="〇",$H25,0)+IF(T26="〇",$H26,0)+IF(T27="〇",$H27,0))," ")</f>
        <v xml:space="preserve"> </v>
      </c>
      <c r="V22" s="184"/>
      <c r="W22" s="94" t="str">
        <f>IF(V22="〇",$H22/(IF(V22="〇",$H22,0)+IF(V23="〇",$H23,0)+IF(V24="〇",$H24,0)+IF(V25="〇",$H25,0)+IF(V26="〇",$H26,0)+IF(V27="〇",$H27,0))," ")</f>
        <v xml:space="preserve"> </v>
      </c>
      <c r="X22" s="185"/>
      <c r="Y22" s="96" t="str">
        <f>IF(X22="〇",$H22/(IF(X22="〇",$H22,0)+IF(X23="〇",$H23,0)+IF(X24="〇",$H24,0)+IF(X25="〇",$H25,0)+IF(X26="〇",$H26,0)+IF(X27="〇",$H27,0))," ")</f>
        <v xml:space="preserve"> </v>
      </c>
      <c r="Z22" s="184"/>
      <c r="AA22" s="94" t="str">
        <f>IF(Z22="〇",$H22/(IF(Z22="〇",$H22,0)+IF(Z23="〇",$H23,0)+IF(Z24="〇",$H24,0)+IF(Z25="〇",$H25,0)+IF(Z26="〇",$H26,0)+IF(Z27="〇",$H27,0))," ")</f>
        <v xml:space="preserve"> </v>
      </c>
      <c r="AB22" s="185"/>
      <c r="AC22" s="96" t="str">
        <f>IF(AB22="〇",$H22/(IF(AB22="〇",$H22,0)+IF(AB23="〇",$H23,0)+IF(AB24="〇",$H24,0)+IF(AB25="〇",$H25,0)+IF(AB26="〇",$H26,0)+IF(AB27="〇",$H27,0))," ")</f>
        <v xml:space="preserve"> </v>
      </c>
      <c r="AD22" s="184"/>
      <c r="AE22" s="94" t="str">
        <f>IF(AD22="〇",$H22/(IF(AD22="〇",$H22,0)+IF(AD23="〇",$H23,0)+IF(AD24="〇",$H24,0)+IF(AD25="〇",$H25,0)+IF(AD26="〇",$H26,0)+IF(AD27="〇",$H27,0))," ")</f>
        <v xml:space="preserve"> </v>
      </c>
      <c r="AF22" s="185"/>
      <c r="AG22" s="96" t="str">
        <f>IF(AF22="〇",$H22/(IF(AF22="〇",$H22,0)+IF(AF23="〇",$H23,0)+IF(AF24="〇",$H24,0)+IF(AF25="〇",$H25,0)+IF(AF26="〇",$H26,0)+IF(AF27="〇",$H27,0))," ")</f>
        <v xml:space="preserve"> </v>
      </c>
      <c r="AH22" s="184"/>
      <c r="AI22" s="94" t="str">
        <f>IF(AH22="〇",$H22/(IF(AH22="〇",$H22,0)+IF(AH23="〇",$H23,0)+IF(AH24="〇",$H24,0)+IF(AH25="〇",$H25,0)+IF(AH26="〇",$H26,0)+IF(AH27="〇",$H27,0))," ")</f>
        <v xml:space="preserve"> </v>
      </c>
      <c r="AJ22" s="185"/>
      <c r="AK22" s="96" t="str">
        <f>IF(AJ22="〇",$H22/(IF(AJ22="〇",$H22,0)+IF(AJ23="〇",$H23,0)+IF(AJ24="〇",$H24,0)+IF(AJ25="〇",$H25,0)+IF(AJ26="〇",$H26,0)+IF(AJ27="〇",$H27,0))," ")</f>
        <v xml:space="preserve"> </v>
      </c>
      <c r="AL22" s="184"/>
      <c r="AM22" s="94" t="str">
        <f>IF(AL22="〇",$H22/(IF(AL22="〇",$H22,0)+IF(AL23="〇",$H23,0)+IF(AL24="〇",$H24,0)+IF(AL25="〇",$H25,0)+IF(AL26="〇",$H26,0)+IF(AL27="〇",$H27,0))," ")</f>
        <v xml:space="preserve"> </v>
      </c>
      <c r="AN22" s="185"/>
      <c r="AO22" s="96" t="str">
        <f>IF(AN22="〇",$H22/(IF(AN22="〇",$H22,0)+IF(AN23="〇",$H23,0)+IF(AN24="〇",$H24,0)+IF(AN25="〇",$H25,0)+IF(AN26="〇",$H26,0)+IF(AN27="〇",$H27,0))," ")</f>
        <v xml:space="preserve"> </v>
      </c>
      <c r="AP22" s="184"/>
      <c r="AQ22" s="94" t="str">
        <f>IF(AP22="〇",$H22/(IF(AP22="〇",$H22,0)+IF(AP23="〇",$H23,0)+IF(AP24="〇",$H24,0)+IF(AP25="〇",$H25,0)+IF(AP26="〇",$H26,0)+IF(AP27="〇",$H27,0))," ")</f>
        <v xml:space="preserve"> </v>
      </c>
      <c r="AR22" s="185"/>
      <c r="AS22" s="96" t="str">
        <f>IF(AR22="〇",$H22/(IF(AR22="〇",$H22,0)+IF(AR23="〇",$H23,0)+IF(AR24="〇",$H24,0)+IF(AR25="〇",$H25,0)+IF(AR26="〇",$H26,0)+IF(AR27="〇",$H27,0))," ")</f>
        <v xml:space="preserve"> </v>
      </c>
      <c r="AT22" s="184"/>
      <c r="AU22" s="94" t="str">
        <f>IF(AT22="〇",$H22/(IF(AT22="〇",$H22,0)+IF(AT23="〇",$H23,0)+IF(AT24="〇",$H24,0)+IF(AT25="〇",$H25,0)+IF(AT26="〇",$H26,0)+IF(AT27="〇",$H27,0))," ")</f>
        <v xml:space="preserve"> </v>
      </c>
      <c r="AV22" s="185"/>
      <c r="AW22" s="96" t="str">
        <f>IF(AV22="〇",$H22/(IF(AV22="〇",$H22,0)+IF(AV23="〇",$H23,0)+IF(AV24="〇",$H24,0)+IF(AV25="〇",$H25,0)+IF(AV26="〇",$H26,0)+IF(AV27="〇",$H27,0))," ")</f>
        <v xml:space="preserve"> </v>
      </c>
      <c r="AX22" s="184"/>
      <c r="AY22" s="94" t="str">
        <f>IF(AX22="〇",$H22/(IF(AX22="〇",$H22,0)+IF(AX23="〇",$H23,0)+IF(AX24="〇",$H24,0)+IF(AX25="〇",$H25,0)+IF(AX26="〇",$H26,0)+IF(AX27="〇",$H27,0))," ")</f>
        <v xml:space="preserve"> </v>
      </c>
      <c r="AZ22" s="185"/>
      <c r="BA22" s="96" t="str">
        <f>IF(AZ22="〇",$H22/(IF(AZ22="〇",$H22,0)+IF(AZ23="〇",$H23,0)+IF(AZ24="〇",$H24,0)+IF(AZ25="〇",$H25,0)+IF(AZ26="〇",$H26,0)+IF(AZ27="〇",$H27,0))," ")</f>
        <v xml:space="preserve"> </v>
      </c>
      <c r="BB22" s="184"/>
      <c r="BC22" s="94" t="str">
        <f>IF(BB22="〇",$H22/(IF(BB22="〇",$H22,0)+IF(BB23="〇",$H23,0)+IF(BB24="〇",$H24,0)+IF(BB25="〇",$H25,0)+IF(BB26="〇",$H26,0)+IF(BB27="〇",$H27,0))," ")</f>
        <v xml:space="preserve"> </v>
      </c>
      <c r="BD22" s="187"/>
      <c r="BE22" s="97" t="str">
        <f>IF(BD22="〇",$H22/(IF(BD22="〇",$H22,0)+IF(BD23="〇",$H23,0)+IF(BD24="〇",$H24,0)+IF(BD25="〇",$H25,0)+IF(BD26="〇",$H26,0)+IF(BD27="〇",$H27,0))," ")</f>
        <v xml:space="preserve"> </v>
      </c>
    </row>
    <row r="23" spans="2:57">
      <c r="B23" s="25"/>
      <c r="C23" s="133"/>
      <c r="D23" s="133"/>
      <c r="E23" s="178"/>
      <c r="F23" s="179"/>
      <c r="G23" s="300"/>
      <c r="H23" s="175"/>
      <c r="I23" s="176"/>
      <c r="J23" s="177"/>
      <c r="K23" s="18" t="str">
        <f>IF(J23="〇",$H23/(IF(J22="〇",$H22,0)+IF(J23="〇",$H23,0)+IF(J24="〇",$H24,0)+IF(J25="〇",$H25,0)+IF(J26="〇",$H26,0)+IF(J27="〇",$H27,0))," ")</f>
        <v xml:space="preserve"> </v>
      </c>
      <c r="L23" s="186"/>
      <c r="M23" s="56" t="str">
        <f>IF(L23="〇",$H23/(IF(L22="〇",$H22,0)+IF(L23="〇",$H23,0)+IF(L24="〇",$H24,0)+IF(L25="〇",$H25,0)+IF(L26="〇",$H26,0)+IF(L27="〇",$H27,0))," ")</f>
        <v xml:space="preserve"> </v>
      </c>
      <c r="N23" s="177"/>
      <c r="O23" s="18" t="str">
        <f>IF(N23="〇",$H23/(IF(N22="〇",$H22,0)+IF(N23="〇",$H23,0)+IF(N24="〇",$H24,0)+IF(N25="〇",$H25,0)+IF(N26="〇",$H26,0)+IF(N27="〇",$H27,0))," ")</f>
        <v xml:space="preserve"> </v>
      </c>
      <c r="P23" s="186"/>
      <c r="Q23" s="63" t="str">
        <f>IF(P23="〇",$H23/(IF(P22="〇",$H22,0)+IF(P23="〇",$H23,0)+IF(P24="〇",$H24,0)+IF(P25="〇",$H25,0)+IF(P26="〇",$H26,0)+IF(P27="〇",$H27,0))," ")</f>
        <v xml:space="preserve"> </v>
      </c>
      <c r="R23" s="177"/>
      <c r="S23" s="18" t="str">
        <f>IF(R23="〇",$H23/(IF(R22="〇",$H22,0)+IF(R23="〇",$H23,0)+IF(R24="〇",$H24,0)+IF(R25="〇",$H25,0)+IF(R26="〇",$H26,0)+IF(R27="〇",$H27,0))," ")</f>
        <v xml:space="preserve"> </v>
      </c>
      <c r="T23" s="186"/>
      <c r="U23" s="63" t="str">
        <f>IF(T23="〇",$H23/(IF(T22="〇",$H22,0)+IF(T23="〇",$H23,0)+IF(T24="〇",$H24,0)+IF(T25="〇",$H25,0)+IF(T26="〇",$H26,0)+IF(T27="〇",$H27,0))," ")</f>
        <v xml:space="preserve"> </v>
      </c>
      <c r="V23" s="177"/>
      <c r="W23" s="18" t="str">
        <f>IF(V23="〇",$H23/(IF(V22="〇",$H22,0)+IF(V23="〇",$H23,0)+IF(V24="〇",$H24,0)+IF(V25="〇",$H25,0)+IF(V26="〇",$H26,0)+IF(V27="〇",$H27,0))," ")</f>
        <v xml:space="preserve"> </v>
      </c>
      <c r="X23" s="186"/>
      <c r="Y23" s="63" t="str">
        <f>IF(X23="〇",$H23/(IF(X22="〇",$H22,0)+IF(X23="〇",$H23,0)+IF(X24="〇",$H24,0)+IF(X25="〇",$H25,0)+IF(X26="〇",$H26,0)+IF(X27="〇",$H27,0))," ")</f>
        <v xml:space="preserve"> </v>
      </c>
      <c r="Z23" s="177"/>
      <c r="AA23" s="18" t="str">
        <f>IF(Z23="〇",$H23/(IF(Z22="〇",$H22,0)+IF(Z23="〇",$H23,0)+IF(Z24="〇",$H24,0)+IF(Z25="〇",$H25,0)+IF(Z26="〇",$H26,0)+IF(Z27="〇",$H27,0))," ")</f>
        <v xml:space="preserve"> </v>
      </c>
      <c r="AB23" s="186"/>
      <c r="AC23" s="63" t="str">
        <f>IF(AB23="〇",$H23/(IF(AB22="〇",$H22,0)+IF(AB23="〇",$H23,0)+IF(AB24="〇",$H24,0)+IF(AB25="〇",$H25,0)+IF(AB26="〇",$H26,0)+IF(AB27="〇",$H27,0))," ")</f>
        <v xml:space="preserve"> </v>
      </c>
      <c r="AD23" s="177"/>
      <c r="AE23" s="18" t="str">
        <f>IF(AD23="〇",$H23/(IF(AD22="〇",$H22,0)+IF(AD23="〇",$H23,0)+IF(AD24="〇",$H24,0)+IF(AD25="〇",$H25,0)+IF(AD26="〇",$H26,0)+IF(AD27="〇",$H27,0))," ")</f>
        <v xml:space="preserve"> </v>
      </c>
      <c r="AF23" s="186"/>
      <c r="AG23" s="63" t="str">
        <f>IF(AF23="〇",$H23/(IF(AF22="〇",$H22,0)+IF(AF23="〇",$H23,0)+IF(AF24="〇",$H24,0)+IF(AF25="〇",$H25,0)+IF(AF26="〇",$H26,0)+IF(AF27="〇",$H27,0))," ")</f>
        <v xml:space="preserve"> </v>
      </c>
      <c r="AH23" s="177"/>
      <c r="AI23" s="18" t="str">
        <f>IF(AH23="〇",$H23/(IF(AH22="〇",$H22,0)+IF(AH23="〇",$H23,0)+IF(AH24="〇",$H24,0)+IF(AH25="〇",$H25,0)+IF(AH26="〇",$H26,0)+IF(AH27="〇",$H27,0))," ")</f>
        <v xml:space="preserve"> </v>
      </c>
      <c r="AJ23" s="186"/>
      <c r="AK23" s="63" t="str">
        <f>IF(AJ23="〇",$H23/(IF(AJ22="〇",$H22,0)+IF(AJ23="〇",$H23,0)+IF(AJ24="〇",$H24,0)+IF(AJ25="〇",$H25,0)+IF(AJ26="〇",$H26,0)+IF(AJ27="〇",$H27,0))," ")</f>
        <v xml:space="preserve"> </v>
      </c>
      <c r="AL23" s="177"/>
      <c r="AM23" s="18" t="str">
        <f>IF(AL23="〇",$H23/(IF(AL22="〇",$H22,0)+IF(AL23="〇",$H23,0)+IF(AL24="〇",$H24,0)+IF(AL25="〇",$H25,0)+IF(AL26="〇",$H26,0)+IF(AL27="〇",$H27,0))," ")</f>
        <v xml:space="preserve"> </v>
      </c>
      <c r="AN23" s="186"/>
      <c r="AO23" s="63" t="str">
        <f>IF(AN23="〇",$H23/(IF(AN22="〇",$H22,0)+IF(AN23="〇",$H23,0)+IF(AN24="〇",$H24,0)+IF(AN25="〇",$H25,0)+IF(AN26="〇",$H26,0)+IF(AN27="〇",$H27,0))," ")</f>
        <v xml:space="preserve"> </v>
      </c>
      <c r="AP23" s="177"/>
      <c r="AQ23" s="18" t="str">
        <f>IF(AP23="〇",$H23/(IF(AP22="〇",$H22,0)+IF(AP23="〇",$H23,0)+IF(AP24="〇",$H24,0)+IF(AP25="〇",$H25,0)+IF(AP26="〇",$H26,0)+IF(AP27="〇",$H27,0))," ")</f>
        <v xml:space="preserve"> </v>
      </c>
      <c r="AR23" s="186"/>
      <c r="AS23" s="63" t="str">
        <f>IF(AR23="〇",$H23/(IF(AR22="〇",$H22,0)+IF(AR23="〇",$H23,0)+IF(AR24="〇",$H24,0)+IF(AR25="〇",$H25,0)+IF(AR26="〇",$H26,0)+IF(AR27="〇",$H27,0))," ")</f>
        <v xml:space="preserve"> </v>
      </c>
      <c r="AT23" s="177"/>
      <c r="AU23" s="18" t="str">
        <f>IF(AT23="〇",$H23/(IF(AT22="〇",$H22,0)+IF(AT23="〇",$H23,0)+IF(AT24="〇",$H24,0)+IF(AT25="〇",$H25,0)+IF(AT26="〇",$H26,0)+IF(AT27="〇",$H27,0))," ")</f>
        <v xml:space="preserve"> </v>
      </c>
      <c r="AV23" s="186"/>
      <c r="AW23" s="63" t="str">
        <f>IF(AV23="〇",$H23/(IF(AV22="〇",$H22,0)+IF(AV23="〇",$H23,0)+IF(AV24="〇",$H24,0)+IF(AV25="〇",$H25,0)+IF(AV26="〇",$H26,0)+IF(AV27="〇",$H27,0))," ")</f>
        <v xml:space="preserve"> </v>
      </c>
      <c r="AX23" s="177"/>
      <c r="AY23" s="18" t="str">
        <f>IF(AX23="〇",$H23/(IF(AX22="〇",$H22,0)+IF(AX23="〇",$H23,0)+IF(AX24="〇",$H24,0)+IF(AX25="〇",$H25,0)+IF(AX26="〇",$H26,0)+IF(AX27="〇",$H27,0))," ")</f>
        <v xml:space="preserve"> </v>
      </c>
      <c r="AZ23" s="186"/>
      <c r="BA23" s="63" t="str">
        <f>IF(AZ23="〇",$H23/(IF(AZ22="〇",$H22,0)+IF(AZ23="〇",$H23,0)+IF(AZ24="〇",$H24,0)+IF(AZ25="〇",$H25,0)+IF(AZ26="〇",$H26,0)+IF(AZ27="〇",$H27,0))," ")</f>
        <v xml:space="preserve"> </v>
      </c>
      <c r="BB23" s="177"/>
      <c r="BC23" s="18" t="str">
        <f>IF(BB23="〇",$H23/(IF(BB22="〇",$H22,0)+IF(BB23="〇",$H23,0)+IF(BB24="〇",$H24,0)+IF(BB25="〇",$H25,0)+IF(BB26="〇",$H26,0)+IF(BB27="〇",$H27,0))," ")</f>
        <v xml:space="preserve"> </v>
      </c>
      <c r="BD23" s="188"/>
      <c r="BE23" s="26" t="str">
        <f>IF(BD23="〇",$H23/(IF(BD22="〇",$H22,0)+IF(BD23="〇",$H23,0)+IF(BD24="〇",$H24,0)+IF(BD25="〇",$H25,0)+IF(BD26="〇",$H26,0)+IF(BD27="〇",$H27,0))," ")</f>
        <v xml:space="preserve"> </v>
      </c>
    </row>
    <row r="24" spans="2:57">
      <c r="B24" s="25"/>
      <c r="C24" s="133"/>
      <c r="D24" s="133"/>
      <c r="E24" s="178"/>
      <c r="F24" s="179"/>
      <c r="G24" s="300"/>
      <c r="H24" s="189"/>
      <c r="I24" s="171"/>
      <c r="J24" s="184"/>
      <c r="K24" s="90" t="str">
        <f>IF(J24="〇",$H24/(IF(J22="〇",$H22,0)+IF(J23="〇",$H23,0)+IF(J24="〇",$H24,0)+IF(J25="〇",$H25,0)+IF(J26="〇",$H26,0)+IF(J27="〇",$H27,0))," ")</f>
        <v xml:space="preserve"> </v>
      </c>
      <c r="L24" s="185"/>
      <c r="M24" s="92" t="str">
        <f>IF(L24="〇",$H24/(IF(L22="〇",$H22,0)+IF(L23="〇",$H23,0)+IF(L24="〇",$H24,0)+IF(L25="〇",$H25,0)+IF(L26="〇",$H26,0)+IF(L27="〇",$H27,0))," ")</f>
        <v xml:space="preserve"> </v>
      </c>
      <c r="N24" s="184"/>
      <c r="O24" s="90" t="str">
        <f>IF(N24="〇",$H24/(IF(N22="〇",$H22,0)+IF(N23="〇",$H23,0)+IF(N24="〇",$H24,0)+IF(N25="〇",$H25,0)+IF(N26="〇",$H26,0)+IF(N27="〇",$H27,0))," ")</f>
        <v xml:space="preserve"> </v>
      </c>
      <c r="P24" s="185"/>
      <c r="Q24" s="91" t="str">
        <f>IF(P24="〇",$H24/(IF(P22="〇",$H22,0)+IF(P23="〇",$H23,0)+IF(P24="〇",$H24,0)+IF(P25="〇",$H25,0)+IF(P26="〇",$H26,0)+IF(P27="〇",$H27,0))," ")</f>
        <v xml:space="preserve"> </v>
      </c>
      <c r="R24" s="184"/>
      <c r="S24" s="90" t="str">
        <f>IF(R24="〇",$H24/(IF(R22="〇",$H22,0)+IF(R23="〇",$H23,0)+IF(R24="〇",$H24,0)+IF(R25="〇",$H25,0)+IF(R26="〇",$H26,0)+IF(R27="〇",$H27,0))," ")</f>
        <v xml:space="preserve"> </v>
      </c>
      <c r="T24" s="185"/>
      <c r="U24" s="91" t="str">
        <f>IF(T24="〇",$H24/(IF(T22="〇",$H22,0)+IF(T23="〇",$H23,0)+IF(T24="〇",$H24,0)+IF(T25="〇",$H25,0)+IF(T26="〇",$H26,0)+IF(T27="〇",$H27,0))," ")</f>
        <v xml:space="preserve"> </v>
      </c>
      <c r="V24" s="184"/>
      <c r="W24" s="90" t="str">
        <f>IF(V24="〇",$H24/(IF(V22="〇",$H22,0)+IF(V23="〇",$H23,0)+IF(V24="〇",$H24,0)+IF(V25="〇",$H25,0)+IF(V26="〇",$H26,0)+IF(V27="〇",$H27,0))," ")</f>
        <v xml:space="preserve"> </v>
      </c>
      <c r="X24" s="185"/>
      <c r="Y24" s="91" t="str">
        <f>IF(X24="〇",$H24/(IF(X22="〇",$H22,0)+IF(X23="〇",$H23,0)+IF(X24="〇",$H24,0)+IF(X25="〇",$H25,0)+IF(X26="〇",$H26,0)+IF(X27="〇",$H27,0))," ")</f>
        <v xml:space="preserve"> </v>
      </c>
      <c r="Z24" s="184"/>
      <c r="AA24" s="90" t="str">
        <f>IF(Z24="〇",$H24/(IF(Z22="〇",$H22,0)+IF(Z23="〇",$H23,0)+IF(Z24="〇",$H24,0)+IF(Z25="〇",$H25,0)+IF(Z26="〇",$H26,0)+IF(Z27="〇",$H27,0))," ")</f>
        <v xml:space="preserve"> </v>
      </c>
      <c r="AB24" s="185"/>
      <c r="AC24" s="91" t="str">
        <f>IF(AB24="〇",$H24/(IF(AB22="〇",$H22,0)+IF(AB23="〇",$H23,0)+IF(AB24="〇",$H24,0)+IF(AB25="〇",$H25,0)+IF(AB26="〇",$H26,0)+IF(AB27="〇",$H27,0))," ")</f>
        <v xml:space="preserve"> </v>
      </c>
      <c r="AD24" s="184"/>
      <c r="AE24" s="90" t="str">
        <f>IF(AD24="〇",$H24/(IF(AD22="〇",$H22,0)+IF(AD23="〇",$H23,0)+IF(AD24="〇",$H24,0)+IF(AD25="〇",$H25,0)+IF(AD26="〇",$H26,0)+IF(AD27="〇",$H27,0))," ")</f>
        <v xml:space="preserve"> </v>
      </c>
      <c r="AF24" s="185"/>
      <c r="AG24" s="91" t="str">
        <f>IF(AF24="〇",$H24/(IF(AF22="〇",$H22,0)+IF(AF23="〇",$H23,0)+IF(AF24="〇",$H24,0)+IF(AF25="〇",$H25,0)+IF(AF26="〇",$H26,0)+IF(AF27="〇",$H27,0))," ")</f>
        <v xml:space="preserve"> </v>
      </c>
      <c r="AH24" s="184"/>
      <c r="AI24" s="90" t="str">
        <f>IF(AH24="〇",$H24/(IF(AH22="〇",$H22,0)+IF(AH23="〇",$H23,0)+IF(AH24="〇",$H24,0)+IF(AH25="〇",$H25,0)+IF(AH26="〇",$H26,0)+IF(AH27="〇",$H27,0))," ")</f>
        <v xml:space="preserve"> </v>
      </c>
      <c r="AJ24" s="185"/>
      <c r="AK24" s="91" t="str">
        <f>IF(AJ24="〇",$H24/(IF(AJ22="〇",$H22,0)+IF(AJ23="〇",$H23,0)+IF(AJ24="〇",$H24,0)+IF(AJ25="〇",$H25,0)+IF(AJ26="〇",$H26,0)+IF(AJ27="〇",$H27,0))," ")</f>
        <v xml:space="preserve"> </v>
      </c>
      <c r="AL24" s="184"/>
      <c r="AM24" s="90" t="str">
        <f>IF(AL24="〇",$H24/(IF(AL22="〇",$H22,0)+IF(AL23="〇",$H23,0)+IF(AL24="〇",$H24,0)+IF(AL25="〇",$H25,0)+IF(AL26="〇",$H26,0)+IF(AL27="〇",$H27,0))," ")</f>
        <v xml:space="preserve"> </v>
      </c>
      <c r="AN24" s="185"/>
      <c r="AO24" s="91" t="str">
        <f>IF(AN24="〇",$H24/(IF(AN22="〇",$H22,0)+IF(AN23="〇",$H23,0)+IF(AN24="〇",$H24,0)+IF(AN25="〇",$H25,0)+IF(AN26="〇",$H26,0)+IF(AN27="〇",$H27,0))," ")</f>
        <v xml:space="preserve"> </v>
      </c>
      <c r="AP24" s="184"/>
      <c r="AQ24" s="90" t="str">
        <f>IF(AP24="〇",$H24/(IF(AP22="〇",$H22,0)+IF(AP23="〇",$H23,0)+IF(AP24="〇",$H24,0)+IF(AP25="〇",$H25,0)+IF(AP26="〇",$H26,0)+IF(AP27="〇",$H27,0))," ")</f>
        <v xml:space="preserve"> </v>
      </c>
      <c r="AR24" s="185"/>
      <c r="AS24" s="91" t="str">
        <f>IF(AR24="〇",$H24/(IF(AR22="〇",$H22,0)+IF(AR23="〇",$H23,0)+IF(AR24="〇",$H24,0)+IF(AR25="〇",$H25,0)+IF(AR26="〇",$H26,0)+IF(AR27="〇",$H27,0))," ")</f>
        <v xml:space="preserve"> </v>
      </c>
      <c r="AT24" s="184"/>
      <c r="AU24" s="90" t="str">
        <f>IF(AT24="〇",$H24/(IF(AT22="〇",$H22,0)+IF(AT23="〇",$H23,0)+IF(AT24="〇",$H24,0)+IF(AT25="〇",$H25,0)+IF(AT26="〇",$H26,0)+IF(AT27="〇",$H27,0))," ")</f>
        <v xml:space="preserve"> </v>
      </c>
      <c r="AV24" s="185"/>
      <c r="AW24" s="91" t="str">
        <f>IF(AV24="〇",$H24/(IF(AV22="〇",$H22,0)+IF(AV23="〇",$H23,0)+IF(AV24="〇",$H24,0)+IF(AV25="〇",$H25,0)+IF(AV26="〇",$H26,0)+IF(AV27="〇",$H27,0))," ")</f>
        <v xml:space="preserve"> </v>
      </c>
      <c r="AX24" s="184"/>
      <c r="AY24" s="90" t="str">
        <f>IF(AX24="〇",$H24/(IF(AX22="〇",$H22,0)+IF(AX23="〇",$H23,0)+IF(AX24="〇",$H24,0)+IF(AX25="〇",$H25,0)+IF(AX26="〇",$H26,0)+IF(AX27="〇",$H27,0))," ")</f>
        <v xml:space="preserve"> </v>
      </c>
      <c r="AZ24" s="185"/>
      <c r="BA24" s="91" t="str">
        <f>IF(AZ24="〇",$H24/(IF(AZ22="〇",$H22,0)+IF(AZ23="〇",$H23,0)+IF(AZ24="〇",$H24,0)+IF(AZ25="〇",$H25,0)+IF(AZ26="〇",$H26,0)+IF(AZ27="〇",$H27,0))," ")</f>
        <v xml:space="preserve"> </v>
      </c>
      <c r="BB24" s="184"/>
      <c r="BC24" s="90" t="str">
        <f>IF(BB24="〇",$H24/(IF(BB22="〇",$H22,0)+IF(BB23="〇",$H23,0)+IF(BB24="〇",$H24,0)+IF(BB25="〇",$H25,0)+IF(BB26="〇",$H26,0)+IF(BB27="〇",$H27,0))," ")</f>
        <v xml:space="preserve"> </v>
      </c>
      <c r="BD24" s="187"/>
      <c r="BE24" s="93" t="str">
        <f>IF(BD24="〇",$H24/(IF(BD22="〇",$H22,0)+IF(BD23="〇",$H23,0)+IF(BD24="〇",$H24,0)+IF(BD25="〇",$H25,0)+IF(BD26="〇",$H26,0)+IF(BD27="〇",$H27,0))," ")</f>
        <v xml:space="preserve"> </v>
      </c>
    </row>
    <row r="25" spans="2:57">
      <c r="B25" s="25"/>
      <c r="C25" s="43"/>
      <c r="D25" s="43"/>
      <c r="E25" s="173"/>
      <c r="F25" s="174"/>
      <c r="G25" s="300"/>
      <c r="H25" s="175"/>
      <c r="I25" s="176" t="str">
        <f>IF(COUNTBLANK(H25)=1," ",H25/H28)</f>
        <v xml:space="preserve"> </v>
      </c>
      <c r="J25" s="177"/>
      <c r="K25" s="18" t="str">
        <f>IF(J25="〇",$H25/(IF(J22="〇",$H22,0)+IF(J23="〇",$H23,0)+IF(J24="〇",$H24,0)+IF(J25="〇",$H25,0)+IF(J26="〇",$H26,0)+IF(J27="〇",$H27,0))," ")</f>
        <v xml:space="preserve"> </v>
      </c>
      <c r="L25" s="186"/>
      <c r="M25" s="56" t="str">
        <f>IF(L25="〇",$H25/(IF(L22="〇",$H22,0)+IF(L23="〇",$H23,0)+IF(L24="〇",$H24,0)+IF(L25="〇",$H25,0)+IF(L26="〇",$H26,0)+IF(L27="〇",$H27,0))," ")</f>
        <v xml:space="preserve"> </v>
      </c>
      <c r="N25" s="177"/>
      <c r="O25" s="18" t="str">
        <f>IF(N25="〇",$H25/(IF(N22="〇",$H22,0)+IF(N23="〇",$H23,0)+IF(N24="〇",$H24,0)+IF(N25="〇",$H25,0)+IF(N26="〇",$H26,0)+IF(N27="〇",$H27,0))," ")</f>
        <v xml:space="preserve"> </v>
      </c>
      <c r="P25" s="186"/>
      <c r="Q25" s="63" t="str">
        <f>IF(P25="〇",$H25/(IF(P22="〇",$H22,0)+IF(P23="〇",$H23,0)+IF(P24="〇",$H24,0)+IF(P25="〇",$H25,0)+IF(P26="〇",$H26,0)+IF(P27="〇",$H27,0))," ")</f>
        <v xml:space="preserve"> </v>
      </c>
      <c r="R25" s="177"/>
      <c r="S25" s="18" t="str">
        <f>IF(R25="〇",$H25/(IF(R22="〇",$H22,0)+IF(R23="〇",$H23,0)+IF(R24="〇",$H24,0)+IF(R25="〇",$H25,0)+IF(R26="〇",$H26,0)+IF(R27="〇",$H27,0))," ")</f>
        <v xml:space="preserve"> </v>
      </c>
      <c r="T25" s="186"/>
      <c r="U25" s="63" t="str">
        <f>IF(T25="〇",$H25/(IF(T22="〇",$H22,0)+IF(T23="〇",$H23,0)+IF(T24="〇",$H24,0)+IF(T25="〇",$H25,0)+IF(T26="〇",$H26,0)+IF(T27="〇",$H27,0))," ")</f>
        <v xml:space="preserve"> </v>
      </c>
      <c r="V25" s="177"/>
      <c r="W25" s="18" t="str">
        <f>IF(V25="〇",$H25/(IF(V22="〇",$H22,0)+IF(V23="〇",$H23,0)+IF(V24="〇",$H24,0)+IF(V25="〇",$H25,0)+IF(V26="〇",$H26,0)+IF(V27="〇",$H27,0))," ")</f>
        <v xml:space="preserve"> </v>
      </c>
      <c r="X25" s="186"/>
      <c r="Y25" s="63" t="str">
        <f>IF(X25="〇",$H25/(IF(X22="〇",$H22,0)+IF(X23="〇",$H23,0)+IF(X24="〇",$H24,0)+IF(X25="〇",$H25,0)+IF(X26="〇",$H26,0)+IF(X27="〇",$H27,0))," ")</f>
        <v xml:space="preserve"> </v>
      </c>
      <c r="Z25" s="177"/>
      <c r="AA25" s="18" t="str">
        <f>IF(Z25="〇",$H25/(IF(Z22="〇",$H22,0)+IF(Z23="〇",$H23,0)+IF(Z24="〇",$H24,0)+IF(Z25="〇",$H25,0)+IF(Z26="〇",$H26,0)+IF(Z27="〇",$H27,0))," ")</f>
        <v xml:space="preserve"> </v>
      </c>
      <c r="AB25" s="186"/>
      <c r="AC25" s="63" t="str">
        <f>IF(AB25="〇",$H25/(IF(AB22="〇",$H22,0)+IF(AB23="〇",$H23,0)+IF(AB24="〇",$H24,0)+IF(AB25="〇",$H25,0)+IF(AB26="〇",$H26,0)+IF(AB27="〇",$H27,0))," ")</f>
        <v xml:space="preserve"> </v>
      </c>
      <c r="AD25" s="177"/>
      <c r="AE25" s="18" t="str">
        <f>IF(AD25="〇",$H25/(IF(AD22="〇",$H22,0)+IF(AD23="〇",$H23,0)+IF(AD24="〇",$H24,0)+IF(AD25="〇",$H25,0)+IF(AD26="〇",$H26,0)+IF(AD27="〇",$H27,0))," ")</f>
        <v xml:space="preserve"> </v>
      </c>
      <c r="AF25" s="186"/>
      <c r="AG25" s="63" t="str">
        <f>IF(AF25="〇",$H25/(IF(AF22="〇",$H22,0)+IF(AF23="〇",$H23,0)+IF(AF24="〇",$H24,0)+IF(AF25="〇",$H25,0)+IF(AF26="〇",$H26,0)+IF(AF27="〇",$H27,0))," ")</f>
        <v xml:space="preserve"> </v>
      </c>
      <c r="AH25" s="177"/>
      <c r="AI25" s="18" t="str">
        <f>IF(AH25="〇",$H25/(IF(AH22="〇",$H22,0)+IF(AH23="〇",$H23,0)+IF(AH24="〇",$H24,0)+IF(AH25="〇",$H25,0)+IF(AH26="〇",$H26,0)+IF(AH27="〇",$H27,0))," ")</f>
        <v xml:space="preserve"> </v>
      </c>
      <c r="AJ25" s="186"/>
      <c r="AK25" s="63" t="str">
        <f>IF(AJ25="〇",$H25/(IF(AJ22="〇",$H22,0)+IF(AJ23="〇",$H23,0)+IF(AJ24="〇",$H24,0)+IF(AJ25="〇",$H25,0)+IF(AJ26="〇",$H26,0)+IF(AJ27="〇",$H27,0))," ")</f>
        <v xml:space="preserve"> </v>
      </c>
      <c r="AL25" s="177"/>
      <c r="AM25" s="18" t="str">
        <f>IF(AL25="〇",$H25/(IF(AL22="〇",$H22,0)+IF(AL23="〇",$H23,0)+IF(AL24="〇",$H24,0)+IF(AL25="〇",$H25,0)+IF(AL26="〇",$H26,0)+IF(AL27="〇",$H27,0))," ")</f>
        <v xml:space="preserve"> </v>
      </c>
      <c r="AN25" s="186"/>
      <c r="AO25" s="63" t="str">
        <f>IF(AN25="〇",$H25/(IF(AN22="〇",$H22,0)+IF(AN23="〇",$H23,0)+IF(AN24="〇",$H24,0)+IF(AN25="〇",$H25,0)+IF(AN26="〇",$H26,0)+IF(AN27="〇",$H27,0))," ")</f>
        <v xml:space="preserve"> </v>
      </c>
      <c r="AP25" s="177"/>
      <c r="AQ25" s="18" t="str">
        <f>IF(AP25="〇",$H25/(IF(AP22="〇",$H22,0)+IF(AP23="〇",$H23,0)+IF(AP24="〇",$H24,0)+IF(AP25="〇",$H25,0)+IF(AP26="〇",$H26,0)+IF(AP27="〇",$H27,0))," ")</f>
        <v xml:space="preserve"> </v>
      </c>
      <c r="AR25" s="186"/>
      <c r="AS25" s="63" t="str">
        <f>IF(AR25="〇",$H25/(IF(AR22="〇",$H22,0)+IF(AR23="〇",$H23,0)+IF(AR24="〇",$H24,0)+IF(AR25="〇",$H25,0)+IF(AR26="〇",$H26,0)+IF(AR27="〇",$H27,0))," ")</f>
        <v xml:space="preserve"> </v>
      </c>
      <c r="AT25" s="177"/>
      <c r="AU25" s="18" t="str">
        <f>IF(AT25="〇",$H25/(IF(AT22="〇",$H22,0)+IF(AT23="〇",$H23,0)+IF(AT24="〇",$H24,0)+IF(AT25="〇",$H25,0)+IF(AT26="〇",$H26,0)+IF(AT27="〇",$H27,0))," ")</f>
        <v xml:space="preserve"> </v>
      </c>
      <c r="AV25" s="186"/>
      <c r="AW25" s="63" t="str">
        <f>IF(AV25="〇",$H25/(IF(AV22="〇",$H22,0)+IF(AV23="〇",$H23,0)+IF(AV24="〇",$H24,0)+IF(AV25="〇",$H25,0)+IF(AV26="〇",$H26,0)+IF(AV27="〇",$H27,0))," ")</f>
        <v xml:space="preserve"> </v>
      </c>
      <c r="AX25" s="177"/>
      <c r="AY25" s="18" t="str">
        <f>IF(AX25="〇",$H25/(IF(AX22="〇",$H22,0)+IF(AX23="〇",$H23,0)+IF(AX24="〇",$H24,0)+IF(AX25="〇",$H25,0)+IF(AX26="〇",$H26,0)+IF(AX27="〇",$H27,0))," ")</f>
        <v xml:space="preserve"> </v>
      </c>
      <c r="AZ25" s="186"/>
      <c r="BA25" s="63" t="str">
        <f>IF(AZ25="〇",$H25/(IF(AZ22="〇",$H22,0)+IF(AZ23="〇",$H23,0)+IF(AZ24="〇",$H24,0)+IF(AZ25="〇",$H25,0)+IF(AZ26="〇",$H26,0)+IF(AZ27="〇",$H27,0))," ")</f>
        <v xml:space="preserve"> </v>
      </c>
      <c r="BB25" s="177"/>
      <c r="BC25" s="18" t="str">
        <f>IF(BB25="〇",$H25/(IF(BB22="〇",$H22,0)+IF(BB23="〇",$H23,0)+IF(BB24="〇",$H24,0)+IF(BB25="〇",$H25,0)+IF(BB26="〇",$H26,0)+IF(BB27="〇",$H27,0))," ")</f>
        <v xml:space="preserve"> </v>
      </c>
      <c r="BD25" s="188"/>
      <c r="BE25" s="26" t="str">
        <f>IF(BD25="〇",$H25/(IF(BD22="〇",$H22,0)+IF(BD23="〇",$H23,0)+IF(BD24="〇",$H24,0)+IF(BD25="〇",$H25,0)+IF(BD26="〇",$H26,0)+IF(BD27="〇",$H27,0))," ")</f>
        <v xml:space="preserve"> </v>
      </c>
    </row>
    <row r="26" spans="2:57">
      <c r="B26" s="25"/>
      <c r="C26" s="43"/>
      <c r="D26" s="43"/>
      <c r="E26" s="178"/>
      <c r="F26" s="179"/>
      <c r="G26" s="300"/>
      <c r="H26" s="175"/>
      <c r="I26" s="176" t="str">
        <f>IF(COUNTBLANK(H26)=1," ",H26/H28)</f>
        <v xml:space="preserve"> </v>
      </c>
      <c r="J26" s="177"/>
      <c r="K26" s="18" t="str">
        <f>IF(J26="〇",$H26/(IF(J22="〇",$H22,0)+IF(J23="〇",$H23,0)+IF(J24="〇",$H24,0)+IF(J25="〇",$H25,0)+IF(J26="〇",$H26,0)+IF(J27="〇",$H27,0))," ")</f>
        <v xml:space="preserve"> </v>
      </c>
      <c r="L26" s="186"/>
      <c r="M26" s="56" t="str">
        <f>IF(L26="〇",$H26/(IF(L22="〇",$H22,0)+IF(L23="〇",$H23,0)+IF(L24="〇",$H24,0)+IF(L25="〇",$H25,0)+IF(L26="〇",$H26,0)+IF(L27="〇",$H27,0))," ")</f>
        <v xml:space="preserve"> </v>
      </c>
      <c r="N26" s="177"/>
      <c r="O26" s="18" t="str">
        <f>IF(N26="〇",$H26/(IF(N22="〇",$H22,0)+IF(N23="〇",$H23,0)+IF(N24="〇",$H24,0)+IF(N25="〇",$H25,0)+IF(N26="〇",$H26,0)+IF(N27="〇",$H27,0))," ")</f>
        <v xml:space="preserve"> </v>
      </c>
      <c r="P26" s="186"/>
      <c r="Q26" s="63" t="str">
        <f>IF(P26="〇",$H26/(IF(P22="〇",$H22,0)+IF(P23="〇",$H23,0)+IF(P24="〇",$H24,0)+IF(P25="〇",$H25,0)+IF(P26="〇",$H26,0)+IF(P27="〇",$H27,0))," ")</f>
        <v xml:space="preserve"> </v>
      </c>
      <c r="R26" s="177"/>
      <c r="S26" s="18" t="str">
        <f>IF(R26="〇",$H26/(IF(R22="〇",$H22,0)+IF(R23="〇",$H23,0)+IF(R24="〇",$H24,0)+IF(R25="〇",$H25,0)+IF(R26="〇",$H26,0)+IF(R27="〇",$H27,0))," ")</f>
        <v xml:space="preserve"> </v>
      </c>
      <c r="T26" s="186"/>
      <c r="U26" s="63" t="str">
        <f>IF(T26="〇",$H26/(IF(T22="〇",$H22,0)+IF(T23="〇",$H23,0)+IF(T24="〇",$H24,0)+IF(T25="〇",$H25,0)+IF(T26="〇",$H26,0)+IF(T27="〇",$H27,0))," ")</f>
        <v xml:space="preserve"> </v>
      </c>
      <c r="V26" s="177"/>
      <c r="W26" s="18" t="str">
        <f>IF(V26="〇",$H26/(IF(V22="〇",$H22,0)+IF(V23="〇",$H23,0)+IF(V24="〇",$H24,0)+IF(V25="〇",$H25,0)+IF(V26="〇",$H26,0)+IF(V27="〇",$H27,0))," ")</f>
        <v xml:space="preserve"> </v>
      </c>
      <c r="X26" s="186"/>
      <c r="Y26" s="63" t="str">
        <f>IF(X26="〇",$H26/(IF(X22="〇",$H22,0)+IF(X23="〇",$H23,0)+IF(X24="〇",$H24,0)+IF(X25="〇",$H25,0)+IF(X26="〇",$H26,0)+IF(X27="〇",$H27,0))," ")</f>
        <v xml:space="preserve"> </v>
      </c>
      <c r="Z26" s="177"/>
      <c r="AA26" s="18" t="str">
        <f>IF(Z26="〇",$H26/(IF(Z22="〇",$H22,0)+IF(Z23="〇",$H23,0)+IF(Z24="〇",$H24,0)+IF(Z25="〇",$H25,0)+IF(Z26="〇",$H26,0)+IF(Z27="〇",$H27,0))," ")</f>
        <v xml:space="preserve"> </v>
      </c>
      <c r="AB26" s="186"/>
      <c r="AC26" s="63" t="str">
        <f>IF(AB26="〇",$H26/(IF(AB22="〇",$H22,0)+IF(AB23="〇",$H23,0)+IF(AB24="〇",$H24,0)+IF(AB25="〇",$H25,0)+IF(AB26="〇",$H26,0)+IF(AB27="〇",$H27,0))," ")</f>
        <v xml:space="preserve"> </v>
      </c>
      <c r="AD26" s="177"/>
      <c r="AE26" s="18" t="str">
        <f>IF(AD26="〇",$H26/(IF(AD22="〇",$H22,0)+IF(AD23="〇",$H23,0)+IF(AD24="〇",$H24,0)+IF(AD25="〇",$H25,0)+IF(AD26="〇",$H26,0)+IF(AD27="〇",$H27,0))," ")</f>
        <v xml:space="preserve"> </v>
      </c>
      <c r="AF26" s="186"/>
      <c r="AG26" s="63" t="str">
        <f>IF(AF26="〇",$H26/(IF(AF22="〇",$H22,0)+IF(AF23="〇",$H23,0)+IF(AF24="〇",$H24,0)+IF(AF25="〇",$H25,0)+IF(AF26="〇",$H26,0)+IF(AF27="〇",$H27,0))," ")</f>
        <v xml:space="preserve"> </v>
      </c>
      <c r="AH26" s="177"/>
      <c r="AI26" s="18" t="str">
        <f>IF(AH26="〇",$H26/(IF(AH22="〇",$H22,0)+IF(AH23="〇",$H23,0)+IF(AH24="〇",$H24,0)+IF(AH25="〇",$H25,0)+IF(AH26="〇",$H26,0)+IF(AH27="〇",$H27,0))," ")</f>
        <v xml:space="preserve"> </v>
      </c>
      <c r="AJ26" s="186"/>
      <c r="AK26" s="63" t="str">
        <f>IF(AJ26="〇",$H26/(IF(AJ22="〇",$H22,0)+IF(AJ23="〇",$H23,0)+IF(AJ24="〇",$H24,0)+IF(AJ25="〇",$H25,0)+IF(AJ26="〇",$H26,0)+IF(AJ27="〇",$H27,0))," ")</f>
        <v xml:space="preserve"> </v>
      </c>
      <c r="AL26" s="177"/>
      <c r="AM26" s="18" t="str">
        <f>IF(AL26="〇",$H26/(IF(AL22="〇",$H22,0)+IF(AL23="〇",$H23,0)+IF(AL24="〇",$H24,0)+IF(AL25="〇",$H25,0)+IF(AL26="〇",$H26,0)+IF(AL27="〇",$H27,0))," ")</f>
        <v xml:space="preserve"> </v>
      </c>
      <c r="AN26" s="186"/>
      <c r="AO26" s="63" t="str">
        <f>IF(AN26="〇",$H26/(IF(AN22="〇",$H22,0)+IF(AN23="〇",$H23,0)+IF(AN24="〇",$H24,0)+IF(AN25="〇",$H25,0)+IF(AN26="〇",$H26,0)+IF(AN27="〇",$H27,0))," ")</f>
        <v xml:space="preserve"> </v>
      </c>
      <c r="AP26" s="177"/>
      <c r="AQ26" s="18" t="str">
        <f>IF(AP26="〇",$H26/(IF(AP22="〇",$H22,0)+IF(AP23="〇",$H23,0)+IF(AP24="〇",$H24,0)+IF(AP25="〇",$H25,0)+IF(AP26="〇",$H26,0)+IF(AP27="〇",$H27,0))," ")</f>
        <v xml:space="preserve"> </v>
      </c>
      <c r="AR26" s="186"/>
      <c r="AS26" s="63" t="str">
        <f>IF(AR26="〇",$H26/(IF(AR22="〇",$H22,0)+IF(AR23="〇",$H23,0)+IF(AR24="〇",$H24,0)+IF(AR25="〇",$H25,0)+IF(AR26="〇",$H26,0)+IF(AR27="〇",$H27,0))," ")</f>
        <v xml:space="preserve"> </v>
      </c>
      <c r="AT26" s="177"/>
      <c r="AU26" s="18" t="str">
        <f>IF(AT26="〇",$H26/(IF(AT22="〇",$H22,0)+IF(AT23="〇",$H23,0)+IF(AT24="〇",$H24,0)+IF(AT25="〇",$H25,0)+IF(AT26="〇",$H26,0)+IF(AT27="〇",$H27,0))," ")</f>
        <v xml:space="preserve"> </v>
      </c>
      <c r="AV26" s="186"/>
      <c r="AW26" s="63" t="str">
        <f>IF(AV26="〇",$H26/(IF(AV22="〇",$H22,0)+IF(AV23="〇",$H23,0)+IF(AV24="〇",$H24,0)+IF(AV25="〇",$H25,0)+IF(AV26="〇",$H26,0)+IF(AV27="〇",$H27,0))," ")</f>
        <v xml:space="preserve"> </v>
      </c>
      <c r="AX26" s="177"/>
      <c r="AY26" s="18" t="str">
        <f>IF(AX26="〇",$H26/(IF(AX22="〇",$H22,0)+IF(AX23="〇",$H23,0)+IF(AX24="〇",$H24,0)+IF(AX25="〇",$H25,0)+IF(AX26="〇",$H26,0)+IF(AX27="〇",$H27,0))," ")</f>
        <v xml:space="preserve"> </v>
      </c>
      <c r="AZ26" s="186"/>
      <c r="BA26" s="63" t="str">
        <f>IF(AZ26="〇",$H26/(IF(AZ22="〇",$H22,0)+IF(AZ23="〇",$H23,0)+IF(AZ24="〇",$H24,0)+IF(AZ25="〇",$H25,0)+IF(AZ26="〇",$H26,0)+IF(AZ27="〇",$H27,0))," ")</f>
        <v xml:space="preserve"> </v>
      </c>
      <c r="BB26" s="177"/>
      <c r="BC26" s="18" t="str">
        <f>IF(BB26="〇",$H26/(IF(BB22="〇",$H22,0)+IF(BB23="〇",$H23,0)+IF(BB24="〇",$H24,0)+IF(BB25="〇",$H25,0)+IF(BB26="〇",$H26,0)+IF(BB27="〇",$H27,0))," ")</f>
        <v xml:space="preserve"> </v>
      </c>
      <c r="BD26" s="188"/>
      <c r="BE26" s="26" t="str">
        <f>IF(BD26="〇",$H26/(IF(BD22="〇",$H22,0)+IF(BD23="〇",$H23,0)+IF(BD24="〇",$H24,0)+IF(BD25="〇",$H25,0)+IF(BD26="〇",$H26,0)+IF(BD27="〇",$H27,0))," ")</f>
        <v xml:space="preserve"> </v>
      </c>
    </row>
    <row r="27" spans="2:57">
      <c r="B27" s="25"/>
      <c r="C27" s="43"/>
      <c r="D27" s="43"/>
      <c r="E27" s="180"/>
      <c r="F27" s="181"/>
      <c r="G27" s="301"/>
      <c r="H27" s="182"/>
      <c r="I27" s="183" t="str">
        <f>IF(COUNTBLANK(H27)=1," ",H27/H28)</f>
        <v xml:space="preserve"> </v>
      </c>
      <c r="J27" s="184"/>
      <c r="K27" s="20" t="str">
        <f>IF(J27="〇",$H27/(IF(J22="〇",$H22,0)+IF(J23="〇",$H23,0)+IF(J24="〇",$H24,0)+IF(J25="〇",$H25,0)+IF(J26="〇",$H26,0)+IF(J27="〇",$H27,0))," ")</f>
        <v xml:space="preserve"> </v>
      </c>
      <c r="L27" s="185"/>
      <c r="M27" s="59" t="str">
        <f>IF(L27="〇",$H27/(IF(L22="〇",$H22,0)+IF(L23="〇",$H23,0)+IF(L24="〇",$H24,0)+IF(L25="〇",$H25,0)+IF(L26="〇",$H26,0)+IF(L27="〇",$H27,0))," ")</f>
        <v xml:space="preserve"> </v>
      </c>
      <c r="N27" s="184"/>
      <c r="O27" s="20" t="str">
        <f>IF(N27="〇",$H27/(IF(N22="〇",$H22,0)+IF(N23="〇",$H23,0)+IF(N24="〇",$H24,0)+IF(N25="〇",$H25,0)+IF(N26="〇",$H26,0)+IF(N27="〇",$H27,0))," ")</f>
        <v xml:space="preserve"> </v>
      </c>
      <c r="P27" s="185"/>
      <c r="Q27" s="64" t="str">
        <f>IF(P27="〇",$H27/(IF(P22="〇",$H22,0)+IF(P23="〇",$H23,0)+IF(P24="〇",$H24,0)+IF(P25="〇",$H25,0)+IF(P26="〇",$H26,0)+IF(P27="〇",$H27,0))," ")</f>
        <v xml:space="preserve"> </v>
      </c>
      <c r="R27" s="184"/>
      <c r="S27" s="20" t="str">
        <f>IF(R27="〇",$H27/(IF(R22="〇",$H22,0)+IF(R23="〇",$H23,0)+IF(R24="〇",$H24,0)+IF(R25="〇",$H25,0)+IF(R26="〇",$H26,0)+IF(R27="〇",$H27,0))," ")</f>
        <v xml:space="preserve"> </v>
      </c>
      <c r="T27" s="185"/>
      <c r="U27" s="64" t="str">
        <f>IF(T27="〇",$H27/(IF(T22="〇",$H22,0)+IF(T23="〇",$H23,0)+IF(T24="〇",$H24,0)+IF(T25="〇",$H25,0)+IF(T26="〇",$H26,0)+IF(T27="〇",$H27,0))," ")</f>
        <v xml:space="preserve"> </v>
      </c>
      <c r="V27" s="184"/>
      <c r="W27" s="20" t="str">
        <f>IF(V27="〇",$H27/(IF(V22="〇",$H22,0)+IF(V23="〇",$H23,0)+IF(V24="〇",$H24,0)+IF(V25="〇",$H25,0)+IF(V26="〇",$H26,0)+IF(V27="〇",$H27,0))," ")</f>
        <v xml:space="preserve"> </v>
      </c>
      <c r="X27" s="185"/>
      <c r="Y27" s="64" t="str">
        <f>IF(X27="〇",$H27/(IF(X22="〇",$H22,0)+IF(X23="〇",$H23,0)+IF(X24="〇",$H24,0)+IF(X25="〇",$H25,0)+IF(X26="〇",$H26,0)+IF(X27="〇",$H27,0))," ")</f>
        <v xml:space="preserve"> </v>
      </c>
      <c r="Z27" s="184"/>
      <c r="AA27" s="20" t="str">
        <f>IF(Z27="〇",$H27/(IF(Z22="〇",$H22,0)+IF(Z23="〇",$H23,0)+IF(Z24="〇",$H24,0)+IF(Z25="〇",$H25,0)+IF(Z26="〇",$H26,0)+IF(Z27="〇",$H27,0))," ")</f>
        <v xml:space="preserve"> </v>
      </c>
      <c r="AB27" s="185"/>
      <c r="AC27" s="64" t="str">
        <f>IF(AB27="〇",$H27/(IF(AB22="〇",$H22,0)+IF(AB23="〇",$H23,0)+IF(AB24="〇",$H24,0)+IF(AB25="〇",$H25,0)+IF(AB26="〇",$H26,0)+IF(AB27="〇",$H27,0))," ")</f>
        <v xml:space="preserve"> </v>
      </c>
      <c r="AD27" s="184"/>
      <c r="AE27" s="20" t="str">
        <f>IF(AD27="〇",$H27/(IF(AD22="〇",$H22,0)+IF(AD23="〇",$H23,0)+IF(AD24="〇",$H24,0)+IF(AD25="〇",$H25,0)+IF(AD26="〇",$H26,0)+IF(AD27="〇",$H27,0))," ")</f>
        <v xml:space="preserve"> </v>
      </c>
      <c r="AF27" s="185"/>
      <c r="AG27" s="64" t="str">
        <f>IF(AF27="〇",$H27/(IF(AF22="〇",$H22,0)+IF(AF23="〇",$H23,0)+IF(AF24="〇",$H24,0)+IF(AF25="〇",$H25,0)+IF(AF26="〇",$H26,0)+IF(AF27="〇",$H27,0))," ")</f>
        <v xml:space="preserve"> </v>
      </c>
      <c r="AH27" s="184"/>
      <c r="AI27" s="20" t="str">
        <f>IF(AH27="〇",$H27/(IF(AH22="〇",$H22,0)+IF(AH23="〇",$H23,0)+IF(AH24="〇",$H24,0)+IF(AH25="〇",$H25,0)+IF(AH26="〇",$H26,0)+IF(AH27="〇",$H27,0))," ")</f>
        <v xml:space="preserve"> </v>
      </c>
      <c r="AJ27" s="185"/>
      <c r="AK27" s="64" t="str">
        <f>IF(AJ27="〇",$H27/(IF(AJ22="〇",$H22,0)+IF(AJ23="〇",$H23,0)+IF(AJ24="〇",$H24,0)+IF(AJ25="〇",$H25,0)+IF(AJ26="〇",$H26,0)+IF(AJ27="〇",$H27,0))," ")</f>
        <v xml:space="preserve"> </v>
      </c>
      <c r="AL27" s="184"/>
      <c r="AM27" s="20" t="str">
        <f>IF(AL27="〇",$H27/(IF(AL22="〇",$H22,0)+IF(AL23="〇",$H23,0)+IF(AL24="〇",$H24,0)+IF(AL25="〇",$H25,0)+IF(AL26="〇",$H26,0)+IF(AL27="〇",$H27,0))," ")</f>
        <v xml:space="preserve"> </v>
      </c>
      <c r="AN27" s="185"/>
      <c r="AO27" s="64" t="str">
        <f>IF(AN27="〇",$H27/(IF(AN22="〇",$H22,0)+IF(AN23="〇",$H23,0)+IF(AN24="〇",$H24,0)+IF(AN25="〇",$H25,0)+IF(AN26="〇",$H26,0)+IF(AN27="〇",$H27,0))," ")</f>
        <v xml:space="preserve"> </v>
      </c>
      <c r="AP27" s="184"/>
      <c r="AQ27" s="20" t="str">
        <f>IF(AP27="〇",$H27/(IF(AP22="〇",$H22,0)+IF(AP23="〇",$H23,0)+IF(AP24="〇",$H24,0)+IF(AP25="〇",$H25,0)+IF(AP26="〇",$H26,0)+IF(AP27="〇",$H27,0))," ")</f>
        <v xml:space="preserve"> </v>
      </c>
      <c r="AR27" s="185"/>
      <c r="AS27" s="64" t="str">
        <f>IF(AR27="〇",$H27/(IF(AR22="〇",$H22,0)+IF(AR23="〇",$H23,0)+IF(AR24="〇",$H24,0)+IF(AR25="〇",$H25,0)+IF(AR26="〇",$H26,0)+IF(AR27="〇",$H27,0))," ")</f>
        <v xml:space="preserve"> </v>
      </c>
      <c r="AT27" s="184"/>
      <c r="AU27" s="20" t="str">
        <f>IF(AT27="〇",$H27/(IF(AT22="〇",$H22,0)+IF(AT23="〇",$H23,0)+IF(AT24="〇",$H24,0)+IF(AT25="〇",$H25,0)+IF(AT26="〇",$H26,0)+IF(AT27="〇",$H27,0))," ")</f>
        <v xml:space="preserve"> </v>
      </c>
      <c r="AV27" s="185"/>
      <c r="AW27" s="64" t="str">
        <f>IF(AV27="〇",$H27/(IF(AV22="〇",$H22,0)+IF(AV23="〇",$H23,0)+IF(AV24="〇",$H24,0)+IF(AV25="〇",$H25,0)+IF(AV26="〇",$H26,0)+IF(AV27="〇",$H27,0))," ")</f>
        <v xml:space="preserve"> </v>
      </c>
      <c r="AX27" s="184"/>
      <c r="AY27" s="20" t="str">
        <f>IF(AX27="〇",$H27/(IF(AX22="〇",$H22,0)+IF(AX23="〇",$H23,0)+IF(AX24="〇",$H24,0)+IF(AX25="〇",$H25,0)+IF(AX26="〇",$H26,0)+IF(AX27="〇",$H27,0))," ")</f>
        <v xml:space="preserve"> </v>
      </c>
      <c r="AZ27" s="185"/>
      <c r="BA27" s="64" t="str">
        <f>IF(AZ27="〇",$H27/(IF(AZ22="〇",$H22,0)+IF(AZ23="〇",$H23,0)+IF(AZ24="〇",$H24,0)+IF(AZ25="〇",$H25,0)+IF(AZ26="〇",$H26,0)+IF(AZ27="〇",$H27,0))," ")</f>
        <v xml:space="preserve"> </v>
      </c>
      <c r="BB27" s="184"/>
      <c r="BC27" s="20" t="str">
        <f>IF(BB27="〇",$H27/(IF(BB22="〇",$H22,0)+IF(BB23="〇",$H23,0)+IF(BB24="〇",$H24,0)+IF(BB25="〇",$H25,0)+IF(BB26="〇",$H26,0)+IF(BB27="〇",$H27,0))," ")</f>
        <v xml:space="preserve"> </v>
      </c>
      <c r="BD27" s="187"/>
      <c r="BE27" s="27" t="str">
        <f>IF(BD27="〇",$H27/(IF(BD22="〇",$H22,0)+IF(BD23="〇",$H23,0)+IF(BD24="〇",$H24,0)+IF(BD25="〇",$H25,0)+IF(BD26="〇",$H26,0)+IF(BD27="〇",$H27,0))," ")</f>
        <v xml:space="preserve"> </v>
      </c>
    </row>
    <row r="28" spans="2:57" ht="19.5" thickBot="1">
      <c r="B28" s="25"/>
      <c r="C28" s="44" t="s">
        <v>9</v>
      </c>
      <c r="D28" s="44"/>
      <c r="E28" s="11"/>
      <c r="F28" s="41"/>
      <c r="G28" s="2"/>
      <c r="H28" s="35">
        <f>SUM(H22:H27)</f>
        <v>0</v>
      </c>
      <c r="I28" s="30">
        <f>SUM(I22:I27)</f>
        <v>0</v>
      </c>
      <c r="J28" s="65"/>
      <c r="K28" s="22">
        <f>SUM(K22:K27)</f>
        <v>0</v>
      </c>
      <c r="L28" s="57"/>
      <c r="M28" s="57">
        <f>SUM(M22:M27)</f>
        <v>0</v>
      </c>
      <c r="N28" s="65"/>
      <c r="O28" s="22">
        <f t="shared" ref="O28" si="0">SUM(O22:O27)</f>
        <v>0</v>
      </c>
      <c r="P28" s="57"/>
      <c r="Q28" s="66">
        <f t="shared" ref="Q28" si="1">SUM(Q22:Q27)</f>
        <v>0</v>
      </c>
      <c r="R28" s="65"/>
      <c r="S28" s="22">
        <f t="shared" ref="S28" si="2">SUM(S22:S27)</f>
        <v>0</v>
      </c>
      <c r="T28" s="57"/>
      <c r="U28" s="66">
        <f t="shared" ref="U28" si="3">SUM(U22:U27)</f>
        <v>0</v>
      </c>
      <c r="V28" s="65"/>
      <c r="W28" s="22">
        <f t="shared" ref="W28" si="4">SUM(W22:W27)</f>
        <v>0</v>
      </c>
      <c r="X28" s="57"/>
      <c r="Y28" s="66">
        <f t="shared" ref="Y28" si="5">SUM(Y22:Y27)</f>
        <v>0</v>
      </c>
      <c r="Z28" s="65"/>
      <c r="AA28" s="22">
        <f t="shared" ref="AA28" si="6">SUM(AA22:AA27)</f>
        <v>0</v>
      </c>
      <c r="AB28" s="57"/>
      <c r="AC28" s="66">
        <f t="shared" ref="AC28" si="7">SUM(AC22:AC27)</f>
        <v>0</v>
      </c>
      <c r="AD28" s="65"/>
      <c r="AE28" s="22">
        <f t="shared" ref="AE28" si="8">SUM(AE22:AE27)</f>
        <v>0</v>
      </c>
      <c r="AF28" s="57"/>
      <c r="AG28" s="66">
        <f t="shared" ref="AG28" si="9">SUM(AG22:AG27)</f>
        <v>0</v>
      </c>
      <c r="AH28" s="65"/>
      <c r="AI28" s="22">
        <f t="shared" ref="AI28" si="10">SUM(AI22:AI27)</f>
        <v>0</v>
      </c>
      <c r="AJ28" s="57"/>
      <c r="AK28" s="66">
        <f>SUM(AK22:AK27)</f>
        <v>0</v>
      </c>
      <c r="AL28" s="65"/>
      <c r="AM28" s="22">
        <f t="shared" ref="AM28" si="11">SUM(AM22:AM27)</f>
        <v>0</v>
      </c>
      <c r="AN28" s="57"/>
      <c r="AO28" s="66">
        <f t="shared" ref="AO28" si="12">SUM(AO22:AO27)</f>
        <v>0</v>
      </c>
      <c r="AP28" s="65"/>
      <c r="AQ28" s="22">
        <f t="shared" ref="AQ28" si="13">SUM(AQ22:AQ27)</f>
        <v>0</v>
      </c>
      <c r="AR28" s="57"/>
      <c r="AS28" s="66">
        <f t="shared" ref="AS28" si="14">SUM(AS22:AS27)</f>
        <v>0</v>
      </c>
      <c r="AT28" s="65"/>
      <c r="AU28" s="22">
        <f t="shared" ref="AU28" si="15">SUM(AU22:AU27)</f>
        <v>0</v>
      </c>
      <c r="AV28" s="57"/>
      <c r="AW28" s="66">
        <f t="shared" ref="AW28" si="16">SUM(AW22:AW27)</f>
        <v>0</v>
      </c>
      <c r="AX28" s="65"/>
      <c r="AY28" s="22">
        <f t="shared" ref="AY28" si="17">SUM(AY22:AY27)</f>
        <v>0</v>
      </c>
      <c r="AZ28" s="57"/>
      <c r="BA28" s="66">
        <f t="shared" ref="BA28" si="18">SUM(BA22:BA27)</f>
        <v>0</v>
      </c>
      <c r="BB28" s="65"/>
      <c r="BC28" s="57">
        <f>SUM(BC22:BC27)</f>
        <v>0</v>
      </c>
      <c r="BD28" s="21"/>
      <c r="BE28" s="29">
        <f>SUM(BE22:BE27)</f>
        <v>0</v>
      </c>
    </row>
    <row r="29" spans="2:57">
      <c r="B29" s="23" t="s">
        <v>11</v>
      </c>
      <c r="C29" s="167"/>
      <c r="D29" s="167"/>
      <c r="E29" s="168"/>
      <c r="F29" s="169"/>
      <c r="G29" s="299"/>
      <c r="H29" s="170"/>
      <c r="I29" s="171" t="str">
        <f>IF(COUNTBLANK(H29)=1," ",H29/H35)</f>
        <v xml:space="preserve"> </v>
      </c>
      <c r="J29" s="172"/>
      <c r="K29" s="94" t="str">
        <f>IF(J29="〇",$H29/(IF(J29="〇",$H29,0)+IF(J30="〇",$H30,0)+IF(J31="〇",$H31,0)+IF(J32="〇",$H32,0)+IF(J33="〇",$H33,0)+IF(J34="〇",$H34,0))," ")</f>
        <v xml:space="preserve"> </v>
      </c>
      <c r="L29" s="185"/>
      <c r="M29" s="95" t="str">
        <f>IF(L29="〇",$H29/(IF(L29="〇",$H29,0)+IF(L30="〇",$H30,0)+IF(L31="〇",$H31,0)+IF(L32="〇",$H32,0)+IF(L33="〇",$H33,0)+IF(L34="〇",$H34,0))," ")</f>
        <v xml:space="preserve"> </v>
      </c>
      <c r="N29" s="172"/>
      <c r="O29" s="94" t="str">
        <f>IF(N29="〇",$H29/(IF(N29="〇",$H29,0)+IF(N30="〇",$H30,0)+IF(N31="〇",$H31,0)+IF(N32="〇",$H32,0)+IF(N33="〇",$H33,0)+IF(N34="〇",$H34,0))," ")</f>
        <v xml:space="preserve"> </v>
      </c>
      <c r="P29" s="185"/>
      <c r="Q29" s="96" t="str">
        <f>IF(P29="〇",$H29/(IF(P29="〇",$H29,0)+IF(P30="〇",$H30,0)+IF(P31="〇",$H31,0)+IF(P32="〇",$H32,0)+IF(P33="〇",$H33,0)+IF(P34="〇",$H34,0))," ")</f>
        <v xml:space="preserve"> </v>
      </c>
      <c r="R29" s="184"/>
      <c r="S29" s="94" t="str">
        <f>IF(R29="〇",$H29/(IF(R29="〇",$H29,0)+IF(R30="〇",$H30,0)+IF(R31="〇",$H31,0)+IF(R32="〇",$H32,0)+IF(R33="〇",$H33,0)+IF(R34="〇",$H34,0))," ")</f>
        <v xml:space="preserve"> </v>
      </c>
      <c r="T29" s="185"/>
      <c r="U29" s="96" t="str">
        <f>IF(T29="〇",$H29/(IF(T29="〇",$H29,0)+IF(T30="〇",$H30,0)+IF(T31="〇",$H31,0)+IF(T32="〇",$H32,0)+IF(T33="〇",$H33,0)+IF(T34="〇",$H34,0))," ")</f>
        <v xml:space="preserve"> </v>
      </c>
      <c r="V29" s="184"/>
      <c r="W29" s="94" t="str">
        <f>IF(V29="〇",$H29/(IF(V29="〇",$H29,0)+IF(V30="〇",$H30,0)+IF(V31="〇",$H31,0)+IF(V32="〇",$H32,0)+IF(V33="〇",$H33,0)+IF(V34="〇",$H34,0))," ")</f>
        <v xml:space="preserve"> </v>
      </c>
      <c r="X29" s="185"/>
      <c r="Y29" s="96" t="str">
        <f>IF(X29="〇",$H29/(IF(X29="〇",$H29,0)+IF(X30="〇",$H30,0)+IF(X31="〇",$H31,0)+IF(X32="〇",$H32,0)+IF(X33="〇",$H33,0)+IF(X34="〇",$H34,0))," ")</f>
        <v xml:space="preserve"> </v>
      </c>
      <c r="Z29" s="184"/>
      <c r="AA29" s="94" t="str">
        <f>IF(Z29="〇",$H29/(IF(Z29="〇",$H29,0)+IF(Z30="〇",$H30,0)+IF(Z31="〇",$H31,0)+IF(Z32="〇",$H32,0)+IF(Z33="〇",$H33,0)+IF(Z34="〇",$H34,0))," ")</f>
        <v xml:space="preserve"> </v>
      </c>
      <c r="AB29" s="185"/>
      <c r="AC29" s="96" t="str">
        <f>IF(AB29="〇",$H29/(IF(AB29="〇",$H29,0)+IF(AB30="〇",$H30,0)+IF(AB31="〇",$H31,0)+IF(AB32="〇",$H32,0)+IF(AB33="〇",$H33,0)+IF(AB34="〇",$H34,0))," ")</f>
        <v xml:space="preserve"> </v>
      </c>
      <c r="AD29" s="184"/>
      <c r="AE29" s="94" t="str">
        <f>IF(AD29="〇",$H29/(IF(AD29="〇",$H29,0)+IF(AD30="〇",$H30,0)+IF(AD31="〇",$H31,0)+IF(AD32="〇",$H32,0)+IF(AD33="〇",$H33,0)+IF(AD34="〇",$H34,0))," ")</f>
        <v xml:space="preserve"> </v>
      </c>
      <c r="AF29" s="185"/>
      <c r="AG29" s="96" t="str">
        <f>IF(AF29="〇",$H29/(IF(AF29="〇",$H29,0)+IF(AF30="〇",$H30,0)+IF(AF31="〇",$H31,0)+IF(AF32="〇",$H32,0)+IF(AF33="〇",$H33,0)+IF(AF34="〇",$H34,0))," ")</f>
        <v xml:space="preserve"> </v>
      </c>
      <c r="AH29" s="184"/>
      <c r="AI29" s="94" t="str">
        <f>IF(AH29="〇",$H29/(IF(AH29="〇",$H29,0)+IF(AH30="〇",$H30,0)+IF(AH31="〇",$H31,0)+IF(AH32="〇",$H32,0)+IF(AH33="〇",$H33,0)+IF(AH34="〇",$H34,0))," ")</f>
        <v xml:space="preserve"> </v>
      </c>
      <c r="AJ29" s="185"/>
      <c r="AK29" s="96" t="str">
        <f>IF(AJ29="〇",$H29/(IF(AJ29="〇",$H29,0)+IF(AJ30="〇",$H30,0)+IF(AJ31="〇",$H31,0)+IF(AJ32="〇",$H32,0)+IF(AJ33="〇",$H33,0)+IF(AJ34="〇",$H34,0))," ")</f>
        <v xml:space="preserve"> </v>
      </c>
      <c r="AL29" s="184"/>
      <c r="AM29" s="94" t="str">
        <f>IF(AL29="〇",$H29/(IF(AL29="〇",$H29,0)+IF(AL30="〇",$H30,0)+IF(AL31="〇",$H31,0)+IF(AL32="〇",$H32,0)+IF(AL33="〇",$H33,0)+IF(AL34="〇",$H34,0))," ")</f>
        <v xml:space="preserve"> </v>
      </c>
      <c r="AN29" s="185"/>
      <c r="AO29" s="96" t="str">
        <f>IF(AN29="〇",$H29/(IF(AN29="〇",$H29,0)+IF(AN30="〇",$H30,0)+IF(AN31="〇",$H31,0)+IF(AN32="〇",$H32,0)+IF(AN33="〇",$H33,0)+IF(AN34="〇",$H34,0))," ")</f>
        <v xml:space="preserve"> </v>
      </c>
      <c r="AP29" s="184"/>
      <c r="AQ29" s="94" t="str">
        <f>IF(AP29="〇",$H29/(IF(AP29="〇",$H29,0)+IF(AP30="〇",$H30,0)+IF(AP31="〇",$H31,0)+IF(AP32="〇",$H32,0)+IF(AP33="〇",$H33,0)+IF(AP34="〇",$H34,0))," ")</f>
        <v xml:space="preserve"> </v>
      </c>
      <c r="AR29" s="185"/>
      <c r="AS29" s="96" t="str">
        <f>IF(AR29="〇",$H29/(IF(AR29="〇",$H29,0)+IF(AR30="〇",$H30,0)+IF(AR31="〇",$H31,0)+IF(AR32="〇",$H32,0)+IF(AR33="〇",$H33,0)+IF(AR34="〇",$H34,0))," ")</f>
        <v xml:space="preserve"> </v>
      </c>
      <c r="AT29" s="184"/>
      <c r="AU29" s="94" t="str">
        <f>IF(AT29="〇",$H29/(IF(AT29="〇",$H29,0)+IF(AT30="〇",$H30,0)+IF(AT31="〇",$H31,0)+IF(AT32="〇",$H32,0)+IF(AT33="〇",$H33,0)+IF(AT34="〇",$H34,0))," ")</f>
        <v xml:space="preserve"> </v>
      </c>
      <c r="AV29" s="185"/>
      <c r="AW29" s="96" t="str">
        <f>IF(AV29="〇",$H29/(IF(AV29="〇",$H29,0)+IF(AV30="〇",$H30,0)+IF(AV31="〇",$H31,0)+IF(AV32="〇",$H32,0)+IF(AV33="〇",$H33,0)+IF(AV34="〇",$H34,0))," ")</f>
        <v xml:space="preserve"> </v>
      </c>
      <c r="AX29" s="184"/>
      <c r="AY29" s="94" t="str">
        <f>IF(AX29="〇",$H29/(IF(AX29="〇",$H29,0)+IF(AX30="〇",$H30,0)+IF(AX31="〇",$H31,0)+IF(AX32="〇",$H32,0)+IF(AX33="〇",$H33,0)+IF(AX34="〇",$H34,0))," ")</f>
        <v xml:space="preserve"> </v>
      </c>
      <c r="AZ29" s="185"/>
      <c r="BA29" s="96" t="str">
        <f>IF(AZ29="〇",$H29/(IF(AZ29="〇",$H29,0)+IF(AZ30="〇",$H30,0)+IF(AZ31="〇",$H31,0)+IF(AZ32="〇",$H32,0)+IF(AZ33="〇",$H33,0)+IF(AZ34="〇",$H34,0))," ")</f>
        <v xml:space="preserve"> </v>
      </c>
      <c r="BB29" s="184"/>
      <c r="BC29" s="94" t="str">
        <f>IF(BB29="〇",$H29/(IF(BB29="〇",$H29,0)+IF(BB30="〇",$H30,0)+IF(BB31="〇",$H31,0)+IF(BB32="〇",$H32,0)+IF(BB33="〇",$H33,0)+IF(BB34="〇",$H34,0))," ")</f>
        <v xml:space="preserve"> </v>
      </c>
      <c r="BD29" s="187"/>
      <c r="BE29" s="97" t="str">
        <f>IF(BD29="〇",$H29/(IF(BD29="〇",$H29,0)+IF(BD30="〇",$H30,0)+IF(BD31="〇",$H31,0)+IF(BD32="〇",$H32,0)+IF(BD33="〇",$H33,0)+IF(BD34="〇",$H34,0))," ")</f>
        <v xml:space="preserve"> </v>
      </c>
    </row>
    <row r="30" spans="2:57">
      <c r="B30" s="25"/>
      <c r="C30" s="133"/>
      <c r="D30" s="133"/>
      <c r="E30" s="178"/>
      <c r="F30" s="179"/>
      <c r="G30" s="300"/>
      <c r="H30" s="175"/>
      <c r="I30" s="176"/>
      <c r="J30" s="177"/>
      <c r="K30" s="18" t="str">
        <f>IF(J30="〇",$H30/(IF(J29="〇",$H29,0)+IF(J30="〇",$H30,0)+IF(J31="〇",$H31,0)+IF(J32="〇",$H32,0)+IF(J33="〇",$H33,0)+IF(J34="〇",$H34,0))," ")</f>
        <v xml:space="preserve"> </v>
      </c>
      <c r="L30" s="186"/>
      <c r="M30" s="56" t="str">
        <f>IF(L30="〇",$H30/(IF(L29="〇",$H29,0)+IF(L30="〇",$H30,0)+IF(L31="〇",$H31,0)+IF(L32="〇",$H32,0)+IF(L33="〇",$H33,0)+IF(L34="〇",$H34,0))," ")</f>
        <v xml:space="preserve"> </v>
      </c>
      <c r="N30" s="177"/>
      <c r="O30" s="18" t="str">
        <f>IF(N30="〇",$H30/(IF(N29="〇",$H29,0)+IF(N30="〇",$H30,0)+IF(N31="〇",$H31,0)+IF(N32="〇",$H32,0)+IF(N33="〇",$H33,0)+IF(N34="〇",$H34,0))," ")</f>
        <v xml:space="preserve"> </v>
      </c>
      <c r="P30" s="186"/>
      <c r="Q30" s="63" t="str">
        <f>IF(P30="〇",$H30/(IF(P29="〇",$H29,0)+IF(P30="〇",$H30,0)+IF(P31="〇",$H31,0)+IF(P32="〇",$H32,0)+IF(P33="〇",$H33,0)+IF(P34="〇",$H34,0))," ")</f>
        <v xml:space="preserve"> </v>
      </c>
      <c r="R30" s="177"/>
      <c r="S30" s="18" t="str">
        <f>IF(R30="〇",$H30/(IF(R29="〇",$H29,0)+IF(R30="〇",$H30,0)+IF(R31="〇",$H31,0)+IF(R32="〇",$H32,0)+IF(R33="〇",$H33,0)+IF(R34="〇",$H34,0))," ")</f>
        <v xml:space="preserve"> </v>
      </c>
      <c r="T30" s="186"/>
      <c r="U30" s="63" t="str">
        <f>IF(T30="〇",$H30/(IF(T29="〇",$H29,0)+IF(T30="〇",$H30,0)+IF(T31="〇",$H31,0)+IF(T32="〇",$H32,0)+IF(T33="〇",$H33,0)+IF(T34="〇",$H34,0))," ")</f>
        <v xml:space="preserve"> </v>
      </c>
      <c r="V30" s="177"/>
      <c r="W30" s="18" t="str">
        <f>IF(V30="〇",$H30/(IF(V29="〇",$H29,0)+IF(V30="〇",$H30,0)+IF(V31="〇",$H31,0)+IF(V32="〇",$H32,0)+IF(V33="〇",$H33,0)+IF(V34="〇",$H34,0))," ")</f>
        <v xml:space="preserve"> </v>
      </c>
      <c r="X30" s="186"/>
      <c r="Y30" s="63" t="str">
        <f>IF(X30="〇",$H30/(IF(X29="〇",$H29,0)+IF(X30="〇",$H30,0)+IF(X31="〇",$H31,0)+IF(X32="〇",$H32,0)+IF(X33="〇",$H33,0)+IF(X34="〇",$H34,0))," ")</f>
        <v xml:space="preserve"> </v>
      </c>
      <c r="Z30" s="177"/>
      <c r="AA30" s="18" t="str">
        <f>IF(Z30="〇",$H30/(IF(Z29="〇",$H29,0)+IF(Z30="〇",$H30,0)+IF(Z31="〇",$H31,0)+IF(Z32="〇",$H32,0)+IF(Z33="〇",$H33,0)+IF(Z34="〇",$H34,0))," ")</f>
        <v xml:space="preserve"> </v>
      </c>
      <c r="AB30" s="186"/>
      <c r="AC30" s="63" t="str">
        <f>IF(AB30="〇",$H30/(IF(AB29="〇",$H29,0)+IF(AB30="〇",$H30,0)+IF(AB31="〇",$H31,0)+IF(AB32="〇",$H32,0)+IF(AB33="〇",$H33,0)+IF(AB34="〇",$H34,0))," ")</f>
        <v xml:space="preserve"> </v>
      </c>
      <c r="AD30" s="177"/>
      <c r="AE30" s="18" t="str">
        <f>IF(AD30="〇",$H30/(IF(AD29="〇",$H29,0)+IF(AD30="〇",$H30,0)+IF(AD31="〇",$H31,0)+IF(AD32="〇",$H32,0)+IF(AD33="〇",$H33,0)+IF(AD34="〇",$H34,0))," ")</f>
        <v xml:space="preserve"> </v>
      </c>
      <c r="AF30" s="186"/>
      <c r="AG30" s="63" t="str">
        <f>IF(AF30="〇",$H30/(IF(AF29="〇",$H29,0)+IF(AF30="〇",$H30,0)+IF(AF31="〇",$H31,0)+IF(AF32="〇",$H32,0)+IF(AF33="〇",$H33,0)+IF(AF34="〇",$H34,0))," ")</f>
        <v xml:space="preserve"> </v>
      </c>
      <c r="AH30" s="177"/>
      <c r="AI30" s="18" t="str">
        <f>IF(AH30="〇",$H30/(IF(AH29="〇",$H29,0)+IF(AH30="〇",$H30,0)+IF(AH31="〇",$H31,0)+IF(AH32="〇",$H32,0)+IF(AH33="〇",$H33,0)+IF(AH34="〇",$H34,0))," ")</f>
        <v xml:space="preserve"> </v>
      </c>
      <c r="AJ30" s="186"/>
      <c r="AK30" s="63" t="str">
        <f>IF(AJ30="〇",$H30/(IF(AJ29="〇",$H29,0)+IF(AJ30="〇",$H30,0)+IF(AJ31="〇",$H31,0)+IF(AJ32="〇",$H32,0)+IF(AJ33="〇",$H33,0)+IF(AJ34="〇",$H34,0))," ")</f>
        <v xml:space="preserve"> </v>
      </c>
      <c r="AL30" s="177"/>
      <c r="AM30" s="18" t="str">
        <f>IF(AL30="〇",$H30/(IF(AL29="〇",$H29,0)+IF(AL30="〇",$H30,0)+IF(AL31="〇",$H31,0)+IF(AL32="〇",$H32,0)+IF(AL33="〇",$H33,0)+IF(AL34="〇",$H34,0))," ")</f>
        <v xml:space="preserve"> </v>
      </c>
      <c r="AN30" s="186"/>
      <c r="AO30" s="63" t="str">
        <f>IF(AN30="〇",$H30/(IF(AN29="〇",$H29,0)+IF(AN30="〇",$H30,0)+IF(AN31="〇",$H31,0)+IF(AN32="〇",$H32,0)+IF(AN33="〇",$H33,0)+IF(AN34="〇",$H34,0))," ")</f>
        <v xml:space="preserve"> </v>
      </c>
      <c r="AP30" s="177"/>
      <c r="AQ30" s="18" t="str">
        <f>IF(AP30="〇",$H30/(IF(AP29="〇",$H29,0)+IF(AP30="〇",$H30,0)+IF(AP31="〇",$H31,0)+IF(AP32="〇",$H32,0)+IF(AP33="〇",$H33,0)+IF(AP34="〇",$H34,0))," ")</f>
        <v xml:space="preserve"> </v>
      </c>
      <c r="AR30" s="186"/>
      <c r="AS30" s="63" t="str">
        <f>IF(AR30="〇",$H30/(IF(AR29="〇",$H29,0)+IF(AR30="〇",$H30,0)+IF(AR31="〇",$H31,0)+IF(AR32="〇",$H32,0)+IF(AR33="〇",$H33,0)+IF(AR34="〇",$H34,0))," ")</f>
        <v xml:space="preserve"> </v>
      </c>
      <c r="AT30" s="177"/>
      <c r="AU30" s="18" t="str">
        <f>IF(AT30="〇",$H30/(IF(AT29="〇",$H29,0)+IF(AT30="〇",$H30,0)+IF(AT31="〇",$H31,0)+IF(AT32="〇",$H32,0)+IF(AT33="〇",$H33,0)+IF(AT34="〇",$H34,0))," ")</f>
        <v xml:space="preserve"> </v>
      </c>
      <c r="AV30" s="186"/>
      <c r="AW30" s="63" t="str">
        <f>IF(AV30="〇",$H30/(IF(AV29="〇",$H29,0)+IF(AV30="〇",$H30,0)+IF(AV31="〇",$H31,0)+IF(AV32="〇",$H32,0)+IF(AV33="〇",$H33,0)+IF(AV34="〇",$H34,0))," ")</f>
        <v xml:space="preserve"> </v>
      </c>
      <c r="AX30" s="177"/>
      <c r="AY30" s="18" t="str">
        <f>IF(AX30="〇",$H30/(IF(AX29="〇",$H29,0)+IF(AX30="〇",$H30,0)+IF(AX31="〇",$H31,0)+IF(AX32="〇",$H32,0)+IF(AX33="〇",$H33,0)+IF(AX34="〇",$H34,0))," ")</f>
        <v xml:space="preserve"> </v>
      </c>
      <c r="AZ30" s="186"/>
      <c r="BA30" s="63" t="str">
        <f>IF(AZ30="〇",$H30/(IF(AZ29="〇",$H29,0)+IF(AZ30="〇",$H30,0)+IF(AZ31="〇",$H31,0)+IF(AZ32="〇",$H32,0)+IF(AZ33="〇",$H33,0)+IF(AZ34="〇",$H34,0))," ")</f>
        <v xml:space="preserve"> </v>
      </c>
      <c r="BB30" s="177"/>
      <c r="BC30" s="18" t="str">
        <f>IF(BB30="〇",$H30/(IF(BB29="〇",$H29,0)+IF(BB30="〇",$H30,0)+IF(BB31="〇",$H31,0)+IF(BB32="〇",$H32,0)+IF(BB33="〇",$H33,0)+IF(BB34="〇",$H34,0))," ")</f>
        <v xml:space="preserve"> </v>
      </c>
      <c r="BD30" s="188"/>
      <c r="BE30" s="26" t="str">
        <f>IF(BD30="〇",$H30/(IF(BD29="〇",$H29,0)+IF(BD30="〇",$H30,0)+IF(BD31="〇",$H31,0)+IF(BD32="〇",$H32,0)+IF(BD33="〇",$H33,0)+IF(BD34="〇",$H34,0))," ")</f>
        <v xml:space="preserve"> </v>
      </c>
    </row>
    <row r="31" spans="2:57">
      <c r="B31" s="25"/>
      <c r="C31" s="133"/>
      <c r="D31" s="133"/>
      <c r="E31" s="178"/>
      <c r="F31" s="179"/>
      <c r="G31" s="300"/>
      <c r="H31" s="189"/>
      <c r="I31" s="171"/>
      <c r="J31" s="184"/>
      <c r="K31" s="90" t="str">
        <f>IF(J31="〇",$H31/(IF(J29="〇",$H29,0)+IF(J30="〇",$H30,0)+IF(J31="〇",$H31,0)+IF(J32="〇",$H32,0)+IF(J33="〇",$H33,0)+IF(J34="〇",$H34,0))," ")</f>
        <v xml:space="preserve"> </v>
      </c>
      <c r="L31" s="185"/>
      <c r="M31" s="92" t="str">
        <f>IF(L31="〇",$H31/(IF(L29="〇",$H29,0)+IF(L30="〇",$H30,0)+IF(L31="〇",$H31,0)+IF(L32="〇",$H32,0)+IF(L33="〇",$H33,0)+IF(L34="〇",$H34,0))," ")</f>
        <v xml:space="preserve"> </v>
      </c>
      <c r="N31" s="184"/>
      <c r="O31" s="90" t="str">
        <f>IF(N31="〇",$H31/(IF(N29="〇",$H29,0)+IF(N30="〇",$H30,0)+IF(N31="〇",$H31,0)+IF(N32="〇",$H32,0)+IF(N33="〇",$H33,0)+IF(N34="〇",$H34,0))," ")</f>
        <v xml:space="preserve"> </v>
      </c>
      <c r="P31" s="185"/>
      <c r="Q31" s="91" t="str">
        <f>IF(P31="〇",$H31/(IF(P29="〇",$H29,0)+IF(P30="〇",$H30,0)+IF(P31="〇",$H31,0)+IF(P32="〇",$H32,0)+IF(P33="〇",$H33,0)+IF(P34="〇",$H34,0))," ")</f>
        <v xml:space="preserve"> </v>
      </c>
      <c r="R31" s="184"/>
      <c r="S31" s="90" t="str">
        <f>IF(R31="〇",$H31/(IF(R29="〇",$H29,0)+IF(R30="〇",$H30,0)+IF(R31="〇",$H31,0)+IF(R32="〇",$H32,0)+IF(R33="〇",$H33,0)+IF(R34="〇",$H34,0))," ")</f>
        <v xml:space="preserve"> </v>
      </c>
      <c r="T31" s="185"/>
      <c r="U31" s="91" t="str">
        <f>IF(T31="〇",$H31/(IF(T29="〇",$H29,0)+IF(T30="〇",$H30,0)+IF(T31="〇",$H31,0)+IF(T32="〇",$H32,0)+IF(T33="〇",$H33,0)+IF(T34="〇",$H34,0))," ")</f>
        <v xml:space="preserve"> </v>
      </c>
      <c r="V31" s="184"/>
      <c r="W31" s="90" t="str">
        <f>IF(V31="〇",$H31/(IF(V29="〇",$H29,0)+IF(V30="〇",$H30,0)+IF(V31="〇",$H31,0)+IF(V32="〇",$H32,0)+IF(V33="〇",$H33,0)+IF(V34="〇",$H34,0))," ")</f>
        <v xml:space="preserve"> </v>
      </c>
      <c r="X31" s="185"/>
      <c r="Y31" s="91" t="str">
        <f>IF(X31="〇",$H31/(IF(X29="〇",$H29,0)+IF(X30="〇",$H30,0)+IF(X31="〇",$H31,0)+IF(X32="〇",$H32,0)+IF(X33="〇",$H33,0)+IF(X34="〇",$H34,0))," ")</f>
        <v xml:space="preserve"> </v>
      </c>
      <c r="Z31" s="184"/>
      <c r="AA31" s="90" t="str">
        <f>IF(Z31="〇",$H31/(IF(Z29="〇",$H29,0)+IF(Z30="〇",$H30,0)+IF(Z31="〇",$H31,0)+IF(Z32="〇",$H32,0)+IF(Z33="〇",$H33,0)+IF(Z34="〇",$H34,0))," ")</f>
        <v xml:space="preserve"> </v>
      </c>
      <c r="AB31" s="185"/>
      <c r="AC31" s="91" t="str">
        <f>IF(AB31="〇",$H31/(IF(AB29="〇",$H29,0)+IF(AB30="〇",$H30,0)+IF(AB31="〇",$H31,0)+IF(AB32="〇",$H32,0)+IF(AB33="〇",$H33,0)+IF(AB34="〇",$H34,0))," ")</f>
        <v xml:space="preserve"> </v>
      </c>
      <c r="AD31" s="184"/>
      <c r="AE31" s="90" t="str">
        <f>IF(AD31="〇",$H31/(IF(AD29="〇",$H29,0)+IF(AD30="〇",$H30,0)+IF(AD31="〇",$H31,0)+IF(AD32="〇",$H32,0)+IF(AD33="〇",$H33,0)+IF(AD34="〇",$H34,0))," ")</f>
        <v xml:space="preserve"> </v>
      </c>
      <c r="AF31" s="185"/>
      <c r="AG31" s="91" t="str">
        <f>IF(AF31="〇",$H31/(IF(AF29="〇",$H29,0)+IF(AF30="〇",$H30,0)+IF(AF31="〇",$H31,0)+IF(AF32="〇",$H32,0)+IF(AF33="〇",$H33,0)+IF(AF34="〇",$H34,0))," ")</f>
        <v xml:space="preserve"> </v>
      </c>
      <c r="AH31" s="184"/>
      <c r="AI31" s="90" t="str">
        <f>IF(AH31="〇",$H31/(IF(AH29="〇",$H29,0)+IF(AH30="〇",$H30,0)+IF(AH31="〇",$H31,0)+IF(AH32="〇",$H32,0)+IF(AH33="〇",$H33,0)+IF(AH34="〇",$H34,0))," ")</f>
        <v xml:space="preserve"> </v>
      </c>
      <c r="AJ31" s="185"/>
      <c r="AK31" s="91" t="str">
        <f>IF(AJ31="〇",$H31/(IF(AJ29="〇",$H29,0)+IF(AJ30="〇",$H30,0)+IF(AJ31="〇",$H31,0)+IF(AJ32="〇",$H32,0)+IF(AJ33="〇",$H33,0)+IF(AJ34="〇",$H34,0))," ")</f>
        <v xml:space="preserve"> </v>
      </c>
      <c r="AL31" s="184"/>
      <c r="AM31" s="90" t="str">
        <f>IF(AL31="〇",$H31/(IF(AL29="〇",$H29,0)+IF(AL30="〇",$H30,0)+IF(AL31="〇",$H31,0)+IF(AL32="〇",$H32,0)+IF(AL33="〇",$H33,0)+IF(AL34="〇",$H34,0))," ")</f>
        <v xml:space="preserve"> </v>
      </c>
      <c r="AN31" s="185"/>
      <c r="AO31" s="91" t="str">
        <f>IF(AN31="〇",$H31/(IF(AN29="〇",$H29,0)+IF(AN30="〇",$H30,0)+IF(AN31="〇",$H31,0)+IF(AN32="〇",$H32,0)+IF(AN33="〇",$H33,0)+IF(AN34="〇",$H34,0))," ")</f>
        <v xml:space="preserve"> </v>
      </c>
      <c r="AP31" s="184"/>
      <c r="AQ31" s="90" t="str">
        <f>IF(AP31="〇",$H31/(IF(AP29="〇",$H29,0)+IF(AP30="〇",$H30,0)+IF(AP31="〇",$H31,0)+IF(AP32="〇",$H32,0)+IF(AP33="〇",$H33,0)+IF(AP34="〇",$H34,0))," ")</f>
        <v xml:space="preserve"> </v>
      </c>
      <c r="AR31" s="185"/>
      <c r="AS31" s="91" t="str">
        <f>IF(AR31="〇",$H31/(IF(AR29="〇",$H29,0)+IF(AR30="〇",$H30,0)+IF(AR31="〇",$H31,0)+IF(AR32="〇",$H32,0)+IF(AR33="〇",$H33,0)+IF(AR34="〇",$H34,0))," ")</f>
        <v xml:space="preserve"> </v>
      </c>
      <c r="AT31" s="184"/>
      <c r="AU31" s="90" t="str">
        <f>IF(AT31="〇",$H31/(IF(AT29="〇",$H29,0)+IF(AT30="〇",$H30,0)+IF(AT31="〇",$H31,0)+IF(AT32="〇",$H32,0)+IF(AT33="〇",$H33,0)+IF(AT34="〇",$H34,0))," ")</f>
        <v xml:space="preserve"> </v>
      </c>
      <c r="AV31" s="185"/>
      <c r="AW31" s="91" t="str">
        <f>IF(AV31="〇",$H31/(IF(AV29="〇",$H29,0)+IF(AV30="〇",$H30,0)+IF(AV31="〇",$H31,0)+IF(AV32="〇",$H32,0)+IF(AV33="〇",$H33,0)+IF(AV34="〇",$H34,0))," ")</f>
        <v xml:space="preserve"> </v>
      </c>
      <c r="AX31" s="184"/>
      <c r="AY31" s="90" t="str">
        <f>IF(AX31="〇",$H31/(IF(AX29="〇",$H29,0)+IF(AX30="〇",$H30,0)+IF(AX31="〇",$H31,0)+IF(AX32="〇",$H32,0)+IF(AX33="〇",$H33,0)+IF(AX34="〇",$H34,0))," ")</f>
        <v xml:space="preserve"> </v>
      </c>
      <c r="AZ31" s="185"/>
      <c r="BA31" s="91" t="str">
        <f>IF(AZ31="〇",$H31/(IF(AZ29="〇",$H29,0)+IF(AZ30="〇",$H30,0)+IF(AZ31="〇",$H31,0)+IF(AZ32="〇",$H32,0)+IF(AZ33="〇",$H33,0)+IF(AZ34="〇",$H34,0))," ")</f>
        <v xml:space="preserve"> </v>
      </c>
      <c r="BB31" s="184"/>
      <c r="BC31" s="90" t="str">
        <f>IF(BB31="〇",$H31/(IF(BB29="〇",$H29,0)+IF(BB30="〇",$H30,0)+IF(BB31="〇",$H31,0)+IF(BB32="〇",$H32,0)+IF(BB33="〇",$H33,0)+IF(BB34="〇",$H34,0))," ")</f>
        <v xml:space="preserve"> </v>
      </c>
      <c r="BD31" s="187"/>
      <c r="BE31" s="93" t="str">
        <f>IF(BD31="〇",$H31/(IF(BD29="〇",$H29,0)+IF(BD30="〇",$H30,0)+IF(BD31="〇",$H31,0)+IF(BD32="〇",$H32,0)+IF(BD33="〇",$H33,0)+IF(BD34="〇",$H34,0))," ")</f>
        <v xml:space="preserve"> </v>
      </c>
    </row>
    <row r="32" spans="2:57">
      <c r="B32" s="25"/>
      <c r="C32" s="43"/>
      <c r="D32" s="43"/>
      <c r="E32" s="173"/>
      <c r="F32" s="174"/>
      <c r="G32" s="300"/>
      <c r="H32" s="175"/>
      <c r="I32" s="176" t="str">
        <f>IF(COUNTBLANK(H32)=1," ",H32/H35)</f>
        <v xml:space="preserve"> </v>
      </c>
      <c r="J32" s="177"/>
      <c r="K32" s="18" t="str">
        <f>IF(J32="〇",$H32/(IF(J29="〇",$H29,0)+IF(J30="〇",$H30,0)+IF(J31="〇",$H31,0)+IF(J32="〇",$H32,0)+IF(J33="〇",$H33,0)+IF(J34="〇",$H34,0))," ")</f>
        <v xml:space="preserve"> </v>
      </c>
      <c r="L32" s="186"/>
      <c r="M32" s="56" t="str">
        <f>IF(L32="〇",$H32/(IF(L29="〇",$H29,0)+IF(L30="〇",$H30,0)+IF(L31="〇",$H31,0)+IF(L32="〇",$H32,0)+IF(L33="〇",$H33,0)+IF(L34="〇",$H34,0))," ")</f>
        <v xml:space="preserve"> </v>
      </c>
      <c r="N32" s="177"/>
      <c r="O32" s="18" t="str">
        <f>IF(N32="〇",$H32/(IF(N29="〇",$H29,0)+IF(N30="〇",$H30,0)+IF(N31="〇",$H31,0)+IF(N32="〇",$H32,0)+IF(N33="〇",$H33,0)+IF(N34="〇",$H34,0))," ")</f>
        <v xml:space="preserve"> </v>
      </c>
      <c r="P32" s="186"/>
      <c r="Q32" s="63" t="str">
        <f>IF(P32="〇",$H32/(IF(P29="〇",$H29,0)+IF(P30="〇",$H30,0)+IF(P31="〇",$H31,0)+IF(P32="〇",$H32,0)+IF(P33="〇",$H33,0)+IF(P34="〇",$H34,0))," ")</f>
        <v xml:space="preserve"> </v>
      </c>
      <c r="R32" s="177"/>
      <c r="S32" s="18" t="str">
        <f>IF(R32="〇",$H32/(IF(R29="〇",$H29,0)+IF(R30="〇",$H30,0)+IF(R31="〇",$H31,0)+IF(R32="〇",$H32,0)+IF(R33="〇",$H33,0)+IF(R34="〇",$H34,0))," ")</f>
        <v xml:space="preserve"> </v>
      </c>
      <c r="T32" s="186"/>
      <c r="U32" s="63" t="str">
        <f>IF(T32="〇",$H32/(IF(T29="〇",$H29,0)+IF(T30="〇",$H30,0)+IF(T31="〇",$H31,0)+IF(T32="〇",$H32,0)+IF(T33="〇",$H33,0)+IF(T34="〇",$H34,0))," ")</f>
        <v xml:space="preserve"> </v>
      </c>
      <c r="V32" s="177"/>
      <c r="W32" s="18" t="str">
        <f>IF(V32="〇",$H32/(IF(V29="〇",$H29,0)+IF(V30="〇",$H30,0)+IF(V31="〇",$H31,0)+IF(V32="〇",$H32,0)+IF(V33="〇",$H33,0)+IF(V34="〇",$H34,0))," ")</f>
        <v xml:space="preserve"> </v>
      </c>
      <c r="X32" s="186"/>
      <c r="Y32" s="63" t="str">
        <f>IF(X32="〇",$H32/(IF(X29="〇",$H29,0)+IF(X30="〇",$H30,0)+IF(X31="〇",$H31,0)+IF(X32="〇",$H32,0)+IF(X33="〇",$H33,0)+IF(X34="〇",$H34,0))," ")</f>
        <v xml:space="preserve"> </v>
      </c>
      <c r="Z32" s="177"/>
      <c r="AA32" s="18" t="str">
        <f>IF(Z32="〇",$H32/(IF(Z29="〇",$H29,0)+IF(Z30="〇",$H30,0)+IF(Z31="〇",$H31,0)+IF(Z32="〇",$H32,0)+IF(Z33="〇",$H33,0)+IF(Z34="〇",$H34,0))," ")</f>
        <v xml:space="preserve"> </v>
      </c>
      <c r="AB32" s="186"/>
      <c r="AC32" s="63" t="str">
        <f>IF(AB32="〇",$H32/(IF(AB29="〇",$H29,0)+IF(AB30="〇",$H30,0)+IF(AB31="〇",$H31,0)+IF(AB32="〇",$H32,0)+IF(AB33="〇",$H33,0)+IF(AB34="〇",$H34,0))," ")</f>
        <v xml:space="preserve"> </v>
      </c>
      <c r="AD32" s="177"/>
      <c r="AE32" s="18" t="str">
        <f>IF(AD32="〇",$H32/(IF(AD29="〇",$H29,0)+IF(AD30="〇",$H30,0)+IF(AD31="〇",$H31,0)+IF(AD32="〇",$H32,0)+IF(AD33="〇",$H33,0)+IF(AD34="〇",$H34,0))," ")</f>
        <v xml:space="preserve"> </v>
      </c>
      <c r="AF32" s="186"/>
      <c r="AG32" s="63" t="str">
        <f>IF(AF32="〇",$H32/(IF(AF29="〇",$H29,0)+IF(AF30="〇",$H30,0)+IF(AF31="〇",$H31,0)+IF(AF32="〇",$H32,0)+IF(AF33="〇",$H33,0)+IF(AF34="〇",$H34,0))," ")</f>
        <v xml:space="preserve"> </v>
      </c>
      <c r="AH32" s="177"/>
      <c r="AI32" s="18" t="str">
        <f>IF(AH32="〇",$H32/(IF(AH29="〇",$H29,0)+IF(AH30="〇",$H30,0)+IF(AH31="〇",$H31,0)+IF(AH32="〇",$H32,0)+IF(AH33="〇",$H33,0)+IF(AH34="〇",$H34,0))," ")</f>
        <v xml:space="preserve"> </v>
      </c>
      <c r="AJ32" s="186"/>
      <c r="AK32" s="63" t="str">
        <f>IF(AJ32="〇",$H32/(IF(AJ29="〇",$H29,0)+IF(AJ30="〇",$H30,0)+IF(AJ31="〇",$H31,0)+IF(AJ32="〇",$H32,0)+IF(AJ33="〇",$H33,0)+IF(AJ34="〇",$H34,0))," ")</f>
        <v xml:space="preserve"> </v>
      </c>
      <c r="AL32" s="177"/>
      <c r="AM32" s="18" t="str">
        <f>IF(AL32="〇",$H32/(IF(AL29="〇",$H29,0)+IF(AL30="〇",$H30,0)+IF(AL31="〇",$H31,0)+IF(AL32="〇",$H32,0)+IF(AL33="〇",$H33,0)+IF(AL34="〇",$H34,0))," ")</f>
        <v xml:space="preserve"> </v>
      </c>
      <c r="AN32" s="186"/>
      <c r="AO32" s="63" t="str">
        <f>IF(AN32="〇",$H32/(IF(AN29="〇",$H29,0)+IF(AN30="〇",$H30,0)+IF(AN31="〇",$H31,0)+IF(AN32="〇",$H32,0)+IF(AN33="〇",$H33,0)+IF(AN34="〇",$H34,0))," ")</f>
        <v xml:space="preserve"> </v>
      </c>
      <c r="AP32" s="177"/>
      <c r="AQ32" s="18" t="str">
        <f>IF(AP32="〇",$H32/(IF(AP29="〇",$H29,0)+IF(AP30="〇",$H30,0)+IF(AP31="〇",$H31,0)+IF(AP32="〇",$H32,0)+IF(AP33="〇",$H33,0)+IF(AP34="〇",$H34,0))," ")</f>
        <v xml:space="preserve"> </v>
      </c>
      <c r="AR32" s="186"/>
      <c r="AS32" s="63" t="str">
        <f>IF(AR32="〇",$H32/(IF(AR29="〇",$H29,0)+IF(AR30="〇",$H30,0)+IF(AR31="〇",$H31,0)+IF(AR32="〇",$H32,0)+IF(AR33="〇",$H33,0)+IF(AR34="〇",$H34,0))," ")</f>
        <v xml:space="preserve"> </v>
      </c>
      <c r="AT32" s="177"/>
      <c r="AU32" s="18" t="str">
        <f>IF(AT32="〇",$H32/(IF(AT29="〇",$H29,0)+IF(AT30="〇",$H30,0)+IF(AT31="〇",$H31,0)+IF(AT32="〇",$H32,0)+IF(AT33="〇",$H33,0)+IF(AT34="〇",$H34,0))," ")</f>
        <v xml:space="preserve"> </v>
      </c>
      <c r="AV32" s="186"/>
      <c r="AW32" s="63" t="str">
        <f>IF(AV32="〇",$H32/(IF(AV29="〇",$H29,0)+IF(AV30="〇",$H30,0)+IF(AV31="〇",$H31,0)+IF(AV32="〇",$H32,0)+IF(AV33="〇",$H33,0)+IF(AV34="〇",$H34,0))," ")</f>
        <v xml:space="preserve"> </v>
      </c>
      <c r="AX32" s="177"/>
      <c r="AY32" s="18" t="str">
        <f>IF(AX32="〇",$H32/(IF(AX29="〇",$H29,0)+IF(AX30="〇",$H30,0)+IF(AX31="〇",$H31,0)+IF(AX32="〇",$H32,0)+IF(AX33="〇",$H33,0)+IF(AX34="〇",$H34,0))," ")</f>
        <v xml:space="preserve"> </v>
      </c>
      <c r="AZ32" s="186"/>
      <c r="BA32" s="63" t="str">
        <f>IF(AZ32="〇",$H32/(IF(AZ29="〇",$H29,0)+IF(AZ30="〇",$H30,0)+IF(AZ31="〇",$H31,0)+IF(AZ32="〇",$H32,0)+IF(AZ33="〇",$H33,0)+IF(AZ34="〇",$H34,0))," ")</f>
        <v xml:space="preserve"> </v>
      </c>
      <c r="BB32" s="177"/>
      <c r="BC32" s="18" t="str">
        <f>IF(BB32="〇",$H32/(IF(BB29="〇",$H29,0)+IF(BB30="〇",$H30,0)+IF(BB31="〇",$H31,0)+IF(BB32="〇",$H32,0)+IF(BB33="〇",$H33,0)+IF(BB34="〇",$H34,0))," ")</f>
        <v xml:space="preserve"> </v>
      </c>
      <c r="BD32" s="188"/>
      <c r="BE32" s="26" t="str">
        <f>IF(BD32="〇",$H32/(IF(BD29="〇",$H29,0)+IF(BD30="〇",$H30,0)+IF(BD31="〇",$H31,0)+IF(BD32="〇",$H32,0)+IF(BD33="〇",$H33,0)+IF(BD34="〇",$H34,0))," ")</f>
        <v xml:space="preserve"> </v>
      </c>
    </row>
    <row r="33" spans="2:57">
      <c r="B33" s="25"/>
      <c r="C33" s="43"/>
      <c r="D33" s="43"/>
      <c r="E33" s="178"/>
      <c r="F33" s="179"/>
      <c r="G33" s="300"/>
      <c r="H33" s="175"/>
      <c r="I33" s="176" t="str">
        <f>IF(COUNTBLANK(H33)=1," ",H33/H35)</f>
        <v xml:space="preserve"> </v>
      </c>
      <c r="J33" s="177"/>
      <c r="K33" s="18" t="str">
        <f>IF(J33="〇",$H33/(IF(J29="〇",$H29,0)+IF(J30="〇",$H30,0)+IF(J31="〇",$H31,0)+IF(J32="〇",$H32,0)+IF(J33="〇",$H33,0)+IF(J34="〇",$H34,0))," ")</f>
        <v xml:space="preserve"> </v>
      </c>
      <c r="L33" s="186"/>
      <c r="M33" s="56" t="str">
        <f>IF(L33="〇",$H33/(IF(L29="〇",$H29,0)+IF(L30="〇",$H30,0)+IF(L31="〇",$H31,0)+IF(L32="〇",$H32,0)+IF(L33="〇",$H33,0)+IF(L34="〇",$H34,0))," ")</f>
        <v xml:space="preserve"> </v>
      </c>
      <c r="N33" s="177"/>
      <c r="O33" s="18" t="str">
        <f>IF(N33="〇",$H33/(IF(N29="〇",$H29,0)+IF(N30="〇",$H30,0)+IF(N31="〇",$H31,0)+IF(N32="〇",$H32,0)+IF(N33="〇",$H33,0)+IF(N34="〇",$H34,0))," ")</f>
        <v xml:space="preserve"> </v>
      </c>
      <c r="P33" s="186"/>
      <c r="Q33" s="63" t="str">
        <f>IF(P33="〇",$H33/(IF(P29="〇",$H29,0)+IF(P30="〇",$H30,0)+IF(P31="〇",$H31,0)+IF(P32="〇",$H32,0)+IF(P33="〇",$H33,0)+IF(P34="〇",$H34,0))," ")</f>
        <v xml:space="preserve"> </v>
      </c>
      <c r="R33" s="177"/>
      <c r="S33" s="18" t="str">
        <f>IF(R33="〇",$H33/(IF(R29="〇",$H29,0)+IF(R30="〇",$H30,0)+IF(R31="〇",$H31,0)+IF(R32="〇",$H32,0)+IF(R33="〇",$H33,0)+IF(R34="〇",$H34,0))," ")</f>
        <v xml:space="preserve"> </v>
      </c>
      <c r="T33" s="186"/>
      <c r="U33" s="63" t="str">
        <f>IF(T33="〇",$H33/(IF(T29="〇",$H29,0)+IF(T30="〇",$H30,0)+IF(T31="〇",$H31,0)+IF(T32="〇",$H32,0)+IF(T33="〇",$H33,0)+IF(T34="〇",$H34,0))," ")</f>
        <v xml:space="preserve"> </v>
      </c>
      <c r="V33" s="177"/>
      <c r="W33" s="18" t="str">
        <f>IF(V33="〇",$H33/(IF(V29="〇",$H29,0)+IF(V30="〇",$H30,0)+IF(V31="〇",$H31,0)+IF(V32="〇",$H32,0)+IF(V33="〇",$H33,0)+IF(V34="〇",$H34,0))," ")</f>
        <v xml:space="preserve"> </v>
      </c>
      <c r="X33" s="186"/>
      <c r="Y33" s="63" t="str">
        <f>IF(X33="〇",$H33/(IF(X29="〇",$H29,0)+IF(X30="〇",$H30,0)+IF(X31="〇",$H31,0)+IF(X32="〇",$H32,0)+IF(X33="〇",$H33,0)+IF(X34="〇",$H34,0))," ")</f>
        <v xml:space="preserve"> </v>
      </c>
      <c r="Z33" s="177"/>
      <c r="AA33" s="18" t="str">
        <f>IF(Z33="〇",$H33/(IF(Z29="〇",$H29,0)+IF(Z30="〇",$H30,0)+IF(Z31="〇",$H31,0)+IF(Z32="〇",$H32,0)+IF(Z33="〇",$H33,0)+IF(Z34="〇",$H34,0))," ")</f>
        <v xml:space="preserve"> </v>
      </c>
      <c r="AB33" s="186"/>
      <c r="AC33" s="63" t="str">
        <f>IF(AB33="〇",$H33/(IF(AB29="〇",$H29,0)+IF(AB30="〇",$H30,0)+IF(AB31="〇",$H31,0)+IF(AB32="〇",$H32,0)+IF(AB33="〇",$H33,0)+IF(AB34="〇",$H34,0))," ")</f>
        <v xml:space="preserve"> </v>
      </c>
      <c r="AD33" s="177"/>
      <c r="AE33" s="18" t="str">
        <f>IF(AD33="〇",$H33/(IF(AD29="〇",$H29,0)+IF(AD30="〇",$H30,0)+IF(AD31="〇",$H31,0)+IF(AD32="〇",$H32,0)+IF(AD33="〇",$H33,0)+IF(AD34="〇",$H34,0))," ")</f>
        <v xml:space="preserve"> </v>
      </c>
      <c r="AF33" s="186"/>
      <c r="AG33" s="63" t="str">
        <f>IF(AF33="〇",$H33/(IF(AF29="〇",$H29,0)+IF(AF30="〇",$H30,0)+IF(AF31="〇",$H31,0)+IF(AF32="〇",$H32,0)+IF(AF33="〇",$H33,0)+IF(AF34="〇",$H34,0))," ")</f>
        <v xml:space="preserve"> </v>
      </c>
      <c r="AH33" s="177"/>
      <c r="AI33" s="18" t="str">
        <f>IF(AH33="〇",$H33/(IF(AH29="〇",$H29,0)+IF(AH30="〇",$H30,0)+IF(AH31="〇",$H31,0)+IF(AH32="〇",$H32,0)+IF(AH33="〇",$H33,0)+IF(AH34="〇",$H34,0))," ")</f>
        <v xml:space="preserve"> </v>
      </c>
      <c r="AJ33" s="186"/>
      <c r="AK33" s="63" t="str">
        <f>IF(AJ33="〇",$H33/(IF(AJ29="〇",$H29,0)+IF(AJ30="〇",$H30,0)+IF(AJ31="〇",$H31,0)+IF(AJ32="〇",$H32,0)+IF(AJ33="〇",$H33,0)+IF(AJ34="〇",$H34,0))," ")</f>
        <v xml:space="preserve"> </v>
      </c>
      <c r="AL33" s="177"/>
      <c r="AM33" s="18" t="str">
        <f>IF(AL33="〇",$H33/(IF(AL29="〇",$H29,0)+IF(AL30="〇",$H30,0)+IF(AL31="〇",$H31,0)+IF(AL32="〇",$H32,0)+IF(AL33="〇",$H33,0)+IF(AL34="〇",$H34,0))," ")</f>
        <v xml:space="preserve"> </v>
      </c>
      <c r="AN33" s="186"/>
      <c r="AO33" s="63" t="str">
        <f>IF(AN33="〇",$H33/(IF(AN29="〇",$H29,0)+IF(AN30="〇",$H30,0)+IF(AN31="〇",$H31,0)+IF(AN32="〇",$H32,0)+IF(AN33="〇",$H33,0)+IF(AN34="〇",$H34,0))," ")</f>
        <v xml:space="preserve"> </v>
      </c>
      <c r="AP33" s="177"/>
      <c r="AQ33" s="18" t="str">
        <f>IF(AP33="〇",$H33/(IF(AP29="〇",$H29,0)+IF(AP30="〇",$H30,0)+IF(AP31="〇",$H31,0)+IF(AP32="〇",$H32,0)+IF(AP33="〇",$H33,0)+IF(AP34="〇",$H34,0))," ")</f>
        <v xml:space="preserve"> </v>
      </c>
      <c r="AR33" s="186"/>
      <c r="AS33" s="63" t="str">
        <f>IF(AR33="〇",$H33/(IF(AR29="〇",$H29,0)+IF(AR30="〇",$H30,0)+IF(AR31="〇",$H31,0)+IF(AR32="〇",$H32,0)+IF(AR33="〇",$H33,0)+IF(AR34="〇",$H34,0))," ")</f>
        <v xml:space="preserve"> </v>
      </c>
      <c r="AT33" s="177"/>
      <c r="AU33" s="18" t="str">
        <f>IF(AT33="〇",$H33/(IF(AT29="〇",$H29,0)+IF(AT30="〇",$H30,0)+IF(AT31="〇",$H31,0)+IF(AT32="〇",$H32,0)+IF(AT33="〇",$H33,0)+IF(AT34="〇",$H34,0))," ")</f>
        <v xml:space="preserve"> </v>
      </c>
      <c r="AV33" s="186"/>
      <c r="AW33" s="63" t="str">
        <f>IF(AV33="〇",$H33/(IF(AV29="〇",$H29,0)+IF(AV30="〇",$H30,0)+IF(AV31="〇",$H31,0)+IF(AV32="〇",$H32,0)+IF(AV33="〇",$H33,0)+IF(AV34="〇",$H34,0))," ")</f>
        <v xml:space="preserve"> </v>
      </c>
      <c r="AX33" s="177"/>
      <c r="AY33" s="18" t="str">
        <f>IF(AX33="〇",$H33/(IF(AX29="〇",$H29,0)+IF(AX30="〇",$H30,0)+IF(AX31="〇",$H31,0)+IF(AX32="〇",$H32,0)+IF(AX33="〇",$H33,0)+IF(AX34="〇",$H34,0))," ")</f>
        <v xml:space="preserve"> </v>
      </c>
      <c r="AZ33" s="186"/>
      <c r="BA33" s="63" t="str">
        <f>IF(AZ33="〇",$H33/(IF(AZ29="〇",$H29,0)+IF(AZ30="〇",$H30,0)+IF(AZ31="〇",$H31,0)+IF(AZ32="〇",$H32,0)+IF(AZ33="〇",$H33,0)+IF(AZ34="〇",$H34,0))," ")</f>
        <v xml:space="preserve"> </v>
      </c>
      <c r="BB33" s="177"/>
      <c r="BC33" s="18" t="str">
        <f>IF(BB33="〇",$H33/(IF(BB29="〇",$H29,0)+IF(BB30="〇",$H30,0)+IF(BB31="〇",$H31,0)+IF(BB32="〇",$H32,0)+IF(BB33="〇",$H33,0)+IF(BB34="〇",$H34,0))," ")</f>
        <v xml:space="preserve"> </v>
      </c>
      <c r="BD33" s="188"/>
      <c r="BE33" s="26" t="str">
        <f>IF(BD33="〇",$H33/(IF(BD29="〇",$H29,0)+IF(BD30="〇",$H30,0)+IF(BD31="〇",$H31,0)+IF(BD32="〇",$H32,0)+IF(BD33="〇",$H33,0)+IF(BD34="〇",$H34,0))," ")</f>
        <v xml:space="preserve"> </v>
      </c>
    </row>
    <row r="34" spans="2:57">
      <c r="B34" s="25"/>
      <c r="C34" s="43"/>
      <c r="D34" s="43"/>
      <c r="E34" s="180"/>
      <c r="F34" s="181"/>
      <c r="G34" s="301"/>
      <c r="H34" s="182"/>
      <c r="I34" s="183" t="str">
        <f>IF(COUNTBLANK(H34)=1," ",H34/H35)</f>
        <v xml:space="preserve"> </v>
      </c>
      <c r="J34" s="184"/>
      <c r="K34" s="20" t="str">
        <f>IF(J34="〇",$H34/(IF(J29="〇",$H29,0)+IF(J30="〇",$H30,0)+IF(J31="〇",$H31,0)+IF(J32="〇",$H32,0)+IF(J33="〇",$H33,0)+IF(J34="〇",$H34,0))," ")</f>
        <v xml:space="preserve"> </v>
      </c>
      <c r="L34" s="185"/>
      <c r="M34" s="59" t="str">
        <f>IF(L34="〇",$H34/(IF(L29="〇",$H29,0)+IF(L30="〇",$H30,0)+IF(L31="〇",$H31,0)+IF(L32="〇",$H32,0)+IF(L33="〇",$H33,0)+IF(L34="〇",$H34,0))," ")</f>
        <v xml:space="preserve"> </v>
      </c>
      <c r="N34" s="184"/>
      <c r="O34" s="20" t="str">
        <f>IF(N34="〇",$H34/(IF(N29="〇",$H29,0)+IF(N30="〇",$H30,0)+IF(N31="〇",$H31,0)+IF(N32="〇",$H32,0)+IF(N33="〇",$H33,0)+IF(N34="〇",$H34,0))," ")</f>
        <v xml:space="preserve"> </v>
      </c>
      <c r="P34" s="185"/>
      <c r="Q34" s="64" t="str">
        <f>IF(P34="〇",$H34/(IF(P29="〇",$H29,0)+IF(P30="〇",$H30,0)+IF(P31="〇",$H31,0)+IF(P32="〇",$H32,0)+IF(P33="〇",$H33,0)+IF(P34="〇",$H34,0))," ")</f>
        <v xml:space="preserve"> </v>
      </c>
      <c r="R34" s="184"/>
      <c r="S34" s="20" t="str">
        <f>IF(R34="〇",$H34/(IF(R29="〇",$H29,0)+IF(R30="〇",$H30,0)+IF(R31="〇",$H31,0)+IF(R32="〇",$H32,0)+IF(R33="〇",$H33,0)+IF(R34="〇",$H34,0))," ")</f>
        <v xml:space="preserve"> </v>
      </c>
      <c r="T34" s="185"/>
      <c r="U34" s="64" t="str">
        <f>IF(T34="〇",$H34/(IF(T29="〇",$H29,0)+IF(T30="〇",$H30,0)+IF(T31="〇",$H31,0)+IF(T32="〇",$H32,0)+IF(T33="〇",$H33,0)+IF(T34="〇",$H34,0))," ")</f>
        <v xml:space="preserve"> </v>
      </c>
      <c r="V34" s="184"/>
      <c r="W34" s="20" t="str">
        <f>IF(V34="〇",$H34/(IF(V29="〇",$H29,0)+IF(V30="〇",$H30,0)+IF(V31="〇",$H31,0)+IF(V32="〇",$H32,0)+IF(V33="〇",$H33,0)+IF(V34="〇",$H34,0))," ")</f>
        <v xml:space="preserve"> </v>
      </c>
      <c r="X34" s="185"/>
      <c r="Y34" s="64" t="str">
        <f>IF(X34="〇",$H34/(IF(X29="〇",$H29,0)+IF(X30="〇",$H30,0)+IF(X31="〇",$H31,0)+IF(X32="〇",$H32,0)+IF(X33="〇",$H33,0)+IF(X34="〇",$H34,0))," ")</f>
        <v xml:space="preserve"> </v>
      </c>
      <c r="Z34" s="184"/>
      <c r="AA34" s="20" t="str">
        <f>IF(Z34="〇",$H34/(IF(Z29="〇",$H29,0)+IF(Z30="〇",$H30,0)+IF(Z31="〇",$H31,0)+IF(Z32="〇",$H32,0)+IF(Z33="〇",$H33,0)+IF(Z34="〇",$H34,0))," ")</f>
        <v xml:space="preserve"> </v>
      </c>
      <c r="AB34" s="185"/>
      <c r="AC34" s="64" t="str">
        <f>IF(AB34="〇",$H34/(IF(AB29="〇",$H29,0)+IF(AB30="〇",$H30,0)+IF(AB31="〇",$H31,0)+IF(AB32="〇",$H32,0)+IF(AB33="〇",$H33,0)+IF(AB34="〇",$H34,0))," ")</f>
        <v xml:space="preserve"> </v>
      </c>
      <c r="AD34" s="184"/>
      <c r="AE34" s="20" t="str">
        <f>IF(AD34="〇",$H34/(IF(AD29="〇",$H29,0)+IF(AD30="〇",$H30,0)+IF(AD31="〇",$H31,0)+IF(AD32="〇",$H32,0)+IF(AD33="〇",$H33,0)+IF(AD34="〇",$H34,0))," ")</f>
        <v xml:space="preserve"> </v>
      </c>
      <c r="AF34" s="185"/>
      <c r="AG34" s="64" t="str">
        <f>IF(AF34="〇",$H34/(IF(AF29="〇",$H29,0)+IF(AF30="〇",$H30,0)+IF(AF31="〇",$H31,0)+IF(AF32="〇",$H32,0)+IF(AF33="〇",$H33,0)+IF(AF34="〇",$H34,0))," ")</f>
        <v xml:space="preserve"> </v>
      </c>
      <c r="AH34" s="184"/>
      <c r="AI34" s="20" t="str">
        <f>IF(AH34="〇",$H34/(IF(AH29="〇",$H29,0)+IF(AH30="〇",$H30,0)+IF(AH31="〇",$H31,0)+IF(AH32="〇",$H32,0)+IF(AH33="〇",$H33,0)+IF(AH34="〇",$H34,0))," ")</f>
        <v xml:space="preserve"> </v>
      </c>
      <c r="AJ34" s="185"/>
      <c r="AK34" s="64" t="str">
        <f>IF(AJ34="〇",$H34/(IF(AJ29="〇",$H29,0)+IF(AJ30="〇",$H30,0)+IF(AJ31="〇",$H31,0)+IF(AJ32="〇",$H32,0)+IF(AJ33="〇",$H33,0)+IF(AJ34="〇",$H34,0))," ")</f>
        <v xml:space="preserve"> </v>
      </c>
      <c r="AL34" s="184"/>
      <c r="AM34" s="20" t="str">
        <f>IF(AL34="〇",$H34/(IF(AL29="〇",$H29,0)+IF(AL30="〇",$H30,0)+IF(AL31="〇",$H31,0)+IF(AL32="〇",$H32,0)+IF(AL33="〇",$H33,0)+IF(AL34="〇",$H34,0))," ")</f>
        <v xml:space="preserve"> </v>
      </c>
      <c r="AN34" s="185"/>
      <c r="AO34" s="64" t="str">
        <f>IF(AN34="〇",$H34/(IF(AN29="〇",$H29,0)+IF(AN30="〇",$H30,0)+IF(AN31="〇",$H31,0)+IF(AN32="〇",$H32,0)+IF(AN33="〇",$H33,0)+IF(AN34="〇",$H34,0))," ")</f>
        <v xml:space="preserve"> </v>
      </c>
      <c r="AP34" s="184"/>
      <c r="AQ34" s="20" t="str">
        <f>IF(AP34="〇",$H34/(IF(AP29="〇",$H29,0)+IF(AP30="〇",$H30,0)+IF(AP31="〇",$H31,0)+IF(AP32="〇",$H32,0)+IF(AP33="〇",$H33,0)+IF(AP34="〇",$H34,0))," ")</f>
        <v xml:space="preserve"> </v>
      </c>
      <c r="AR34" s="185"/>
      <c r="AS34" s="64" t="str">
        <f>IF(AR34="〇",$H34/(IF(AR29="〇",$H29,0)+IF(AR30="〇",$H30,0)+IF(AR31="〇",$H31,0)+IF(AR32="〇",$H32,0)+IF(AR33="〇",$H33,0)+IF(AR34="〇",$H34,0))," ")</f>
        <v xml:space="preserve"> </v>
      </c>
      <c r="AT34" s="184"/>
      <c r="AU34" s="20" t="str">
        <f>IF(AT34="〇",$H34/(IF(AT29="〇",$H29,0)+IF(AT30="〇",$H30,0)+IF(AT31="〇",$H31,0)+IF(AT32="〇",$H32,0)+IF(AT33="〇",$H33,0)+IF(AT34="〇",$H34,0))," ")</f>
        <v xml:space="preserve"> </v>
      </c>
      <c r="AV34" s="185"/>
      <c r="AW34" s="64" t="str">
        <f>IF(AV34="〇",$H34/(IF(AV29="〇",$H29,0)+IF(AV30="〇",$H30,0)+IF(AV31="〇",$H31,0)+IF(AV32="〇",$H32,0)+IF(AV33="〇",$H33,0)+IF(AV34="〇",$H34,0))," ")</f>
        <v xml:space="preserve"> </v>
      </c>
      <c r="AX34" s="184"/>
      <c r="AY34" s="20" t="str">
        <f>IF(AX34="〇",$H34/(IF(AX29="〇",$H29,0)+IF(AX30="〇",$H30,0)+IF(AX31="〇",$H31,0)+IF(AX32="〇",$H32,0)+IF(AX33="〇",$H33,0)+IF(AX34="〇",$H34,0))," ")</f>
        <v xml:space="preserve"> </v>
      </c>
      <c r="AZ34" s="185"/>
      <c r="BA34" s="64" t="str">
        <f>IF(AZ34="〇",$H34/(IF(AZ29="〇",$H29,0)+IF(AZ30="〇",$H30,0)+IF(AZ31="〇",$H31,0)+IF(AZ32="〇",$H32,0)+IF(AZ33="〇",$H33,0)+IF(AZ34="〇",$H34,0))," ")</f>
        <v xml:space="preserve"> </v>
      </c>
      <c r="BB34" s="184"/>
      <c r="BC34" s="20" t="str">
        <f>IF(BB34="〇",$H34/(IF(BB29="〇",$H29,0)+IF(BB30="〇",$H30,0)+IF(BB31="〇",$H31,0)+IF(BB32="〇",$H32,0)+IF(BB33="〇",$H33,0)+IF(BB34="〇",$H34,0))," ")</f>
        <v xml:space="preserve"> </v>
      </c>
      <c r="BD34" s="187"/>
      <c r="BE34" s="27" t="str">
        <f>IF(BD34="〇",$H34/(IF(BD29="〇",$H29,0)+IF(BD30="〇",$H30,0)+IF(BD31="〇",$H31,0)+IF(BD32="〇",$H32,0)+IF(BD33="〇",$H33,0)+IF(BD34="〇",$H34,0))," ")</f>
        <v xml:space="preserve"> </v>
      </c>
    </row>
    <row r="35" spans="2:57" ht="19.5" thickBot="1">
      <c r="B35" s="28"/>
      <c r="C35" s="44" t="s">
        <v>9</v>
      </c>
      <c r="D35" s="44"/>
      <c r="E35" s="11"/>
      <c r="F35" s="41"/>
      <c r="G35" s="2"/>
      <c r="H35" s="35">
        <f>SUM(H29:H34)</f>
        <v>0</v>
      </c>
      <c r="I35" s="30">
        <f>SUM(I29:I34)</f>
        <v>0</v>
      </c>
      <c r="J35" s="65"/>
      <c r="K35" s="22">
        <f>SUM(K29:K34)</f>
        <v>0</v>
      </c>
      <c r="L35" s="57"/>
      <c r="M35" s="57">
        <f>SUM(M29:M34)</f>
        <v>0</v>
      </c>
      <c r="N35" s="65"/>
      <c r="O35" s="22">
        <f t="shared" ref="O35" si="19">SUM(O29:O34)</f>
        <v>0</v>
      </c>
      <c r="P35" s="57"/>
      <c r="Q35" s="66">
        <f t="shared" ref="Q35" si="20">SUM(Q29:Q34)</f>
        <v>0</v>
      </c>
      <c r="R35" s="65"/>
      <c r="S35" s="22">
        <f t="shared" ref="S35" si="21">SUM(S29:S34)</f>
        <v>0</v>
      </c>
      <c r="T35" s="57"/>
      <c r="U35" s="66">
        <f t="shared" ref="U35" si="22">SUM(U29:U34)</f>
        <v>0</v>
      </c>
      <c r="V35" s="65"/>
      <c r="W35" s="22">
        <f t="shared" ref="W35" si="23">SUM(W29:W34)</f>
        <v>0</v>
      </c>
      <c r="X35" s="57"/>
      <c r="Y35" s="66">
        <f t="shared" ref="Y35" si="24">SUM(Y29:Y34)</f>
        <v>0</v>
      </c>
      <c r="Z35" s="65"/>
      <c r="AA35" s="22">
        <f t="shared" ref="AA35" si="25">SUM(AA29:AA34)</f>
        <v>0</v>
      </c>
      <c r="AB35" s="57"/>
      <c r="AC35" s="66">
        <f t="shared" ref="AC35" si="26">SUM(AC29:AC34)</f>
        <v>0</v>
      </c>
      <c r="AD35" s="65"/>
      <c r="AE35" s="22">
        <f t="shared" ref="AE35" si="27">SUM(AE29:AE34)</f>
        <v>0</v>
      </c>
      <c r="AF35" s="57"/>
      <c r="AG35" s="66">
        <f t="shared" ref="AG35" si="28">SUM(AG29:AG34)</f>
        <v>0</v>
      </c>
      <c r="AH35" s="65"/>
      <c r="AI35" s="22">
        <f t="shared" ref="AI35" si="29">SUM(AI29:AI34)</f>
        <v>0</v>
      </c>
      <c r="AJ35" s="57"/>
      <c r="AK35" s="66">
        <f t="shared" ref="AK35" si="30">SUM(AK29:AK34)</f>
        <v>0</v>
      </c>
      <c r="AL35" s="65"/>
      <c r="AM35" s="22">
        <f t="shared" ref="AM35" si="31">SUM(AM29:AM34)</f>
        <v>0</v>
      </c>
      <c r="AN35" s="57"/>
      <c r="AO35" s="66">
        <f t="shared" ref="AO35" si="32">SUM(AO29:AO34)</f>
        <v>0</v>
      </c>
      <c r="AP35" s="65"/>
      <c r="AQ35" s="22">
        <f t="shared" ref="AQ35" si="33">SUM(AQ29:AQ34)</f>
        <v>0</v>
      </c>
      <c r="AR35" s="57"/>
      <c r="AS35" s="66">
        <f t="shared" ref="AS35" si="34">SUM(AS29:AS34)</f>
        <v>0</v>
      </c>
      <c r="AT35" s="65"/>
      <c r="AU35" s="22">
        <f t="shared" ref="AU35" si="35">SUM(AU29:AU34)</f>
        <v>0</v>
      </c>
      <c r="AV35" s="57"/>
      <c r="AW35" s="66">
        <f t="shared" ref="AW35" si="36">SUM(AW29:AW34)</f>
        <v>0</v>
      </c>
      <c r="AX35" s="65"/>
      <c r="AY35" s="22">
        <f t="shared" ref="AY35" si="37">SUM(AY29:AY34)</f>
        <v>0</v>
      </c>
      <c r="AZ35" s="57"/>
      <c r="BA35" s="66">
        <f t="shared" ref="BA35" si="38">SUM(BA29:BA34)</f>
        <v>0</v>
      </c>
      <c r="BB35" s="65"/>
      <c r="BC35" s="57">
        <f>SUM(BC29:BC34)</f>
        <v>0</v>
      </c>
      <c r="BD35" s="21"/>
      <c r="BE35" s="29">
        <f>SUM(BE29:BE34)</f>
        <v>0</v>
      </c>
    </row>
    <row r="36" spans="2:57">
      <c r="B36" s="23" t="s">
        <v>12</v>
      </c>
      <c r="C36" s="167"/>
      <c r="D36" s="167"/>
      <c r="E36" s="168"/>
      <c r="F36" s="169"/>
      <c r="G36" s="299"/>
      <c r="H36" s="170"/>
      <c r="I36" s="171" t="str">
        <f>IF(COUNTBLANK(H36)=1," ",H36/H42)</f>
        <v xml:space="preserve"> </v>
      </c>
      <c r="J36" s="172"/>
      <c r="K36" s="94" t="str">
        <f>IF(J36="〇",$H36/(IF(J36="〇",$H36,0)+IF(J37="〇",$H37,0)+IF(J38="〇",$H38,0)+IF(J39="〇",$H39,0)+IF(J40="〇",$H40,0)+IF(J41="〇",$H41,0))," ")</f>
        <v xml:space="preserve"> </v>
      </c>
      <c r="L36" s="185"/>
      <c r="M36" s="95" t="str">
        <f>IF(L36="〇",$H36/(IF(L36="〇",$H36,0)+IF(L37="〇",$H37,0)+IF(L38="〇",$H38,0)+IF(L39="〇",$H39,0)+IF(L40="〇",$H40,0)+IF(L41="〇",$H41,0))," ")</f>
        <v xml:space="preserve"> </v>
      </c>
      <c r="N36" s="172"/>
      <c r="O36" s="94" t="str">
        <f>IF(N36="〇",$H36/(IF(N36="〇",$H36,0)+IF(N37="〇",$H37,0)+IF(N38="〇",$H38,0)+IF(N39="〇",$H39,0)+IF(N40="〇",$H40,0)+IF(N41="〇",$H41,0))," ")</f>
        <v xml:space="preserve"> </v>
      </c>
      <c r="P36" s="185"/>
      <c r="Q36" s="96" t="str">
        <f>IF(P36="〇",$H36/(IF(P36="〇",$H36,0)+IF(P37="〇",$H37,0)+IF(P38="〇",$H38,0)+IF(P39="〇",$H39,0)+IF(P40="〇",$H40,0)+IF(P41="〇",$H41,0))," ")</f>
        <v xml:space="preserve"> </v>
      </c>
      <c r="R36" s="184"/>
      <c r="S36" s="94" t="str">
        <f>IF(R36="〇",$H36/(IF(R36="〇",$H36,0)+IF(R37="〇",$H37,0)+IF(R38="〇",$H38,0)+IF(R39="〇",$H39,0)+IF(R40="〇",$H40,0)+IF(R41="〇",$H41,0))," ")</f>
        <v xml:space="preserve"> </v>
      </c>
      <c r="T36" s="185"/>
      <c r="U36" s="96" t="str">
        <f>IF(T36="〇",$H36/(IF(T36="〇",$H36,0)+IF(T37="〇",$H37,0)+IF(T38="〇",$H38,0)+IF(T39="〇",$H39,0)+IF(T40="〇",$H40,0)+IF(T41="〇",$H41,0))," ")</f>
        <v xml:space="preserve"> </v>
      </c>
      <c r="V36" s="184"/>
      <c r="W36" s="94" t="str">
        <f>IF(V36="〇",$H36/(IF(V36="〇",$H36,0)+IF(V37="〇",$H37,0)+IF(V38="〇",$H38,0)+IF(V39="〇",$H39,0)+IF(V40="〇",$H40,0)+IF(V41="〇",$H41,0))," ")</f>
        <v xml:space="preserve"> </v>
      </c>
      <c r="X36" s="185"/>
      <c r="Y36" s="96" t="str">
        <f>IF(X36="〇",$H36/(IF(X36="〇",$H36,0)+IF(X37="〇",$H37,0)+IF(X38="〇",$H38,0)+IF(X39="〇",$H39,0)+IF(X40="〇",$H40,0)+IF(X41="〇",$H41,0))," ")</f>
        <v xml:space="preserve"> </v>
      </c>
      <c r="Z36" s="184"/>
      <c r="AA36" s="94" t="str">
        <f>IF(Z36="〇",$H36/(IF(Z36="〇",$H36,0)+IF(Z37="〇",$H37,0)+IF(Z38="〇",$H38,0)+IF(Z39="〇",$H39,0)+IF(Z40="〇",$H40,0)+IF(Z41="〇",$H41,0))," ")</f>
        <v xml:space="preserve"> </v>
      </c>
      <c r="AB36" s="185"/>
      <c r="AC36" s="96" t="str">
        <f>IF(AB36="〇",$H36/(IF(AB36="〇",$H36,0)+IF(AB37="〇",$H37,0)+IF(AB38="〇",$H38,0)+IF(AB39="〇",$H39,0)+IF(AB40="〇",$H40,0)+IF(AB41="〇",$H41,0))," ")</f>
        <v xml:space="preserve"> </v>
      </c>
      <c r="AD36" s="184"/>
      <c r="AE36" s="94" t="str">
        <f>IF(AD36="〇",$H36/(IF(AD36="〇",$H36,0)+IF(AD37="〇",$H37,0)+IF(AD38="〇",$H38,0)+IF(AD39="〇",$H39,0)+IF(AD40="〇",$H40,0)+IF(AD41="〇",$H41,0))," ")</f>
        <v xml:space="preserve"> </v>
      </c>
      <c r="AF36" s="185"/>
      <c r="AG36" s="96" t="str">
        <f>IF(AF36="〇",$H36/(IF(AF36="〇",$H36,0)+IF(AF37="〇",$H37,0)+IF(AF38="〇",$H38,0)+IF(AF39="〇",$H39,0)+IF(AF40="〇",$H40,0)+IF(AF41="〇",$H41,0))," ")</f>
        <v xml:space="preserve"> </v>
      </c>
      <c r="AH36" s="184"/>
      <c r="AI36" s="94" t="str">
        <f>IF(AH36="〇",$H36/(IF(AH36="〇",$H36,0)+IF(AH37="〇",$H37,0)+IF(AH38="〇",$H38,0)+IF(AH39="〇",$H39,0)+IF(AH40="〇",$H40,0)+IF(AH41="〇",$H41,0))," ")</f>
        <v xml:space="preserve"> </v>
      </c>
      <c r="AJ36" s="185"/>
      <c r="AK36" s="96" t="str">
        <f>IF(AJ36="〇",$H36/(IF(AJ36="〇",$H36,0)+IF(AJ37="〇",$H37,0)+IF(AJ38="〇",$H38,0)+IF(AJ39="〇",$H39,0)+IF(AJ40="〇",$H40,0)+IF(AJ41="〇",$H41,0))," ")</f>
        <v xml:space="preserve"> </v>
      </c>
      <c r="AL36" s="184"/>
      <c r="AM36" s="94" t="str">
        <f>IF(AL36="〇",$H36/(IF(AL36="〇",$H36,0)+IF(AL37="〇",$H37,0)+IF(AL38="〇",$H38,0)+IF(AL39="〇",$H39,0)+IF(AL40="〇",$H40,0)+IF(AL41="〇",$H41,0))," ")</f>
        <v xml:space="preserve"> </v>
      </c>
      <c r="AN36" s="185"/>
      <c r="AO36" s="96" t="str">
        <f>IF(AN36="〇",$H36/(IF(AN36="〇",$H36,0)+IF(AN37="〇",$H37,0)+IF(AN38="〇",$H38,0)+IF(AN39="〇",$H39,0)+IF(AN40="〇",$H40,0)+IF(AN41="〇",$H41,0))," ")</f>
        <v xml:space="preserve"> </v>
      </c>
      <c r="AP36" s="184"/>
      <c r="AQ36" s="94" t="str">
        <f>IF(AP36="〇",$H36/(IF(AP36="〇",$H36,0)+IF(AP37="〇",$H37,0)+IF(AP38="〇",$H38,0)+IF(AP39="〇",$H39,0)+IF(AP40="〇",$H40,0)+IF(AP41="〇",$H41,0))," ")</f>
        <v xml:space="preserve"> </v>
      </c>
      <c r="AR36" s="185"/>
      <c r="AS36" s="96" t="str">
        <f>IF(AR36="〇",$H36/(IF(AR36="〇",$H36,0)+IF(AR37="〇",$H37,0)+IF(AR38="〇",$H38,0)+IF(AR39="〇",$H39,0)+IF(AR40="〇",$H40,0)+IF(AR41="〇",$H41,0))," ")</f>
        <v xml:space="preserve"> </v>
      </c>
      <c r="AT36" s="184"/>
      <c r="AU36" s="94" t="str">
        <f>IF(AT36="〇",$H36/(IF(AT36="〇",$H36,0)+IF(AT37="〇",$H37,0)+IF(AT38="〇",$H38,0)+IF(AT39="〇",$H39,0)+IF(AT40="〇",$H40,0)+IF(AT41="〇",$H41,0))," ")</f>
        <v xml:space="preserve"> </v>
      </c>
      <c r="AV36" s="185"/>
      <c r="AW36" s="96" t="str">
        <f>IF(AV36="〇",$H36/(IF(AV36="〇",$H36,0)+IF(AV37="〇",$H37,0)+IF(AV38="〇",$H38,0)+IF(AV39="〇",$H39,0)+IF(AV40="〇",$H40,0)+IF(AV41="〇",$H41,0))," ")</f>
        <v xml:space="preserve"> </v>
      </c>
      <c r="AX36" s="184"/>
      <c r="AY36" s="94" t="str">
        <f>IF(AX36="〇",$H36/(IF(AX36="〇",$H36,0)+IF(AX37="〇",$H37,0)+IF(AX38="〇",$H38,0)+IF(AX39="〇",$H39,0)+IF(AX40="〇",$H40,0)+IF(AX41="〇",$H41,0))," ")</f>
        <v xml:space="preserve"> </v>
      </c>
      <c r="AZ36" s="185"/>
      <c r="BA36" s="96" t="str">
        <f>IF(AZ36="〇",$H36/(IF(AZ36="〇",$H36,0)+IF(AZ37="〇",$H37,0)+IF(AZ38="〇",$H38,0)+IF(AZ39="〇",$H39,0)+IF(AZ40="〇",$H40,0)+IF(AZ41="〇",$H41,0))," ")</f>
        <v xml:space="preserve"> </v>
      </c>
      <c r="BB36" s="184"/>
      <c r="BC36" s="94" t="str">
        <f>IF(BB36="〇",$H36/(IF(BB36="〇",$H36,0)+IF(BB37="〇",$H37,0)+IF(BB38="〇",$H38,0)+IF(BB39="〇",$H39,0)+IF(BB40="〇",$H40,0)+IF(BB41="〇",$H41,0))," ")</f>
        <v xml:space="preserve"> </v>
      </c>
      <c r="BD36" s="187"/>
      <c r="BE36" s="97" t="str">
        <f>IF(BD36="〇",$H36/(IF(BD36="〇",$H36,0)+IF(BD37="〇",$H37,0)+IF(BD38="〇",$H38,0)+IF(BD39="〇",$H39,0)+IF(BD40="〇",$H40,0)+IF(BD41="〇",$H41,0))," ")</f>
        <v xml:space="preserve"> </v>
      </c>
    </row>
    <row r="37" spans="2:57">
      <c r="B37" s="25"/>
      <c r="C37" s="133"/>
      <c r="D37" s="133"/>
      <c r="E37" s="178"/>
      <c r="F37" s="179"/>
      <c r="G37" s="300"/>
      <c r="H37" s="175"/>
      <c r="I37" s="176"/>
      <c r="J37" s="177"/>
      <c r="K37" s="18" t="str">
        <f>IF(J37="〇",$H37/(IF(J36="〇",$H36,0)+IF(J37="〇",$H37,0)+IF(J38="〇",$H38,0)+IF(J39="〇",$H39,0)+IF(J40="〇",$H40,0)+IF(J41="〇",$H41,0))," ")</f>
        <v xml:space="preserve"> </v>
      </c>
      <c r="L37" s="186"/>
      <c r="M37" s="56" t="str">
        <f>IF(L37="〇",$H37/(IF(L36="〇",$H36,0)+IF(L37="〇",$H37,0)+IF(L38="〇",$H38,0)+IF(L39="〇",$H39,0)+IF(L40="〇",$H40,0)+IF(L41="〇",$H41,0))," ")</f>
        <v xml:space="preserve"> </v>
      </c>
      <c r="N37" s="177"/>
      <c r="O37" s="18" t="str">
        <f>IF(N37="〇",$H37/(IF(N36="〇",$H36,0)+IF(N37="〇",$H37,0)+IF(N38="〇",$H38,0)+IF(N39="〇",$H39,0)+IF(N40="〇",$H40,0)+IF(N41="〇",$H41,0))," ")</f>
        <v xml:space="preserve"> </v>
      </c>
      <c r="P37" s="186"/>
      <c r="Q37" s="63" t="str">
        <f>IF(P37="〇",$H37/(IF(P36="〇",$H36,0)+IF(P37="〇",$H37,0)+IF(P38="〇",$H38,0)+IF(P39="〇",$H39,0)+IF(P40="〇",$H40,0)+IF(P41="〇",$H41,0))," ")</f>
        <v xml:space="preserve"> </v>
      </c>
      <c r="R37" s="177"/>
      <c r="S37" s="18" t="str">
        <f>IF(R37="〇",$H37/(IF(R36="〇",$H36,0)+IF(R37="〇",$H37,0)+IF(R38="〇",$H38,0)+IF(R39="〇",$H39,0)+IF(R40="〇",$H40,0)+IF(R41="〇",$H41,0))," ")</f>
        <v xml:space="preserve"> </v>
      </c>
      <c r="T37" s="186"/>
      <c r="U37" s="63" t="str">
        <f>IF(T37="〇",$H37/(IF(T36="〇",$H36,0)+IF(T37="〇",$H37,0)+IF(T38="〇",$H38,0)+IF(T39="〇",$H39,0)+IF(T40="〇",$H40,0)+IF(T41="〇",$H41,0))," ")</f>
        <v xml:space="preserve"> </v>
      </c>
      <c r="V37" s="177"/>
      <c r="W37" s="18" t="str">
        <f>IF(V37="〇",$H37/(IF(V36="〇",$H36,0)+IF(V37="〇",$H37,0)+IF(V38="〇",$H38,0)+IF(V39="〇",$H39,0)+IF(V40="〇",$H40,0)+IF(V41="〇",$H41,0))," ")</f>
        <v xml:space="preserve"> </v>
      </c>
      <c r="X37" s="186"/>
      <c r="Y37" s="63" t="str">
        <f>IF(X37="〇",$H37/(IF(X36="〇",$H36,0)+IF(X37="〇",$H37,0)+IF(X38="〇",$H38,0)+IF(X39="〇",$H39,0)+IF(X40="〇",$H40,0)+IF(X41="〇",$H41,0))," ")</f>
        <v xml:space="preserve"> </v>
      </c>
      <c r="Z37" s="177"/>
      <c r="AA37" s="18" t="str">
        <f>IF(Z37="〇",$H37/(IF(Z36="〇",$H36,0)+IF(Z37="〇",$H37,0)+IF(Z38="〇",$H38,0)+IF(Z39="〇",$H39,0)+IF(Z40="〇",$H40,0)+IF(Z41="〇",$H41,0))," ")</f>
        <v xml:space="preserve"> </v>
      </c>
      <c r="AB37" s="186"/>
      <c r="AC37" s="63" t="str">
        <f>IF(AB37="〇",$H37/(IF(AB36="〇",$H36,0)+IF(AB37="〇",$H37,0)+IF(AB38="〇",$H38,0)+IF(AB39="〇",$H39,0)+IF(AB40="〇",$H40,0)+IF(AB41="〇",$H41,0))," ")</f>
        <v xml:space="preserve"> </v>
      </c>
      <c r="AD37" s="177"/>
      <c r="AE37" s="18" t="str">
        <f>IF(AD37="〇",$H37/(IF(AD36="〇",$H36,0)+IF(AD37="〇",$H37,0)+IF(AD38="〇",$H38,0)+IF(AD39="〇",$H39,0)+IF(AD40="〇",$H40,0)+IF(AD41="〇",$H41,0))," ")</f>
        <v xml:space="preserve"> </v>
      </c>
      <c r="AF37" s="186"/>
      <c r="AG37" s="63" t="str">
        <f>IF(AF37="〇",$H37/(IF(AF36="〇",$H36,0)+IF(AF37="〇",$H37,0)+IF(AF38="〇",$H38,0)+IF(AF39="〇",$H39,0)+IF(AF40="〇",$H40,0)+IF(AF41="〇",$H41,0))," ")</f>
        <v xml:space="preserve"> </v>
      </c>
      <c r="AH37" s="177"/>
      <c r="AI37" s="18" t="str">
        <f>IF(AH37="〇",$H37/(IF(AH36="〇",$H36,0)+IF(AH37="〇",$H37,0)+IF(AH38="〇",$H38,0)+IF(AH39="〇",$H39,0)+IF(AH40="〇",$H40,0)+IF(AH41="〇",$H41,0))," ")</f>
        <v xml:space="preserve"> </v>
      </c>
      <c r="AJ37" s="186"/>
      <c r="AK37" s="63" t="str">
        <f>IF(AJ37="〇",$H37/(IF(AJ36="〇",$H36,0)+IF(AJ37="〇",$H37,0)+IF(AJ38="〇",$H38,0)+IF(AJ39="〇",$H39,0)+IF(AJ40="〇",$H40,0)+IF(AJ41="〇",$H41,0))," ")</f>
        <v xml:space="preserve"> </v>
      </c>
      <c r="AL37" s="177"/>
      <c r="AM37" s="18" t="str">
        <f>IF(AL37="〇",$H37/(IF(AL36="〇",$H36,0)+IF(AL37="〇",$H37,0)+IF(AL38="〇",$H38,0)+IF(AL39="〇",$H39,0)+IF(AL40="〇",$H40,0)+IF(AL41="〇",$H41,0))," ")</f>
        <v xml:space="preserve"> </v>
      </c>
      <c r="AN37" s="186"/>
      <c r="AO37" s="63" t="str">
        <f>IF(AN37="〇",$H37/(IF(AN36="〇",$H36,0)+IF(AN37="〇",$H37,0)+IF(AN38="〇",$H38,0)+IF(AN39="〇",$H39,0)+IF(AN40="〇",$H40,0)+IF(AN41="〇",$H41,0))," ")</f>
        <v xml:space="preserve"> </v>
      </c>
      <c r="AP37" s="177"/>
      <c r="AQ37" s="18" t="str">
        <f>IF(AP37="〇",$H37/(IF(AP36="〇",$H36,0)+IF(AP37="〇",$H37,0)+IF(AP38="〇",$H38,0)+IF(AP39="〇",$H39,0)+IF(AP40="〇",$H40,0)+IF(AP41="〇",$H41,0))," ")</f>
        <v xml:space="preserve"> </v>
      </c>
      <c r="AR37" s="186"/>
      <c r="AS37" s="63" t="str">
        <f>IF(AR37="〇",$H37/(IF(AR36="〇",$H36,0)+IF(AR37="〇",$H37,0)+IF(AR38="〇",$H38,0)+IF(AR39="〇",$H39,0)+IF(AR40="〇",$H40,0)+IF(AR41="〇",$H41,0))," ")</f>
        <v xml:space="preserve"> </v>
      </c>
      <c r="AT37" s="177"/>
      <c r="AU37" s="18" t="str">
        <f>IF(AT37="〇",$H37/(IF(AT36="〇",$H36,0)+IF(AT37="〇",$H37,0)+IF(AT38="〇",$H38,0)+IF(AT39="〇",$H39,0)+IF(AT40="〇",$H40,0)+IF(AT41="〇",$H41,0))," ")</f>
        <v xml:space="preserve"> </v>
      </c>
      <c r="AV37" s="186"/>
      <c r="AW37" s="63" t="str">
        <f>IF(AV37="〇",$H37/(IF(AV36="〇",$H36,0)+IF(AV37="〇",$H37,0)+IF(AV38="〇",$H38,0)+IF(AV39="〇",$H39,0)+IF(AV40="〇",$H40,0)+IF(AV41="〇",$H41,0))," ")</f>
        <v xml:space="preserve"> </v>
      </c>
      <c r="AX37" s="177"/>
      <c r="AY37" s="18" t="str">
        <f>IF(AX37="〇",$H37/(IF(AX36="〇",$H36,0)+IF(AX37="〇",$H37,0)+IF(AX38="〇",$H38,0)+IF(AX39="〇",$H39,0)+IF(AX40="〇",$H40,0)+IF(AX41="〇",$H41,0))," ")</f>
        <v xml:space="preserve"> </v>
      </c>
      <c r="AZ37" s="186"/>
      <c r="BA37" s="63" t="str">
        <f>IF(AZ37="〇",$H37/(IF(AZ36="〇",$H36,0)+IF(AZ37="〇",$H37,0)+IF(AZ38="〇",$H38,0)+IF(AZ39="〇",$H39,0)+IF(AZ40="〇",$H40,0)+IF(AZ41="〇",$H41,0))," ")</f>
        <v xml:space="preserve"> </v>
      </c>
      <c r="BB37" s="177"/>
      <c r="BC37" s="18" t="str">
        <f>IF(BB37="〇",$H37/(IF(BB36="〇",$H36,0)+IF(BB37="〇",$H37,0)+IF(BB38="〇",$H38,0)+IF(BB39="〇",$H39,0)+IF(BB40="〇",$H40,0)+IF(BB41="〇",$H41,0))," ")</f>
        <v xml:space="preserve"> </v>
      </c>
      <c r="BD37" s="188"/>
      <c r="BE37" s="26" t="str">
        <f>IF(BD37="〇",$H37/(IF(BD36="〇",$H36,0)+IF(BD37="〇",$H37,0)+IF(BD38="〇",$H38,0)+IF(BD39="〇",$H39,0)+IF(BD40="〇",$H40,0)+IF(BD41="〇",$H41,0))," ")</f>
        <v xml:space="preserve"> </v>
      </c>
    </row>
    <row r="38" spans="2:57">
      <c r="B38" s="25"/>
      <c r="C38" s="133"/>
      <c r="D38" s="133"/>
      <c r="E38" s="178"/>
      <c r="F38" s="179"/>
      <c r="G38" s="300"/>
      <c r="H38" s="189"/>
      <c r="I38" s="171"/>
      <c r="J38" s="184"/>
      <c r="K38" s="90" t="str">
        <f>IF(J38="〇",$H38/(IF(J36="〇",$H36,0)+IF(J37="〇",$H37,0)+IF(J38="〇",$H38,0)+IF(J39="〇",$H39,0)+IF(J40="〇",$H40,0)+IF(J41="〇",$H41,0))," ")</f>
        <v xml:space="preserve"> </v>
      </c>
      <c r="L38" s="185"/>
      <c r="M38" s="92" t="str">
        <f>IF(L38="〇",$H38/(IF(L36="〇",$H36,0)+IF(L37="〇",$H37,0)+IF(L38="〇",$H38,0)+IF(L39="〇",$H39,0)+IF(L40="〇",$H40,0)+IF(L41="〇",$H41,0))," ")</f>
        <v xml:space="preserve"> </v>
      </c>
      <c r="N38" s="184"/>
      <c r="O38" s="90" t="str">
        <f>IF(N38="〇",$H38/(IF(N36="〇",$H36,0)+IF(N37="〇",$H37,0)+IF(N38="〇",$H38,0)+IF(N39="〇",$H39,0)+IF(N40="〇",$H40,0)+IF(N41="〇",$H41,0))," ")</f>
        <v xml:space="preserve"> </v>
      </c>
      <c r="P38" s="185"/>
      <c r="Q38" s="91" t="str">
        <f>IF(P38="〇",$H38/(IF(P36="〇",$H36,0)+IF(P37="〇",$H37,0)+IF(P38="〇",$H38,0)+IF(P39="〇",$H39,0)+IF(P40="〇",$H40,0)+IF(P41="〇",$H41,0))," ")</f>
        <v xml:space="preserve"> </v>
      </c>
      <c r="R38" s="184"/>
      <c r="S38" s="90" t="str">
        <f>IF(R38="〇",$H38/(IF(R36="〇",$H36,0)+IF(R37="〇",$H37,0)+IF(R38="〇",$H38,0)+IF(R39="〇",$H39,0)+IF(R40="〇",$H40,0)+IF(R41="〇",$H41,0))," ")</f>
        <v xml:space="preserve"> </v>
      </c>
      <c r="T38" s="185"/>
      <c r="U38" s="91" t="str">
        <f>IF(T38="〇",$H38/(IF(T36="〇",$H36,0)+IF(T37="〇",$H37,0)+IF(T38="〇",$H38,0)+IF(T39="〇",$H39,0)+IF(T40="〇",$H40,0)+IF(T41="〇",$H41,0))," ")</f>
        <v xml:space="preserve"> </v>
      </c>
      <c r="V38" s="184"/>
      <c r="W38" s="90" t="str">
        <f>IF(V38="〇",$H38/(IF(V36="〇",$H36,0)+IF(V37="〇",$H37,0)+IF(V38="〇",$H38,0)+IF(V39="〇",$H39,0)+IF(V40="〇",$H40,0)+IF(V41="〇",$H41,0))," ")</f>
        <v xml:space="preserve"> </v>
      </c>
      <c r="X38" s="185"/>
      <c r="Y38" s="91" t="str">
        <f>IF(X38="〇",$H38/(IF(X36="〇",$H36,0)+IF(X37="〇",$H37,0)+IF(X38="〇",$H38,0)+IF(X39="〇",$H39,0)+IF(X40="〇",$H40,0)+IF(X41="〇",$H41,0))," ")</f>
        <v xml:space="preserve"> </v>
      </c>
      <c r="Z38" s="184"/>
      <c r="AA38" s="90" t="str">
        <f>IF(Z38="〇",$H38/(IF(Z36="〇",$H36,0)+IF(Z37="〇",$H37,0)+IF(Z38="〇",$H38,0)+IF(Z39="〇",$H39,0)+IF(Z40="〇",$H40,0)+IF(Z41="〇",$H41,0))," ")</f>
        <v xml:space="preserve"> </v>
      </c>
      <c r="AB38" s="185"/>
      <c r="AC38" s="91" t="str">
        <f>IF(AB38="〇",$H38/(IF(AB36="〇",$H36,0)+IF(AB37="〇",$H37,0)+IF(AB38="〇",$H38,0)+IF(AB39="〇",$H39,0)+IF(AB40="〇",$H40,0)+IF(AB41="〇",$H41,0))," ")</f>
        <v xml:space="preserve"> </v>
      </c>
      <c r="AD38" s="184"/>
      <c r="AE38" s="90" t="str">
        <f>IF(AD38="〇",$H38/(IF(AD36="〇",$H36,0)+IF(AD37="〇",$H37,0)+IF(AD38="〇",$H38,0)+IF(AD39="〇",$H39,0)+IF(AD40="〇",$H40,0)+IF(AD41="〇",$H41,0))," ")</f>
        <v xml:space="preserve"> </v>
      </c>
      <c r="AF38" s="185"/>
      <c r="AG38" s="91" t="str">
        <f>IF(AF38="〇",$H38/(IF(AF36="〇",$H36,0)+IF(AF37="〇",$H37,0)+IF(AF38="〇",$H38,0)+IF(AF39="〇",$H39,0)+IF(AF40="〇",$H40,0)+IF(AF41="〇",$H41,0))," ")</f>
        <v xml:space="preserve"> </v>
      </c>
      <c r="AH38" s="184"/>
      <c r="AI38" s="90" t="str">
        <f>IF(AH38="〇",$H38/(IF(AH36="〇",$H36,0)+IF(AH37="〇",$H37,0)+IF(AH38="〇",$H38,0)+IF(AH39="〇",$H39,0)+IF(AH40="〇",$H40,0)+IF(AH41="〇",$H41,0))," ")</f>
        <v xml:space="preserve"> </v>
      </c>
      <c r="AJ38" s="185"/>
      <c r="AK38" s="91" t="str">
        <f>IF(AJ38="〇",$H38/(IF(AJ36="〇",$H36,0)+IF(AJ37="〇",$H37,0)+IF(AJ38="〇",$H38,0)+IF(AJ39="〇",$H39,0)+IF(AJ40="〇",$H40,0)+IF(AJ41="〇",$H41,0))," ")</f>
        <v xml:space="preserve"> </v>
      </c>
      <c r="AL38" s="184"/>
      <c r="AM38" s="90" t="str">
        <f>IF(AL38="〇",$H38/(IF(AL36="〇",$H36,0)+IF(AL37="〇",$H37,0)+IF(AL38="〇",$H38,0)+IF(AL39="〇",$H39,0)+IF(AL40="〇",$H40,0)+IF(AL41="〇",$H41,0))," ")</f>
        <v xml:space="preserve"> </v>
      </c>
      <c r="AN38" s="185"/>
      <c r="AO38" s="91" t="str">
        <f>IF(AN38="〇",$H38/(IF(AN36="〇",$H36,0)+IF(AN37="〇",$H37,0)+IF(AN38="〇",$H38,0)+IF(AN39="〇",$H39,0)+IF(AN40="〇",$H40,0)+IF(AN41="〇",$H41,0))," ")</f>
        <v xml:space="preserve"> </v>
      </c>
      <c r="AP38" s="184"/>
      <c r="AQ38" s="90" t="str">
        <f>IF(AP38="〇",$H38/(IF(AP36="〇",$H36,0)+IF(AP37="〇",$H37,0)+IF(AP38="〇",$H38,0)+IF(AP39="〇",$H39,0)+IF(AP40="〇",$H40,0)+IF(AP41="〇",$H41,0))," ")</f>
        <v xml:space="preserve"> </v>
      </c>
      <c r="AR38" s="185"/>
      <c r="AS38" s="91" t="str">
        <f>IF(AR38="〇",$H38/(IF(AR36="〇",$H36,0)+IF(AR37="〇",$H37,0)+IF(AR38="〇",$H38,0)+IF(AR39="〇",$H39,0)+IF(AR40="〇",$H40,0)+IF(AR41="〇",$H41,0))," ")</f>
        <v xml:space="preserve"> </v>
      </c>
      <c r="AT38" s="184"/>
      <c r="AU38" s="90" t="str">
        <f>IF(AT38="〇",$H38/(IF(AT36="〇",$H36,0)+IF(AT37="〇",$H37,0)+IF(AT38="〇",$H38,0)+IF(AT39="〇",$H39,0)+IF(AT40="〇",$H40,0)+IF(AT41="〇",$H41,0))," ")</f>
        <v xml:space="preserve"> </v>
      </c>
      <c r="AV38" s="185"/>
      <c r="AW38" s="91" t="str">
        <f>IF(AV38="〇",$H38/(IF(AV36="〇",$H36,0)+IF(AV37="〇",$H37,0)+IF(AV38="〇",$H38,0)+IF(AV39="〇",$H39,0)+IF(AV40="〇",$H40,0)+IF(AV41="〇",$H41,0))," ")</f>
        <v xml:space="preserve"> </v>
      </c>
      <c r="AX38" s="184"/>
      <c r="AY38" s="90" t="str">
        <f>IF(AX38="〇",$H38/(IF(AX36="〇",$H36,0)+IF(AX37="〇",$H37,0)+IF(AX38="〇",$H38,0)+IF(AX39="〇",$H39,0)+IF(AX40="〇",$H40,0)+IF(AX41="〇",$H41,0))," ")</f>
        <v xml:space="preserve"> </v>
      </c>
      <c r="AZ38" s="185"/>
      <c r="BA38" s="91" t="str">
        <f>IF(AZ38="〇",$H38/(IF(AZ36="〇",$H36,0)+IF(AZ37="〇",$H37,0)+IF(AZ38="〇",$H38,0)+IF(AZ39="〇",$H39,0)+IF(AZ40="〇",$H40,0)+IF(AZ41="〇",$H41,0))," ")</f>
        <v xml:space="preserve"> </v>
      </c>
      <c r="BB38" s="184"/>
      <c r="BC38" s="90" t="str">
        <f>IF(BB38="〇",$H38/(IF(BB36="〇",$H36,0)+IF(BB37="〇",$H37,0)+IF(BB38="〇",$H38,0)+IF(BB39="〇",$H39,0)+IF(BB40="〇",$H40,0)+IF(BB41="〇",$H41,0))," ")</f>
        <v xml:space="preserve"> </v>
      </c>
      <c r="BD38" s="187"/>
      <c r="BE38" s="93" t="str">
        <f>IF(BD38="〇",$H38/(IF(BD36="〇",$H36,0)+IF(BD37="〇",$H37,0)+IF(BD38="〇",$H38,0)+IF(BD39="〇",$H39,0)+IF(BD40="〇",$H40,0)+IF(BD41="〇",$H41,0))," ")</f>
        <v xml:space="preserve"> </v>
      </c>
    </row>
    <row r="39" spans="2:57">
      <c r="B39" s="25"/>
      <c r="C39" s="43"/>
      <c r="D39" s="43"/>
      <c r="E39" s="173"/>
      <c r="F39" s="174"/>
      <c r="G39" s="300"/>
      <c r="H39" s="175"/>
      <c r="I39" s="176" t="str">
        <f>IF(COUNTBLANK(H39)=1," ",H39/H42)</f>
        <v xml:space="preserve"> </v>
      </c>
      <c r="J39" s="177"/>
      <c r="K39" s="18" t="str">
        <f>IF(J39="〇",$H39/(IF(J36="〇",$H36,0)+IF(J37="〇",$H37,0)+IF(J38="〇",$H38,0)+IF(J39="〇",$H39,0)+IF(J40="〇",$H40,0)+IF(J41="〇",$H41,0))," ")</f>
        <v xml:space="preserve"> </v>
      </c>
      <c r="L39" s="186"/>
      <c r="M39" s="56" t="str">
        <f>IF(L39="〇",$H39/(IF(L36="〇",$H36,0)+IF(L37="〇",$H37,0)+IF(L38="〇",$H38,0)+IF(L39="〇",$H39,0)+IF(L40="〇",$H40,0)+IF(L41="〇",$H41,0))," ")</f>
        <v xml:space="preserve"> </v>
      </c>
      <c r="N39" s="177"/>
      <c r="O39" s="18" t="str">
        <f>IF(N39="〇",$H39/(IF(N36="〇",$H36,0)+IF(N37="〇",$H37,0)+IF(N38="〇",$H38,0)+IF(N39="〇",$H39,0)+IF(N40="〇",$H40,0)+IF(N41="〇",$H41,0))," ")</f>
        <v xml:space="preserve"> </v>
      </c>
      <c r="P39" s="186"/>
      <c r="Q39" s="63" t="str">
        <f>IF(P39="〇",$H39/(IF(P36="〇",$H36,0)+IF(P37="〇",$H37,0)+IF(P38="〇",$H38,0)+IF(P39="〇",$H39,0)+IF(P40="〇",$H40,0)+IF(P41="〇",$H41,0))," ")</f>
        <v xml:space="preserve"> </v>
      </c>
      <c r="R39" s="177"/>
      <c r="S39" s="18" t="str">
        <f>IF(R39="〇",$H39/(IF(R36="〇",$H36,0)+IF(R37="〇",$H37,0)+IF(R38="〇",$H38,0)+IF(R39="〇",$H39,0)+IF(R40="〇",$H40,0)+IF(R41="〇",$H41,0))," ")</f>
        <v xml:space="preserve"> </v>
      </c>
      <c r="T39" s="186"/>
      <c r="U39" s="63" t="str">
        <f>IF(T39="〇",$H39/(IF(T36="〇",$H36,0)+IF(T37="〇",$H37,0)+IF(T38="〇",$H38,0)+IF(T39="〇",$H39,0)+IF(T40="〇",$H40,0)+IF(T41="〇",$H41,0))," ")</f>
        <v xml:space="preserve"> </v>
      </c>
      <c r="V39" s="177"/>
      <c r="W39" s="18" t="str">
        <f>IF(V39="〇",$H39/(IF(V36="〇",$H36,0)+IF(V37="〇",$H37,0)+IF(V38="〇",$H38,0)+IF(V39="〇",$H39,0)+IF(V40="〇",$H40,0)+IF(V41="〇",$H41,0))," ")</f>
        <v xml:space="preserve"> </v>
      </c>
      <c r="X39" s="186"/>
      <c r="Y39" s="63" t="str">
        <f>IF(X39="〇",$H39/(IF(X36="〇",$H36,0)+IF(X37="〇",$H37,0)+IF(X38="〇",$H38,0)+IF(X39="〇",$H39,0)+IF(X40="〇",$H40,0)+IF(X41="〇",$H41,0))," ")</f>
        <v xml:space="preserve"> </v>
      </c>
      <c r="Z39" s="177"/>
      <c r="AA39" s="18" t="str">
        <f>IF(Z39="〇",$H39/(IF(Z36="〇",$H36,0)+IF(Z37="〇",$H37,0)+IF(Z38="〇",$H38,0)+IF(Z39="〇",$H39,0)+IF(Z40="〇",$H40,0)+IF(Z41="〇",$H41,0))," ")</f>
        <v xml:space="preserve"> </v>
      </c>
      <c r="AB39" s="186"/>
      <c r="AC39" s="63" t="str">
        <f>IF(AB39="〇",$H39/(IF(AB36="〇",$H36,0)+IF(AB37="〇",$H37,0)+IF(AB38="〇",$H38,0)+IF(AB39="〇",$H39,0)+IF(AB40="〇",$H40,0)+IF(AB41="〇",$H41,0))," ")</f>
        <v xml:space="preserve"> </v>
      </c>
      <c r="AD39" s="177"/>
      <c r="AE39" s="18" t="str">
        <f>IF(AD39="〇",$H39/(IF(AD36="〇",$H36,0)+IF(AD37="〇",$H37,0)+IF(AD38="〇",$H38,0)+IF(AD39="〇",$H39,0)+IF(AD40="〇",$H40,0)+IF(AD41="〇",$H41,0))," ")</f>
        <v xml:space="preserve"> </v>
      </c>
      <c r="AF39" s="186"/>
      <c r="AG39" s="63" t="str">
        <f>IF(AF39="〇",$H39/(IF(AF36="〇",$H36,0)+IF(AF37="〇",$H37,0)+IF(AF38="〇",$H38,0)+IF(AF39="〇",$H39,0)+IF(AF40="〇",$H40,0)+IF(AF41="〇",$H41,0))," ")</f>
        <v xml:space="preserve"> </v>
      </c>
      <c r="AH39" s="177"/>
      <c r="AI39" s="18" t="str">
        <f>IF(AH39="〇",$H39/(IF(AH36="〇",$H36,0)+IF(AH37="〇",$H37,0)+IF(AH38="〇",$H38,0)+IF(AH39="〇",$H39,0)+IF(AH40="〇",$H40,0)+IF(AH41="〇",$H41,0))," ")</f>
        <v xml:space="preserve"> </v>
      </c>
      <c r="AJ39" s="186"/>
      <c r="AK39" s="63" t="str">
        <f>IF(AJ39="〇",$H39/(IF(AJ36="〇",$H36,0)+IF(AJ37="〇",$H37,0)+IF(AJ38="〇",$H38,0)+IF(AJ39="〇",$H39,0)+IF(AJ40="〇",$H40,0)+IF(AJ41="〇",$H41,0))," ")</f>
        <v xml:space="preserve"> </v>
      </c>
      <c r="AL39" s="177"/>
      <c r="AM39" s="18" t="str">
        <f>IF(AL39="〇",$H39/(IF(AL36="〇",$H36,0)+IF(AL37="〇",$H37,0)+IF(AL38="〇",$H38,0)+IF(AL39="〇",$H39,0)+IF(AL40="〇",$H40,0)+IF(AL41="〇",$H41,0))," ")</f>
        <v xml:space="preserve"> </v>
      </c>
      <c r="AN39" s="186"/>
      <c r="AO39" s="63" t="str">
        <f>IF(AN39="〇",$H39/(IF(AN36="〇",$H36,0)+IF(AN37="〇",$H37,0)+IF(AN38="〇",$H38,0)+IF(AN39="〇",$H39,0)+IF(AN40="〇",$H40,0)+IF(AN41="〇",$H41,0))," ")</f>
        <v xml:space="preserve"> </v>
      </c>
      <c r="AP39" s="177"/>
      <c r="AQ39" s="18" t="str">
        <f>IF(AP39="〇",$H39/(IF(AP36="〇",$H36,0)+IF(AP37="〇",$H37,0)+IF(AP38="〇",$H38,0)+IF(AP39="〇",$H39,0)+IF(AP40="〇",$H40,0)+IF(AP41="〇",$H41,0))," ")</f>
        <v xml:space="preserve"> </v>
      </c>
      <c r="AR39" s="186"/>
      <c r="AS39" s="63" t="str">
        <f>IF(AR39="〇",$H39/(IF(AR36="〇",$H36,0)+IF(AR37="〇",$H37,0)+IF(AR38="〇",$H38,0)+IF(AR39="〇",$H39,0)+IF(AR40="〇",$H40,0)+IF(AR41="〇",$H41,0))," ")</f>
        <v xml:space="preserve"> </v>
      </c>
      <c r="AT39" s="177"/>
      <c r="AU39" s="18" t="str">
        <f>IF(AT39="〇",$H39/(IF(AT36="〇",$H36,0)+IF(AT37="〇",$H37,0)+IF(AT38="〇",$H38,0)+IF(AT39="〇",$H39,0)+IF(AT40="〇",$H40,0)+IF(AT41="〇",$H41,0))," ")</f>
        <v xml:space="preserve"> </v>
      </c>
      <c r="AV39" s="186"/>
      <c r="AW39" s="63" t="str">
        <f>IF(AV39="〇",$H39/(IF(AV36="〇",$H36,0)+IF(AV37="〇",$H37,0)+IF(AV38="〇",$H38,0)+IF(AV39="〇",$H39,0)+IF(AV40="〇",$H40,0)+IF(AV41="〇",$H41,0))," ")</f>
        <v xml:space="preserve"> </v>
      </c>
      <c r="AX39" s="177"/>
      <c r="AY39" s="18" t="str">
        <f>IF(AX39="〇",$H39/(IF(AX36="〇",$H36,0)+IF(AX37="〇",$H37,0)+IF(AX38="〇",$H38,0)+IF(AX39="〇",$H39,0)+IF(AX40="〇",$H40,0)+IF(AX41="〇",$H41,0))," ")</f>
        <v xml:space="preserve"> </v>
      </c>
      <c r="AZ39" s="186"/>
      <c r="BA39" s="63" t="str">
        <f>IF(AZ39="〇",$H39/(IF(AZ36="〇",$H36,0)+IF(AZ37="〇",$H37,0)+IF(AZ38="〇",$H38,0)+IF(AZ39="〇",$H39,0)+IF(AZ40="〇",$H40,0)+IF(AZ41="〇",$H41,0))," ")</f>
        <v xml:space="preserve"> </v>
      </c>
      <c r="BB39" s="177"/>
      <c r="BC39" s="18" t="str">
        <f>IF(BB39="〇",$H39/(IF(BB36="〇",$H36,0)+IF(BB37="〇",$H37,0)+IF(BB38="〇",$H38,0)+IF(BB39="〇",$H39,0)+IF(BB40="〇",$H40,0)+IF(BB41="〇",$H41,0))," ")</f>
        <v xml:space="preserve"> </v>
      </c>
      <c r="BD39" s="188"/>
      <c r="BE39" s="26" t="str">
        <f>IF(BD39="〇",$H39/(IF(BD36="〇",$H36,0)+IF(BD37="〇",$H37,0)+IF(BD38="〇",$H38,0)+IF(BD39="〇",$H39,0)+IF(BD40="〇",$H40,0)+IF(BD41="〇",$H41,0))," ")</f>
        <v xml:space="preserve"> </v>
      </c>
    </row>
    <row r="40" spans="2:57">
      <c r="B40" s="25"/>
      <c r="C40" s="43"/>
      <c r="D40" s="43"/>
      <c r="E40" s="178"/>
      <c r="F40" s="179"/>
      <c r="G40" s="300"/>
      <c r="H40" s="175"/>
      <c r="I40" s="176" t="str">
        <f>IF(COUNTBLANK(H40)=1," ",H40/H42)</f>
        <v xml:space="preserve"> </v>
      </c>
      <c r="J40" s="177"/>
      <c r="K40" s="18" t="str">
        <f>IF(J40="〇",$H40/(IF(J36="〇",$H36,0)+IF(J37="〇",$H37,0)+IF(J38="〇",$H38,0)+IF(J39="〇",$H39,0)+IF(J40="〇",$H40,0)+IF(J41="〇",$H41,0))," ")</f>
        <v xml:space="preserve"> </v>
      </c>
      <c r="L40" s="186"/>
      <c r="M40" s="56" t="str">
        <f>IF(L40="〇",$H40/(IF(L36="〇",$H36,0)+IF(L37="〇",$H37,0)+IF(L38="〇",$H38,0)+IF(L39="〇",$H39,0)+IF(L40="〇",$H40,0)+IF(L41="〇",$H41,0))," ")</f>
        <v xml:space="preserve"> </v>
      </c>
      <c r="N40" s="177"/>
      <c r="O40" s="18" t="str">
        <f>IF(N40="〇",$H40/(IF(N36="〇",$H36,0)+IF(N37="〇",$H37,0)+IF(N38="〇",$H38,0)+IF(N39="〇",$H39,0)+IF(N40="〇",$H40,0)+IF(N41="〇",$H41,0))," ")</f>
        <v xml:space="preserve"> </v>
      </c>
      <c r="P40" s="186"/>
      <c r="Q40" s="63" t="str">
        <f>IF(P40="〇",$H40/(IF(P36="〇",$H36,0)+IF(P37="〇",$H37,0)+IF(P38="〇",$H38,0)+IF(P39="〇",$H39,0)+IF(P40="〇",$H40,0)+IF(P41="〇",$H41,0))," ")</f>
        <v xml:space="preserve"> </v>
      </c>
      <c r="R40" s="177"/>
      <c r="S40" s="18" t="str">
        <f>IF(R40="〇",$H40/(IF(R36="〇",$H36,0)+IF(R37="〇",$H37,0)+IF(R38="〇",$H38,0)+IF(R39="〇",$H39,0)+IF(R40="〇",$H40,0)+IF(R41="〇",$H41,0))," ")</f>
        <v xml:space="preserve"> </v>
      </c>
      <c r="T40" s="186"/>
      <c r="U40" s="63" t="str">
        <f>IF(T40="〇",$H40/(IF(T36="〇",$H36,0)+IF(T37="〇",$H37,0)+IF(T38="〇",$H38,0)+IF(T39="〇",$H39,0)+IF(T40="〇",$H40,0)+IF(T41="〇",$H41,0))," ")</f>
        <v xml:space="preserve"> </v>
      </c>
      <c r="V40" s="177"/>
      <c r="W40" s="18" t="str">
        <f>IF(V40="〇",$H40/(IF(V36="〇",$H36,0)+IF(V37="〇",$H37,0)+IF(V38="〇",$H38,0)+IF(V39="〇",$H39,0)+IF(V40="〇",$H40,0)+IF(V41="〇",$H41,0))," ")</f>
        <v xml:space="preserve"> </v>
      </c>
      <c r="X40" s="186"/>
      <c r="Y40" s="63" t="str">
        <f>IF(X40="〇",$H40/(IF(X36="〇",$H36,0)+IF(X37="〇",$H37,0)+IF(X38="〇",$H38,0)+IF(X39="〇",$H39,0)+IF(X40="〇",$H40,0)+IF(X41="〇",$H41,0))," ")</f>
        <v xml:space="preserve"> </v>
      </c>
      <c r="Z40" s="177"/>
      <c r="AA40" s="18" t="str">
        <f>IF(Z40="〇",$H40/(IF(Z36="〇",$H36,0)+IF(Z37="〇",$H37,0)+IF(Z38="〇",$H38,0)+IF(Z39="〇",$H39,0)+IF(Z40="〇",$H40,0)+IF(Z41="〇",$H41,0))," ")</f>
        <v xml:space="preserve"> </v>
      </c>
      <c r="AB40" s="186"/>
      <c r="AC40" s="63" t="str">
        <f>IF(AB40="〇",$H40/(IF(AB36="〇",$H36,0)+IF(AB37="〇",$H37,0)+IF(AB38="〇",$H38,0)+IF(AB39="〇",$H39,0)+IF(AB40="〇",$H40,0)+IF(AB41="〇",$H41,0))," ")</f>
        <v xml:space="preserve"> </v>
      </c>
      <c r="AD40" s="177"/>
      <c r="AE40" s="18" t="str">
        <f>IF(AD40="〇",$H40/(IF(AD36="〇",$H36,0)+IF(AD37="〇",$H37,0)+IF(AD38="〇",$H38,0)+IF(AD39="〇",$H39,0)+IF(AD40="〇",$H40,0)+IF(AD41="〇",$H41,0))," ")</f>
        <v xml:space="preserve"> </v>
      </c>
      <c r="AF40" s="186"/>
      <c r="AG40" s="63" t="str">
        <f>IF(AF40="〇",$H40/(IF(AF36="〇",$H36,0)+IF(AF37="〇",$H37,0)+IF(AF38="〇",$H38,0)+IF(AF39="〇",$H39,0)+IF(AF40="〇",$H40,0)+IF(AF41="〇",$H41,0))," ")</f>
        <v xml:space="preserve"> </v>
      </c>
      <c r="AH40" s="177"/>
      <c r="AI40" s="18" t="str">
        <f>IF(AH40="〇",$H40/(IF(AH36="〇",$H36,0)+IF(AH37="〇",$H37,0)+IF(AH38="〇",$H38,0)+IF(AH39="〇",$H39,0)+IF(AH40="〇",$H40,0)+IF(AH41="〇",$H41,0))," ")</f>
        <v xml:space="preserve"> </v>
      </c>
      <c r="AJ40" s="186"/>
      <c r="AK40" s="63" t="str">
        <f>IF(AJ40="〇",$H40/(IF(AJ36="〇",$H36,0)+IF(AJ37="〇",$H37,0)+IF(AJ38="〇",$H38,0)+IF(AJ39="〇",$H39,0)+IF(AJ40="〇",$H40,0)+IF(AJ41="〇",$H41,0))," ")</f>
        <v xml:space="preserve"> </v>
      </c>
      <c r="AL40" s="177"/>
      <c r="AM40" s="18" t="str">
        <f>IF(AL40="〇",$H40/(IF(AL36="〇",$H36,0)+IF(AL37="〇",$H37,0)+IF(AL38="〇",$H38,0)+IF(AL39="〇",$H39,0)+IF(AL40="〇",$H40,0)+IF(AL41="〇",$H41,0))," ")</f>
        <v xml:space="preserve"> </v>
      </c>
      <c r="AN40" s="186"/>
      <c r="AO40" s="63" t="str">
        <f>IF(AN40="〇",$H40/(IF(AN36="〇",$H36,0)+IF(AN37="〇",$H37,0)+IF(AN38="〇",$H38,0)+IF(AN39="〇",$H39,0)+IF(AN40="〇",$H40,0)+IF(AN41="〇",$H41,0))," ")</f>
        <v xml:space="preserve"> </v>
      </c>
      <c r="AP40" s="177"/>
      <c r="AQ40" s="18" t="str">
        <f>IF(AP40="〇",$H40/(IF(AP36="〇",$H36,0)+IF(AP37="〇",$H37,0)+IF(AP38="〇",$H38,0)+IF(AP39="〇",$H39,0)+IF(AP40="〇",$H40,0)+IF(AP41="〇",$H41,0))," ")</f>
        <v xml:space="preserve"> </v>
      </c>
      <c r="AR40" s="186"/>
      <c r="AS40" s="63" t="str">
        <f>IF(AR40="〇",$H40/(IF(AR36="〇",$H36,0)+IF(AR37="〇",$H37,0)+IF(AR38="〇",$H38,0)+IF(AR39="〇",$H39,0)+IF(AR40="〇",$H40,0)+IF(AR41="〇",$H41,0))," ")</f>
        <v xml:space="preserve"> </v>
      </c>
      <c r="AT40" s="177"/>
      <c r="AU40" s="18" t="str">
        <f>IF(AT40="〇",$H40/(IF(AT36="〇",$H36,0)+IF(AT37="〇",$H37,0)+IF(AT38="〇",$H38,0)+IF(AT39="〇",$H39,0)+IF(AT40="〇",$H40,0)+IF(AT41="〇",$H41,0))," ")</f>
        <v xml:space="preserve"> </v>
      </c>
      <c r="AV40" s="186"/>
      <c r="AW40" s="63" t="str">
        <f>IF(AV40="〇",$H40/(IF(AV36="〇",$H36,0)+IF(AV37="〇",$H37,0)+IF(AV38="〇",$H38,0)+IF(AV39="〇",$H39,0)+IF(AV40="〇",$H40,0)+IF(AV41="〇",$H41,0))," ")</f>
        <v xml:space="preserve"> </v>
      </c>
      <c r="AX40" s="177"/>
      <c r="AY40" s="18" t="str">
        <f>IF(AX40="〇",$H40/(IF(AX36="〇",$H36,0)+IF(AX37="〇",$H37,0)+IF(AX38="〇",$H38,0)+IF(AX39="〇",$H39,0)+IF(AX40="〇",$H40,0)+IF(AX41="〇",$H41,0))," ")</f>
        <v xml:space="preserve"> </v>
      </c>
      <c r="AZ40" s="186"/>
      <c r="BA40" s="63" t="str">
        <f>IF(AZ40="〇",$H40/(IF(AZ36="〇",$H36,0)+IF(AZ37="〇",$H37,0)+IF(AZ38="〇",$H38,0)+IF(AZ39="〇",$H39,0)+IF(AZ40="〇",$H40,0)+IF(AZ41="〇",$H41,0))," ")</f>
        <v xml:space="preserve"> </v>
      </c>
      <c r="BB40" s="177"/>
      <c r="BC40" s="18" t="str">
        <f>IF(BB40="〇",$H40/(IF(BB36="〇",$H36,0)+IF(BB37="〇",$H37,0)+IF(BB38="〇",$H38,0)+IF(BB39="〇",$H39,0)+IF(BB40="〇",$H40,0)+IF(BB41="〇",$H41,0))," ")</f>
        <v xml:space="preserve"> </v>
      </c>
      <c r="BD40" s="188"/>
      <c r="BE40" s="26" t="str">
        <f>IF(BD40="〇",$H40/(IF(BD36="〇",$H36,0)+IF(BD37="〇",$H37,0)+IF(BD38="〇",$H38,0)+IF(BD39="〇",$H39,0)+IF(BD40="〇",$H40,0)+IF(BD41="〇",$H41,0))," ")</f>
        <v xml:space="preserve"> </v>
      </c>
    </row>
    <row r="41" spans="2:57">
      <c r="B41" s="25"/>
      <c r="C41" s="43"/>
      <c r="D41" s="43"/>
      <c r="E41" s="180"/>
      <c r="F41" s="181"/>
      <c r="G41" s="301"/>
      <c r="H41" s="182"/>
      <c r="I41" s="183" t="str">
        <f>IF(COUNTBLANK(H41)=1," ",H41/H42)</f>
        <v xml:space="preserve"> </v>
      </c>
      <c r="J41" s="184"/>
      <c r="K41" s="20" t="str">
        <f>IF(J41="〇",$H41/(IF(J36="〇",$H36,0)+IF(J37="〇",$H37,0)+IF(J38="〇",$H38,0)+IF(J39="〇",$H39,0)+IF(J40="〇",$H40,0)+IF(J41="〇",$H41,0))," ")</f>
        <v xml:space="preserve"> </v>
      </c>
      <c r="L41" s="185"/>
      <c r="M41" s="59" t="str">
        <f>IF(L41="〇",$H41/(IF(L36="〇",$H36,0)+IF(L37="〇",$H37,0)+IF(L38="〇",$H38,0)+IF(L39="〇",$H39,0)+IF(L40="〇",$H40,0)+IF(L41="〇",$H41,0))," ")</f>
        <v xml:space="preserve"> </v>
      </c>
      <c r="N41" s="184"/>
      <c r="O41" s="20" t="str">
        <f>IF(N41="〇",$H41/(IF(N36="〇",$H36,0)+IF(N37="〇",$H37,0)+IF(N38="〇",$H38,0)+IF(N39="〇",$H39,0)+IF(N40="〇",$H40,0)+IF(N41="〇",$H41,0))," ")</f>
        <v xml:space="preserve"> </v>
      </c>
      <c r="P41" s="185"/>
      <c r="Q41" s="64" t="str">
        <f>IF(P41="〇",$H41/(IF(P36="〇",$H36,0)+IF(P37="〇",$H37,0)+IF(P38="〇",$H38,0)+IF(P39="〇",$H39,0)+IF(P40="〇",$H40,0)+IF(P41="〇",$H41,0))," ")</f>
        <v xml:space="preserve"> </v>
      </c>
      <c r="R41" s="184"/>
      <c r="S41" s="20" t="str">
        <f>IF(R41="〇",$H41/(IF(R36="〇",$H36,0)+IF(R37="〇",$H37,0)+IF(R38="〇",$H38,0)+IF(R39="〇",$H39,0)+IF(R40="〇",$H40,0)+IF(R41="〇",$H41,0))," ")</f>
        <v xml:space="preserve"> </v>
      </c>
      <c r="T41" s="185"/>
      <c r="U41" s="64" t="str">
        <f>IF(T41="〇",$H41/(IF(T36="〇",$H36,0)+IF(T37="〇",$H37,0)+IF(T38="〇",$H38,0)+IF(T39="〇",$H39,0)+IF(T40="〇",$H40,0)+IF(T41="〇",$H41,0))," ")</f>
        <v xml:space="preserve"> </v>
      </c>
      <c r="V41" s="184"/>
      <c r="W41" s="20" t="str">
        <f>IF(V41="〇",$H41/(IF(V36="〇",$H36,0)+IF(V37="〇",$H37,0)+IF(V38="〇",$H38,0)+IF(V39="〇",$H39,0)+IF(V40="〇",$H40,0)+IF(V41="〇",$H41,0))," ")</f>
        <v xml:space="preserve"> </v>
      </c>
      <c r="X41" s="185"/>
      <c r="Y41" s="64" t="str">
        <f>IF(X41="〇",$H41/(IF(X36="〇",$H36,0)+IF(X37="〇",$H37,0)+IF(X38="〇",$H38,0)+IF(X39="〇",$H39,0)+IF(X40="〇",$H40,0)+IF(X41="〇",$H41,0))," ")</f>
        <v xml:space="preserve"> </v>
      </c>
      <c r="Z41" s="184"/>
      <c r="AA41" s="20" t="str">
        <f>IF(Z41="〇",$H41/(IF(Z36="〇",$H36,0)+IF(Z37="〇",$H37,0)+IF(Z38="〇",$H38,0)+IF(Z39="〇",$H39,0)+IF(Z40="〇",$H40,0)+IF(Z41="〇",$H41,0))," ")</f>
        <v xml:space="preserve"> </v>
      </c>
      <c r="AB41" s="185"/>
      <c r="AC41" s="64" t="str">
        <f>IF(AB41="〇",$H41/(IF(AB36="〇",$H36,0)+IF(AB37="〇",$H37,0)+IF(AB38="〇",$H38,0)+IF(AB39="〇",$H39,0)+IF(AB40="〇",$H40,0)+IF(AB41="〇",$H41,0))," ")</f>
        <v xml:space="preserve"> </v>
      </c>
      <c r="AD41" s="184"/>
      <c r="AE41" s="20" t="str">
        <f>IF(AD41="〇",$H41/(IF(AD36="〇",$H36,0)+IF(AD37="〇",$H37,0)+IF(AD38="〇",$H38,0)+IF(AD39="〇",$H39,0)+IF(AD40="〇",$H40,0)+IF(AD41="〇",$H41,0))," ")</f>
        <v xml:space="preserve"> </v>
      </c>
      <c r="AF41" s="185"/>
      <c r="AG41" s="64" t="str">
        <f>IF(AF41="〇",$H41/(IF(AF36="〇",$H36,0)+IF(AF37="〇",$H37,0)+IF(AF38="〇",$H38,0)+IF(AF39="〇",$H39,0)+IF(AF40="〇",$H40,0)+IF(AF41="〇",$H41,0))," ")</f>
        <v xml:space="preserve"> </v>
      </c>
      <c r="AH41" s="184"/>
      <c r="AI41" s="20" t="str">
        <f>IF(AH41="〇",$H41/(IF(AH36="〇",$H36,0)+IF(AH37="〇",$H37,0)+IF(AH38="〇",$H38,0)+IF(AH39="〇",$H39,0)+IF(AH40="〇",$H40,0)+IF(AH41="〇",$H41,0))," ")</f>
        <v xml:space="preserve"> </v>
      </c>
      <c r="AJ41" s="185"/>
      <c r="AK41" s="64" t="str">
        <f>IF(AJ41="〇",$H41/(IF(AJ36="〇",$H36,0)+IF(AJ37="〇",$H37,0)+IF(AJ38="〇",$H38,0)+IF(AJ39="〇",$H39,0)+IF(AJ40="〇",$H40,0)+IF(AJ41="〇",$H41,0))," ")</f>
        <v xml:space="preserve"> </v>
      </c>
      <c r="AL41" s="184"/>
      <c r="AM41" s="20" t="str">
        <f>IF(AL41="〇",$H41/(IF(AL36="〇",$H36,0)+IF(AL37="〇",$H37,0)+IF(AL38="〇",$H38,0)+IF(AL39="〇",$H39,0)+IF(AL40="〇",$H40,0)+IF(AL41="〇",$H41,0))," ")</f>
        <v xml:space="preserve"> </v>
      </c>
      <c r="AN41" s="185"/>
      <c r="AO41" s="64" t="str">
        <f>IF(AN41="〇",$H41/(IF(AN36="〇",$H36,0)+IF(AN37="〇",$H37,0)+IF(AN38="〇",$H38,0)+IF(AN39="〇",$H39,0)+IF(AN40="〇",$H40,0)+IF(AN41="〇",$H41,0))," ")</f>
        <v xml:space="preserve"> </v>
      </c>
      <c r="AP41" s="184"/>
      <c r="AQ41" s="20" t="str">
        <f>IF(AP41="〇",$H41/(IF(AP36="〇",$H36,0)+IF(AP37="〇",$H37,0)+IF(AP38="〇",$H38,0)+IF(AP39="〇",$H39,0)+IF(AP40="〇",$H40,0)+IF(AP41="〇",$H41,0))," ")</f>
        <v xml:space="preserve"> </v>
      </c>
      <c r="AR41" s="185"/>
      <c r="AS41" s="64" t="str">
        <f>IF(AR41="〇",$H41/(IF(AR36="〇",$H36,0)+IF(AR37="〇",$H37,0)+IF(AR38="〇",$H38,0)+IF(AR39="〇",$H39,0)+IF(AR40="〇",$H40,0)+IF(AR41="〇",$H41,0))," ")</f>
        <v xml:space="preserve"> </v>
      </c>
      <c r="AT41" s="184"/>
      <c r="AU41" s="20" t="str">
        <f>IF(AT41="〇",$H41/(IF(AT36="〇",$H36,0)+IF(AT37="〇",$H37,0)+IF(AT38="〇",$H38,0)+IF(AT39="〇",$H39,0)+IF(AT40="〇",$H40,0)+IF(AT41="〇",$H41,0))," ")</f>
        <v xml:space="preserve"> </v>
      </c>
      <c r="AV41" s="185"/>
      <c r="AW41" s="64" t="str">
        <f>IF(AV41="〇",$H41/(IF(AV36="〇",$H36,0)+IF(AV37="〇",$H37,0)+IF(AV38="〇",$H38,0)+IF(AV39="〇",$H39,0)+IF(AV40="〇",$H40,0)+IF(AV41="〇",$H41,0))," ")</f>
        <v xml:space="preserve"> </v>
      </c>
      <c r="AX41" s="184"/>
      <c r="AY41" s="20" t="str">
        <f>IF(AX41="〇",$H41/(IF(AX36="〇",$H36,0)+IF(AX37="〇",$H37,0)+IF(AX38="〇",$H38,0)+IF(AX39="〇",$H39,0)+IF(AX40="〇",$H40,0)+IF(AX41="〇",$H41,0))," ")</f>
        <v xml:space="preserve"> </v>
      </c>
      <c r="AZ41" s="185"/>
      <c r="BA41" s="64" t="str">
        <f>IF(AZ41="〇",$H41/(IF(AZ36="〇",$H36,0)+IF(AZ37="〇",$H37,0)+IF(AZ38="〇",$H38,0)+IF(AZ39="〇",$H39,0)+IF(AZ40="〇",$H40,0)+IF(AZ41="〇",$H41,0))," ")</f>
        <v xml:space="preserve"> </v>
      </c>
      <c r="BB41" s="184"/>
      <c r="BC41" s="20" t="str">
        <f>IF(BB41="〇",$H41/(IF(BB36="〇",$H36,0)+IF(BB37="〇",$H37,0)+IF(BB38="〇",$H38,0)+IF(BB39="〇",$H39,0)+IF(BB40="〇",$H40,0)+IF(BB41="〇",$H41,0))," ")</f>
        <v xml:space="preserve"> </v>
      </c>
      <c r="BD41" s="187"/>
      <c r="BE41" s="27" t="str">
        <f>IF(BD41="〇",$H41/(IF(BD36="〇",$H36,0)+IF(BD37="〇",$H37,0)+IF(BD38="〇",$H38,0)+IF(BD39="〇",$H39,0)+IF(BD40="〇",$H40,0)+IF(BD41="〇",$H41,0))," ")</f>
        <v xml:space="preserve"> </v>
      </c>
    </row>
    <row r="42" spans="2:57" ht="19.5" thickBot="1">
      <c r="B42" s="28"/>
      <c r="C42" s="44" t="s">
        <v>9</v>
      </c>
      <c r="D42" s="44"/>
      <c r="E42" s="11"/>
      <c r="F42" s="41"/>
      <c r="G42" s="2"/>
      <c r="H42" s="35">
        <f>SUM(H36:H41)</f>
        <v>0</v>
      </c>
      <c r="I42" s="30">
        <f>SUM(I36:I41)</f>
        <v>0</v>
      </c>
      <c r="J42" s="65"/>
      <c r="K42" s="22">
        <f>SUM(K36:K41)</f>
        <v>0</v>
      </c>
      <c r="L42" s="57"/>
      <c r="M42" s="57">
        <f>SUM(M36:M41)</f>
        <v>0</v>
      </c>
      <c r="N42" s="65"/>
      <c r="O42" s="22">
        <f t="shared" ref="O42" si="39">SUM(O36:O41)</f>
        <v>0</v>
      </c>
      <c r="P42" s="57"/>
      <c r="Q42" s="66">
        <f t="shared" ref="Q42" si="40">SUM(Q36:Q41)</f>
        <v>0</v>
      </c>
      <c r="R42" s="65"/>
      <c r="S42" s="22">
        <f t="shared" ref="S42" si="41">SUM(S36:S41)</f>
        <v>0</v>
      </c>
      <c r="T42" s="57"/>
      <c r="U42" s="66">
        <f>SUM(U36:U41)</f>
        <v>0</v>
      </c>
      <c r="V42" s="65"/>
      <c r="W42" s="22">
        <f t="shared" ref="W42" si="42">SUM(W36:W41)</f>
        <v>0</v>
      </c>
      <c r="X42" s="57"/>
      <c r="Y42" s="66">
        <f t="shared" ref="Y42" si="43">SUM(Y36:Y41)</f>
        <v>0</v>
      </c>
      <c r="Z42" s="65"/>
      <c r="AA42" s="22">
        <f t="shared" ref="AA42" si="44">SUM(AA36:AA41)</f>
        <v>0</v>
      </c>
      <c r="AB42" s="57"/>
      <c r="AC42" s="66">
        <f t="shared" ref="AC42" si="45">SUM(AC36:AC41)</f>
        <v>0</v>
      </c>
      <c r="AD42" s="65"/>
      <c r="AE42" s="22">
        <f t="shared" ref="AE42" si="46">SUM(AE36:AE41)</f>
        <v>0</v>
      </c>
      <c r="AF42" s="57"/>
      <c r="AG42" s="66">
        <f t="shared" ref="AG42" si="47">SUM(AG36:AG41)</f>
        <v>0</v>
      </c>
      <c r="AH42" s="65"/>
      <c r="AI42" s="22">
        <f t="shared" ref="AI42" si="48">SUM(AI36:AI41)</f>
        <v>0</v>
      </c>
      <c r="AJ42" s="57"/>
      <c r="AK42" s="66">
        <f t="shared" ref="AK42" si="49">SUM(AK36:AK41)</f>
        <v>0</v>
      </c>
      <c r="AL42" s="65"/>
      <c r="AM42" s="22">
        <f t="shared" ref="AM42" si="50">SUM(AM36:AM41)</f>
        <v>0</v>
      </c>
      <c r="AN42" s="57"/>
      <c r="AO42" s="66">
        <f t="shared" ref="AO42" si="51">SUM(AO36:AO41)</f>
        <v>0</v>
      </c>
      <c r="AP42" s="65"/>
      <c r="AQ42" s="22">
        <f t="shared" ref="AQ42" si="52">SUM(AQ36:AQ41)</f>
        <v>0</v>
      </c>
      <c r="AR42" s="57"/>
      <c r="AS42" s="66">
        <f t="shared" ref="AS42" si="53">SUM(AS36:AS41)</f>
        <v>0</v>
      </c>
      <c r="AT42" s="65"/>
      <c r="AU42" s="22">
        <f t="shared" ref="AU42" si="54">SUM(AU36:AU41)</f>
        <v>0</v>
      </c>
      <c r="AV42" s="57"/>
      <c r="AW42" s="66">
        <f t="shared" ref="AW42" si="55">SUM(AW36:AW41)</f>
        <v>0</v>
      </c>
      <c r="AX42" s="65"/>
      <c r="AY42" s="22">
        <f t="shared" ref="AY42" si="56">SUM(AY36:AY41)</f>
        <v>0</v>
      </c>
      <c r="AZ42" s="57"/>
      <c r="BA42" s="66">
        <f t="shared" ref="BA42" si="57">SUM(BA36:BA41)</f>
        <v>0</v>
      </c>
      <c r="BB42" s="65"/>
      <c r="BC42" s="57">
        <f>SUM(BC36:BC41)</f>
        <v>0</v>
      </c>
      <c r="BD42" s="21"/>
      <c r="BE42" s="29">
        <f>SUM(BE36:BE41)</f>
        <v>0</v>
      </c>
    </row>
    <row r="43" spans="2:57">
      <c r="B43" s="23" t="s">
        <v>17</v>
      </c>
      <c r="C43" s="167"/>
      <c r="D43" s="167"/>
      <c r="E43" s="168"/>
      <c r="F43" s="169"/>
      <c r="G43" s="299"/>
      <c r="H43" s="170"/>
      <c r="I43" s="171" t="str">
        <f>IF(COUNTBLANK(H43)=1," ",H43/H49)</f>
        <v xml:space="preserve"> </v>
      </c>
      <c r="J43" s="172"/>
      <c r="K43" s="94" t="str">
        <f>IF(J43="〇",$H43/(IF(J43="〇",$H43,0)+IF(J44="〇",$H44,0)+IF(J45="〇",$H45,0)+IF(J46="〇",$H46,0)+IF(J47="〇",$H47,0)+IF(J48="〇",$H48,0))," ")</f>
        <v xml:space="preserve"> </v>
      </c>
      <c r="L43" s="185"/>
      <c r="M43" s="95" t="str">
        <f>IF(L43="〇",$H43/(IF(L43="〇",$H43,0)+IF(L44="〇",$H44,0)+IF(L45="〇",$H45,0)+IF(L46="〇",$H46,0)+IF(L47="〇",$H47,0)+IF(L48="〇",$H48,0))," ")</f>
        <v xml:space="preserve"> </v>
      </c>
      <c r="N43" s="172"/>
      <c r="O43" s="94" t="str">
        <f>IF(N43="〇",$H43/(IF(N43="〇",$H43,0)+IF(N44="〇",$H44,0)+IF(N45="〇",$H45,0)+IF(N46="〇",$H46,0)+IF(N47="〇",$H47,0)+IF(N48="〇",$H48,0))," ")</f>
        <v xml:space="preserve"> </v>
      </c>
      <c r="P43" s="185"/>
      <c r="Q43" s="96" t="str">
        <f>IF(P43="〇",$H43/(IF(P43="〇",$H43,0)+IF(P44="〇",$H44,0)+IF(P45="〇",$H45,0)+IF(P46="〇",$H46,0)+IF(P47="〇",$H47,0)+IF(P48="〇",$H48,0))," ")</f>
        <v xml:space="preserve"> </v>
      </c>
      <c r="R43" s="184"/>
      <c r="S43" s="94" t="str">
        <f>IF(R43="〇",$H43/(IF(R43="〇",$H43,0)+IF(R44="〇",$H44,0)+IF(R45="〇",$H45,0)+IF(R46="〇",$H46,0)+IF(R47="〇",$H47,0)+IF(R48="〇",$H48,0))," ")</f>
        <v xml:space="preserve"> </v>
      </c>
      <c r="T43" s="185"/>
      <c r="U43" s="96" t="str">
        <f>IF(T43="〇",$H43/(IF(T43="〇",$H43,0)+IF(T44="〇",$H44,0)+IF(T45="〇",$H45,0)+IF(T46="〇",$H46,0)+IF(T47="〇",$H47,0)+IF(T48="〇",$H48,0))," ")</f>
        <v xml:space="preserve"> </v>
      </c>
      <c r="V43" s="184"/>
      <c r="W43" s="94" t="str">
        <f>IF(V43="〇",$H43/(IF(V43="〇",$H43,0)+IF(V44="〇",$H44,0)+IF(V45="〇",$H45,0)+IF(V46="〇",$H46,0)+IF(V47="〇",$H47,0)+IF(V48="〇",$H48,0))," ")</f>
        <v xml:space="preserve"> </v>
      </c>
      <c r="X43" s="185"/>
      <c r="Y43" s="96" t="str">
        <f>IF(X43="〇",$H43/(IF(X43="〇",$H43,0)+IF(X44="〇",$H44,0)+IF(X45="〇",$H45,0)+IF(X46="〇",$H46,0)+IF(X47="〇",$H47,0)+IF(X48="〇",$H48,0))," ")</f>
        <v xml:space="preserve"> </v>
      </c>
      <c r="Z43" s="184"/>
      <c r="AA43" s="94" t="str">
        <f>IF(Z43="〇",$H43/(IF(Z43="〇",$H43,0)+IF(Z44="〇",$H44,0)+IF(Z45="〇",$H45,0)+IF(Z46="〇",$H46,0)+IF(Z47="〇",$H47,0)+IF(Z48="〇",$H48,0))," ")</f>
        <v xml:space="preserve"> </v>
      </c>
      <c r="AB43" s="185"/>
      <c r="AC43" s="96" t="str">
        <f>IF(AB43="〇",$H43/(IF(AB43="〇",$H43,0)+IF(AB44="〇",$H44,0)+IF(AB45="〇",$H45,0)+IF(AB46="〇",$H46,0)+IF(AB47="〇",$H47,0)+IF(AB48="〇",$H48,0))," ")</f>
        <v xml:space="preserve"> </v>
      </c>
      <c r="AD43" s="184"/>
      <c r="AE43" s="94" t="str">
        <f>IF(AD43="〇",$H43/(IF(AD43="〇",$H43,0)+IF(AD44="〇",$H44,0)+IF(AD45="〇",$H45,0)+IF(AD46="〇",$H46,0)+IF(AD47="〇",$H47,0)+IF(AD48="〇",$H48,0))," ")</f>
        <v xml:space="preserve"> </v>
      </c>
      <c r="AF43" s="185"/>
      <c r="AG43" s="96" t="str">
        <f>IF(AF43="〇",$H43/(IF(AF43="〇",$H43,0)+IF(AF44="〇",$H44,0)+IF(AF45="〇",$H45,0)+IF(AF46="〇",$H46,0)+IF(AF47="〇",$H47,0)+IF(AF48="〇",$H48,0))," ")</f>
        <v xml:space="preserve"> </v>
      </c>
      <c r="AH43" s="184"/>
      <c r="AI43" s="94" t="str">
        <f>IF(AH43="〇",$H43/(IF(AH43="〇",$H43,0)+IF(AH44="〇",$H44,0)+IF(AH45="〇",$H45,0)+IF(AH46="〇",$H46,0)+IF(AH47="〇",$H47,0)+IF(AH48="〇",$H48,0))," ")</f>
        <v xml:space="preserve"> </v>
      </c>
      <c r="AJ43" s="185"/>
      <c r="AK43" s="96" t="str">
        <f>IF(AJ43="〇",$H43/(IF(AJ43="〇",$H43,0)+IF(AJ44="〇",$H44,0)+IF(AJ45="〇",$H45,0)+IF(AJ46="〇",$H46,0)+IF(AJ47="〇",$H47,0)+IF(AJ48="〇",$H48,0))," ")</f>
        <v xml:space="preserve"> </v>
      </c>
      <c r="AL43" s="184"/>
      <c r="AM43" s="94" t="str">
        <f>IF(AL43="〇",$H43/(IF(AL43="〇",$H43,0)+IF(AL44="〇",$H44,0)+IF(AL45="〇",$H45,0)+IF(AL46="〇",$H46,0)+IF(AL47="〇",$H47,0)+IF(AL48="〇",$H48,0))," ")</f>
        <v xml:space="preserve"> </v>
      </c>
      <c r="AN43" s="185"/>
      <c r="AO43" s="96" t="str">
        <f>IF(AN43="〇",$H43/(IF(AN43="〇",$H43,0)+IF(AN44="〇",$H44,0)+IF(AN45="〇",$H45,0)+IF(AN46="〇",$H46,0)+IF(AN47="〇",$H47,0)+IF(AN48="〇",$H48,0))," ")</f>
        <v xml:space="preserve"> </v>
      </c>
      <c r="AP43" s="184"/>
      <c r="AQ43" s="94" t="str">
        <f>IF(AP43="〇",$H43/(IF(AP43="〇",$H43,0)+IF(AP44="〇",$H44,0)+IF(AP45="〇",$H45,0)+IF(AP46="〇",$H46,0)+IF(AP47="〇",$H47,0)+IF(AP48="〇",$H48,0))," ")</f>
        <v xml:space="preserve"> </v>
      </c>
      <c r="AR43" s="185"/>
      <c r="AS43" s="96" t="str">
        <f>IF(AR43="〇",$H43/(IF(AR43="〇",$H43,0)+IF(AR44="〇",$H44,0)+IF(AR45="〇",$H45,0)+IF(AR46="〇",$H46,0)+IF(AR47="〇",$H47,0)+IF(AR48="〇",$H48,0))," ")</f>
        <v xml:space="preserve"> </v>
      </c>
      <c r="AT43" s="184"/>
      <c r="AU43" s="94" t="str">
        <f>IF(AT43="〇",$H43/(IF(AT43="〇",$H43,0)+IF(AT44="〇",$H44,0)+IF(AT45="〇",$H45,0)+IF(AT46="〇",$H46,0)+IF(AT47="〇",$H47,0)+IF(AT48="〇",$H48,0))," ")</f>
        <v xml:space="preserve"> </v>
      </c>
      <c r="AV43" s="185"/>
      <c r="AW43" s="96" t="str">
        <f>IF(AV43="〇",$H43/(IF(AV43="〇",$H43,0)+IF(AV44="〇",$H44,0)+IF(AV45="〇",$H45,0)+IF(AV46="〇",$H46,0)+IF(AV47="〇",$H47,0)+IF(AV48="〇",$H48,0))," ")</f>
        <v xml:space="preserve"> </v>
      </c>
      <c r="AX43" s="184"/>
      <c r="AY43" s="94" t="str">
        <f>IF(AX43="〇",$H43/(IF(AX43="〇",$H43,0)+IF(AX44="〇",$H44,0)+IF(AX45="〇",$H45,0)+IF(AX46="〇",$H46,0)+IF(AX47="〇",$H47,0)+IF(AX48="〇",$H48,0))," ")</f>
        <v xml:space="preserve"> </v>
      </c>
      <c r="AZ43" s="185"/>
      <c r="BA43" s="96" t="str">
        <f>IF(AZ43="〇",$H43/(IF(AZ43="〇",$H43,0)+IF(AZ44="〇",$H44,0)+IF(AZ45="〇",$H45,0)+IF(AZ46="〇",$H46,0)+IF(AZ47="〇",$H47,0)+IF(AZ48="〇",$H48,0))," ")</f>
        <v xml:space="preserve"> </v>
      </c>
      <c r="BB43" s="184"/>
      <c r="BC43" s="94" t="str">
        <f>IF(BB43="〇",$H43/(IF(BB43="〇",$H43,0)+IF(BB44="〇",$H44,0)+IF(BB45="〇",$H45,0)+IF(BB46="〇",$H46,0)+IF(BB47="〇",$H47,0)+IF(BB48="〇",$H48,0))," ")</f>
        <v xml:space="preserve"> </v>
      </c>
      <c r="BD43" s="187"/>
      <c r="BE43" s="97" t="str">
        <f>IF(BD43="〇",$H43/(IF(BD43="〇",$H43,0)+IF(BD44="〇",$H44,0)+IF(BD45="〇",$H45,0)+IF(BD46="〇",$H46,0)+IF(BD47="〇",$H47,0)+IF(BD48="〇",$H48,0))," ")</f>
        <v xml:space="preserve"> </v>
      </c>
    </row>
    <row r="44" spans="2:57">
      <c r="B44" s="25"/>
      <c r="C44" s="133"/>
      <c r="D44" s="133"/>
      <c r="E44" s="178"/>
      <c r="F44" s="179"/>
      <c r="G44" s="300"/>
      <c r="H44" s="175"/>
      <c r="I44" s="176"/>
      <c r="J44" s="177"/>
      <c r="K44" s="18" t="str">
        <f>IF(J44="〇",$H44/(IF(J43="〇",$H43,0)+IF(J44="〇",$H44,0)+IF(J45="〇",$H45,0)+IF(J46="〇",$H46,0)+IF(J47="〇",$H47,0)+IF(J48="〇",$H48,0))," ")</f>
        <v xml:space="preserve"> </v>
      </c>
      <c r="L44" s="186"/>
      <c r="M44" s="56" t="str">
        <f>IF(L44="〇",$H44/(IF(L43="〇",$H43,0)+IF(L44="〇",$H44,0)+IF(L45="〇",$H45,0)+IF(L46="〇",$H46,0)+IF(L47="〇",$H47,0)+IF(L48="〇",$H48,0))," ")</f>
        <v xml:space="preserve"> </v>
      </c>
      <c r="N44" s="177"/>
      <c r="O44" s="18" t="str">
        <f>IF(N44="〇",$H44/(IF(N43="〇",$H43,0)+IF(N44="〇",$H44,0)+IF(N45="〇",$H45,0)+IF(N46="〇",$H46,0)+IF(N47="〇",$H47,0)+IF(N48="〇",$H48,0))," ")</f>
        <v xml:space="preserve"> </v>
      </c>
      <c r="P44" s="186"/>
      <c r="Q44" s="63" t="str">
        <f>IF(P44="〇",$H44/(IF(P43="〇",$H43,0)+IF(P44="〇",$H44,0)+IF(P45="〇",$H45,0)+IF(P46="〇",$H46,0)+IF(P47="〇",$H47,0)+IF(P48="〇",$H48,0))," ")</f>
        <v xml:space="preserve"> </v>
      </c>
      <c r="R44" s="177"/>
      <c r="S44" s="18" t="str">
        <f>IF(R44="〇",$H44/(IF(R43="〇",$H43,0)+IF(R44="〇",$H44,0)+IF(R45="〇",$H45,0)+IF(R46="〇",$H46,0)+IF(R47="〇",$H47,0)+IF(R48="〇",$H48,0))," ")</f>
        <v xml:space="preserve"> </v>
      </c>
      <c r="T44" s="186"/>
      <c r="U44" s="63" t="str">
        <f>IF(T44="〇",$H44/(IF(T43="〇",$H43,0)+IF(T44="〇",$H44,0)+IF(T45="〇",$H45,0)+IF(T46="〇",$H46,0)+IF(T47="〇",$H47,0)+IF(T48="〇",$H48,0))," ")</f>
        <v xml:space="preserve"> </v>
      </c>
      <c r="V44" s="177"/>
      <c r="W44" s="18" t="str">
        <f>IF(V44="〇",$H44/(IF(V43="〇",$H43,0)+IF(V44="〇",$H44,0)+IF(V45="〇",$H45,0)+IF(V46="〇",$H46,0)+IF(V47="〇",$H47,0)+IF(V48="〇",$H48,0))," ")</f>
        <v xml:space="preserve"> </v>
      </c>
      <c r="X44" s="186"/>
      <c r="Y44" s="63" t="str">
        <f>IF(X44="〇",$H44/(IF(X43="〇",$H43,0)+IF(X44="〇",$H44,0)+IF(X45="〇",$H45,0)+IF(X46="〇",$H46,0)+IF(X47="〇",$H47,0)+IF(X48="〇",$H48,0))," ")</f>
        <v xml:space="preserve"> </v>
      </c>
      <c r="Z44" s="177"/>
      <c r="AA44" s="18" t="str">
        <f>IF(Z44="〇",$H44/(IF(Z43="〇",$H43,0)+IF(Z44="〇",$H44,0)+IF(Z45="〇",$H45,0)+IF(Z46="〇",$H46,0)+IF(Z47="〇",$H47,0)+IF(Z48="〇",$H48,0))," ")</f>
        <v xml:space="preserve"> </v>
      </c>
      <c r="AB44" s="186"/>
      <c r="AC44" s="63" t="str">
        <f>IF(AB44="〇",$H44/(IF(AB43="〇",$H43,0)+IF(AB44="〇",$H44,0)+IF(AB45="〇",$H45,0)+IF(AB46="〇",$H46,0)+IF(AB47="〇",$H47,0)+IF(AB48="〇",$H48,0))," ")</f>
        <v xml:space="preserve"> </v>
      </c>
      <c r="AD44" s="177"/>
      <c r="AE44" s="18" t="str">
        <f>IF(AD44="〇",$H44/(IF(AD43="〇",$H43,0)+IF(AD44="〇",$H44,0)+IF(AD45="〇",$H45,0)+IF(AD46="〇",$H46,0)+IF(AD47="〇",$H47,0)+IF(AD48="〇",$H48,0))," ")</f>
        <v xml:space="preserve"> </v>
      </c>
      <c r="AF44" s="186"/>
      <c r="AG44" s="63" t="str">
        <f>IF(AF44="〇",$H44/(IF(AF43="〇",$H43,0)+IF(AF44="〇",$H44,0)+IF(AF45="〇",$H45,0)+IF(AF46="〇",$H46,0)+IF(AF47="〇",$H47,0)+IF(AF48="〇",$H48,0))," ")</f>
        <v xml:space="preserve"> </v>
      </c>
      <c r="AH44" s="177"/>
      <c r="AI44" s="18" t="str">
        <f>IF(AH44="〇",$H44/(IF(AH43="〇",$H43,0)+IF(AH44="〇",$H44,0)+IF(AH45="〇",$H45,0)+IF(AH46="〇",$H46,0)+IF(AH47="〇",$H47,0)+IF(AH48="〇",$H48,0))," ")</f>
        <v xml:space="preserve"> </v>
      </c>
      <c r="AJ44" s="186"/>
      <c r="AK44" s="63" t="str">
        <f>IF(AJ44="〇",$H44/(IF(AJ43="〇",$H43,0)+IF(AJ44="〇",$H44,0)+IF(AJ45="〇",$H45,0)+IF(AJ46="〇",$H46,0)+IF(AJ47="〇",$H47,0)+IF(AJ48="〇",$H48,0))," ")</f>
        <v xml:space="preserve"> </v>
      </c>
      <c r="AL44" s="177"/>
      <c r="AM44" s="18" t="str">
        <f>IF(AL44="〇",$H44/(IF(AL43="〇",$H43,0)+IF(AL44="〇",$H44,0)+IF(AL45="〇",$H45,0)+IF(AL46="〇",$H46,0)+IF(AL47="〇",$H47,0)+IF(AL48="〇",$H48,0))," ")</f>
        <v xml:space="preserve"> </v>
      </c>
      <c r="AN44" s="186"/>
      <c r="AO44" s="63" t="str">
        <f>IF(AN44="〇",$H44/(IF(AN43="〇",$H43,0)+IF(AN44="〇",$H44,0)+IF(AN45="〇",$H45,0)+IF(AN46="〇",$H46,0)+IF(AN47="〇",$H47,0)+IF(AN48="〇",$H48,0))," ")</f>
        <v xml:space="preserve"> </v>
      </c>
      <c r="AP44" s="177"/>
      <c r="AQ44" s="18" t="str">
        <f>IF(AP44="〇",$H44/(IF(AP43="〇",$H43,0)+IF(AP44="〇",$H44,0)+IF(AP45="〇",$H45,0)+IF(AP46="〇",$H46,0)+IF(AP47="〇",$H47,0)+IF(AP48="〇",$H48,0))," ")</f>
        <v xml:space="preserve"> </v>
      </c>
      <c r="AR44" s="186"/>
      <c r="AS44" s="63" t="str">
        <f>IF(AR44="〇",$H44/(IF(AR43="〇",$H43,0)+IF(AR44="〇",$H44,0)+IF(AR45="〇",$H45,0)+IF(AR46="〇",$H46,0)+IF(AR47="〇",$H47,0)+IF(AR48="〇",$H48,0))," ")</f>
        <v xml:space="preserve"> </v>
      </c>
      <c r="AT44" s="177"/>
      <c r="AU44" s="18" t="str">
        <f>IF(AT44="〇",$H44/(IF(AT43="〇",$H43,0)+IF(AT44="〇",$H44,0)+IF(AT45="〇",$H45,0)+IF(AT46="〇",$H46,0)+IF(AT47="〇",$H47,0)+IF(AT48="〇",$H48,0))," ")</f>
        <v xml:space="preserve"> </v>
      </c>
      <c r="AV44" s="186"/>
      <c r="AW44" s="63" t="str">
        <f>IF(AV44="〇",$H44/(IF(AV43="〇",$H43,0)+IF(AV44="〇",$H44,0)+IF(AV45="〇",$H45,0)+IF(AV46="〇",$H46,0)+IF(AV47="〇",$H47,0)+IF(AV48="〇",$H48,0))," ")</f>
        <v xml:space="preserve"> </v>
      </c>
      <c r="AX44" s="177"/>
      <c r="AY44" s="18" t="str">
        <f>IF(AX44="〇",$H44/(IF(AX43="〇",$H43,0)+IF(AX44="〇",$H44,0)+IF(AX45="〇",$H45,0)+IF(AX46="〇",$H46,0)+IF(AX47="〇",$H47,0)+IF(AX48="〇",$H48,0))," ")</f>
        <v xml:space="preserve"> </v>
      </c>
      <c r="AZ44" s="186"/>
      <c r="BA44" s="63" t="str">
        <f>IF(AZ44="〇",$H44/(IF(AZ43="〇",$H43,0)+IF(AZ44="〇",$H44,0)+IF(AZ45="〇",$H45,0)+IF(AZ46="〇",$H46,0)+IF(AZ47="〇",$H47,0)+IF(AZ48="〇",$H48,0))," ")</f>
        <v xml:space="preserve"> </v>
      </c>
      <c r="BB44" s="177"/>
      <c r="BC44" s="18" t="str">
        <f>IF(BB44="〇",$H44/(IF(BB43="〇",$H43,0)+IF(BB44="〇",$H44,0)+IF(BB45="〇",$H45,0)+IF(BB46="〇",$H46,0)+IF(BB47="〇",$H47,0)+IF(BB48="〇",$H48,0))," ")</f>
        <v xml:space="preserve"> </v>
      </c>
      <c r="BD44" s="188"/>
      <c r="BE44" s="26" t="str">
        <f>IF(BD44="〇",$H44/(IF(BD43="〇",$H43,0)+IF(BD44="〇",$H44,0)+IF(BD45="〇",$H45,0)+IF(BD46="〇",$H46,0)+IF(BD47="〇",$H47,0)+IF(BD48="〇",$H48,0))," ")</f>
        <v xml:space="preserve"> </v>
      </c>
    </row>
    <row r="45" spans="2:57">
      <c r="B45" s="25"/>
      <c r="C45" s="133"/>
      <c r="D45" s="133"/>
      <c r="E45" s="178"/>
      <c r="F45" s="179"/>
      <c r="G45" s="300"/>
      <c r="H45" s="189"/>
      <c r="I45" s="171"/>
      <c r="J45" s="184"/>
      <c r="K45" s="90" t="str">
        <f>IF(J45="〇",$H45/(IF(J43="〇",$H43,0)+IF(J44="〇",$H44,0)+IF(J45="〇",$H45,0)+IF(J46="〇",$H46,0)+IF(J47="〇",$H47,0)+IF(J48="〇",$H48,0))," ")</f>
        <v xml:space="preserve"> </v>
      </c>
      <c r="L45" s="185"/>
      <c r="M45" s="92" t="str">
        <f>IF(L45="〇",$H45/(IF(L43="〇",$H43,0)+IF(L44="〇",$H44,0)+IF(L45="〇",$H45,0)+IF(L46="〇",$H46,0)+IF(L47="〇",$H47,0)+IF(L48="〇",$H48,0))," ")</f>
        <v xml:space="preserve"> </v>
      </c>
      <c r="N45" s="184"/>
      <c r="O45" s="90" t="str">
        <f>IF(N45="〇",$H45/(IF(N43="〇",$H43,0)+IF(N44="〇",$H44,0)+IF(N45="〇",$H45,0)+IF(N46="〇",$H46,0)+IF(N47="〇",$H47,0)+IF(N48="〇",$H48,0))," ")</f>
        <v xml:space="preserve"> </v>
      </c>
      <c r="P45" s="185"/>
      <c r="Q45" s="91" t="str">
        <f>IF(P45="〇",$H45/(IF(P43="〇",$H43,0)+IF(P44="〇",$H44,0)+IF(P45="〇",$H45,0)+IF(P46="〇",$H46,0)+IF(P47="〇",$H47,0)+IF(P48="〇",$H48,0))," ")</f>
        <v xml:space="preserve"> </v>
      </c>
      <c r="R45" s="184"/>
      <c r="S45" s="90" t="str">
        <f>IF(R45="〇",$H45/(IF(R43="〇",$H43,0)+IF(R44="〇",$H44,0)+IF(R45="〇",$H45,0)+IF(R46="〇",$H46,0)+IF(R47="〇",$H47,0)+IF(R48="〇",$H48,0))," ")</f>
        <v xml:space="preserve"> </v>
      </c>
      <c r="T45" s="185"/>
      <c r="U45" s="91" t="str">
        <f>IF(T45="〇",$H45/(IF(T43="〇",$H43,0)+IF(T44="〇",$H44,0)+IF(T45="〇",$H45,0)+IF(T46="〇",$H46,0)+IF(T47="〇",$H47,0)+IF(T48="〇",$H48,0))," ")</f>
        <v xml:space="preserve"> </v>
      </c>
      <c r="V45" s="184"/>
      <c r="W45" s="90" t="str">
        <f>IF(V45="〇",$H45/(IF(V43="〇",$H43,0)+IF(V44="〇",$H44,0)+IF(V45="〇",$H45,0)+IF(V46="〇",$H46,0)+IF(V47="〇",$H47,0)+IF(V48="〇",$H48,0))," ")</f>
        <v xml:space="preserve"> </v>
      </c>
      <c r="X45" s="185"/>
      <c r="Y45" s="91" t="str">
        <f>IF(X45="〇",$H45/(IF(X43="〇",$H43,0)+IF(X44="〇",$H44,0)+IF(X45="〇",$H45,0)+IF(X46="〇",$H46,0)+IF(X47="〇",$H47,0)+IF(X48="〇",$H48,0))," ")</f>
        <v xml:space="preserve"> </v>
      </c>
      <c r="Z45" s="184"/>
      <c r="AA45" s="90" t="str">
        <f>IF(Z45="〇",$H45/(IF(Z43="〇",$H43,0)+IF(Z44="〇",$H44,0)+IF(Z45="〇",$H45,0)+IF(Z46="〇",$H46,0)+IF(Z47="〇",$H47,0)+IF(Z48="〇",$H48,0))," ")</f>
        <v xml:space="preserve"> </v>
      </c>
      <c r="AB45" s="185"/>
      <c r="AC45" s="91" t="str">
        <f>IF(AB45="〇",$H45/(IF(AB43="〇",$H43,0)+IF(AB44="〇",$H44,0)+IF(AB45="〇",$H45,0)+IF(AB46="〇",$H46,0)+IF(AB47="〇",$H47,0)+IF(AB48="〇",$H48,0))," ")</f>
        <v xml:space="preserve"> </v>
      </c>
      <c r="AD45" s="184"/>
      <c r="AE45" s="90" t="str">
        <f>IF(AD45="〇",$H45/(IF(AD43="〇",$H43,0)+IF(AD44="〇",$H44,0)+IF(AD45="〇",$H45,0)+IF(AD46="〇",$H46,0)+IF(AD47="〇",$H47,0)+IF(AD48="〇",$H48,0))," ")</f>
        <v xml:space="preserve"> </v>
      </c>
      <c r="AF45" s="185"/>
      <c r="AG45" s="91" t="str">
        <f>IF(AF45="〇",$H45/(IF(AF43="〇",$H43,0)+IF(AF44="〇",$H44,0)+IF(AF45="〇",$H45,0)+IF(AF46="〇",$H46,0)+IF(AF47="〇",$H47,0)+IF(AF48="〇",$H48,0))," ")</f>
        <v xml:space="preserve"> </v>
      </c>
      <c r="AH45" s="184"/>
      <c r="AI45" s="90" t="str">
        <f>IF(AH45="〇",$H45/(IF(AH43="〇",$H43,0)+IF(AH44="〇",$H44,0)+IF(AH45="〇",$H45,0)+IF(AH46="〇",$H46,0)+IF(AH47="〇",$H47,0)+IF(AH48="〇",$H48,0))," ")</f>
        <v xml:space="preserve"> </v>
      </c>
      <c r="AJ45" s="185"/>
      <c r="AK45" s="91" t="str">
        <f>IF(AJ45="〇",$H45/(IF(AJ43="〇",$H43,0)+IF(AJ44="〇",$H44,0)+IF(AJ45="〇",$H45,0)+IF(AJ46="〇",$H46,0)+IF(AJ47="〇",$H47,0)+IF(AJ48="〇",$H48,0))," ")</f>
        <v xml:space="preserve"> </v>
      </c>
      <c r="AL45" s="184"/>
      <c r="AM45" s="90" t="str">
        <f>IF(AL45="〇",$H45/(IF(AL43="〇",$H43,0)+IF(AL44="〇",$H44,0)+IF(AL45="〇",$H45,0)+IF(AL46="〇",$H46,0)+IF(AL47="〇",$H47,0)+IF(AL48="〇",$H48,0))," ")</f>
        <v xml:space="preserve"> </v>
      </c>
      <c r="AN45" s="185"/>
      <c r="AO45" s="91" t="str">
        <f>IF(AN45="〇",$H45/(IF(AN43="〇",$H43,0)+IF(AN44="〇",$H44,0)+IF(AN45="〇",$H45,0)+IF(AN46="〇",$H46,0)+IF(AN47="〇",$H47,0)+IF(AN48="〇",$H48,0))," ")</f>
        <v xml:space="preserve"> </v>
      </c>
      <c r="AP45" s="184"/>
      <c r="AQ45" s="90" t="str">
        <f>IF(AP45="〇",$H45/(IF(AP43="〇",$H43,0)+IF(AP44="〇",$H44,0)+IF(AP45="〇",$H45,0)+IF(AP46="〇",$H46,0)+IF(AP47="〇",$H47,0)+IF(AP48="〇",$H48,0))," ")</f>
        <v xml:space="preserve"> </v>
      </c>
      <c r="AR45" s="185"/>
      <c r="AS45" s="91" t="str">
        <f>IF(AR45="〇",$H45/(IF(AR43="〇",$H43,0)+IF(AR44="〇",$H44,0)+IF(AR45="〇",$H45,0)+IF(AR46="〇",$H46,0)+IF(AR47="〇",$H47,0)+IF(AR48="〇",$H48,0))," ")</f>
        <v xml:space="preserve"> </v>
      </c>
      <c r="AT45" s="184"/>
      <c r="AU45" s="90" t="str">
        <f>IF(AT45="〇",$H45/(IF(AT43="〇",$H43,0)+IF(AT44="〇",$H44,0)+IF(AT45="〇",$H45,0)+IF(AT46="〇",$H46,0)+IF(AT47="〇",$H47,0)+IF(AT48="〇",$H48,0))," ")</f>
        <v xml:space="preserve"> </v>
      </c>
      <c r="AV45" s="185"/>
      <c r="AW45" s="91" t="str">
        <f>IF(AV45="〇",$H45/(IF(AV43="〇",$H43,0)+IF(AV44="〇",$H44,0)+IF(AV45="〇",$H45,0)+IF(AV46="〇",$H46,0)+IF(AV47="〇",$H47,0)+IF(AV48="〇",$H48,0))," ")</f>
        <v xml:space="preserve"> </v>
      </c>
      <c r="AX45" s="184"/>
      <c r="AY45" s="90" t="str">
        <f>IF(AX45="〇",$H45/(IF(AX43="〇",$H43,0)+IF(AX44="〇",$H44,0)+IF(AX45="〇",$H45,0)+IF(AX46="〇",$H46,0)+IF(AX47="〇",$H47,0)+IF(AX48="〇",$H48,0))," ")</f>
        <v xml:space="preserve"> </v>
      </c>
      <c r="AZ45" s="185"/>
      <c r="BA45" s="91" t="str">
        <f>IF(AZ45="〇",$H45/(IF(AZ43="〇",$H43,0)+IF(AZ44="〇",$H44,0)+IF(AZ45="〇",$H45,0)+IF(AZ46="〇",$H46,0)+IF(AZ47="〇",$H47,0)+IF(AZ48="〇",$H48,0))," ")</f>
        <v xml:space="preserve"> </v>
      </c>
      <c r="BB45" s="184"/>
      <c r="BC45" s="90" t="str">
        <f>IF(BB45="〇",$H45/(IF(BB43="〇",$H43,0)+IF(BB44="〇",$H44,0)+IF(BB45="〇",$H45,0)+IF(BB46="〇",$H46,0)+IF(BB47="〇",$H47,0)+IF(BB48="〇",$H48,0))," ")</f>
        <v xml:space="preserve"> </v>
      </c>
      <c r="BD45" s="187"/>
      <c r="BE45" s="93" t="str">
        <f>IF(BD45="〇",$H45/(IF(BD43="〇",$H43,0)+IF(BD44="〇",$H44,0)+IF(BD45="〇",$H45,0)+IF(BD46="〇",$H46,0)+IF(BD47="〇",$H47,0)+IF(BD48="〇",$H48,0))," ")</f>
        <v xml:space="preserve"> </v>
      </c>
    </row>
    <row r="46" spans="2:57">
      <c r="B46" s="25"/>
      <c r="C46" s="43"/>
      <c r="D46" s="43"/>
      <c r="E46" s="173"/>
      <c r="F46" s="174"/>
      <c r="G46" s="300"/>
      <c r="H46" s="175"/>
      <c r="I46" s="176" t="str">
        <f>IF(COUNTBLANK(H46)=1," ",H46/H49)</f>
        <v xml:space="preserve"> </v>
      </c>
      <c r="J46" s="177"/>
      <c r="K46" s="18" t="str">
        <f>IF(J46="〇",$H46/(IF(J43="〇",$H43,0)+IF(J44="〇",$H44,0)+IF(J45="〇",$H45,0)+IF(J46="〇",$H46,0)+IF(J47="〇",$H47,0)+IF(J48="〇",$H48,0))," ")</f>
        <v xml:space="preserve"> </v>
      </c>
      <c r="L46" s="186"/>
      <c r="M46" s="56" t="str">
        <f>IF(L46="〇",$H46/(IF(L43="〇",$H43,0)+IF(L44="〇",$H44,0)+IF(L45="〇",$H45,0)+IF(L46="〇",$H46,0)+IF(L47="〇",$H47,0)+IF(L48="〇",$H48,0))," ")</f>
        <v xml:space="preserve"> </v>
      </c>
      <c r="N46" s="177"/>
      <c r="O46" s="18" t="str">
        <f>IF(N46="〇",$H46/(IF(N43="〇",$H43,0)+IF(N44="〇",$H44,0)+IF(N45="〇",$H45,0)+IF(N46="〇",$H46,0)+IF(N47="〇",$H47,0)+IF(N48="〇",$H48,0))," ")</f>
        <v xml:space="preserve"> </v>
      </c>
      <c r="P46" s="186"/>
      <c r="Q46" s="63" t="str">
        <f>IF(P46="〇",$H46/(IF(P43="〇",$H43,0)+IF(P44="〇",$H44,0)+IF(P45="〇",$H45,0)+IF(P46="〇",$H46,0)+IF(P47="〇",$H47,0)+IF(P48="〇",$H48,0))," ")</f>
        <v xml:space="preserve"> </v>
      </c>
      <c r="R46" s="177"/>
      <c r="S46" s="18" t="str">
        <f>IF(R46="〇",$H46/(IF(R43="〇",$H43,0)+IF(R44="〇",$H44,0)+IF(R45="〇",$H45,0)+IF(R46="〇",$H46,0)+IF(R47="〇",$H47,0)+IF(R48="〇",$H48,0))," ")</f>
        <v xml:space="preserve"> </v>
      </c>
      <c r="T46" s="186"/>
      <c r="U46" s="63" t="str">
        <f>IF(T46="〇",$H46/(IF(T43="〇",$H43,0)+IF(T44="〇",$H44,0)+IF(T45="〇",$H45,0)+IF(T46="〇",$H46,0)+IF(T47="〇",$H47,0)+IF(T48="〇",$H48,0))," ")</f>
        <v xml:space="preserve"> </v>
      </c>
      <c r="V46" s="177"/>
      <c r="W46" s="18" t="str">
        <f>IF(V46="〇",$H46/(IF(V43="〇",$H43,0)+IF(V44="〇",$H44,0)+IF(V45="〇",$H45,0)+IF(V46="〇",$H46,0)+IF(V47="〇",$H47,0)+IF(V48="〇",$H48,0))," ")</f>
        <v xml:space="preserve"> </v>
      </c>
      <c r="X46" s="186"/>
      <c r="Y46" s="63" t="str">
        <f>IF(X46="〇",$H46/(IF(X43="〇",$H43,0)+IF(X44="〇",$H44,0)+IF(X45="〇",$H45,0)+IF(X46="〇",$H46,0)+IF(X47="〇",$H47,0)+IF(X48="〇",$H48,0))," ")</f>
        <v xml:space="preserve"> </v>
      </c>
      <c r="Z46" s="177"/>
      <c r="AA46" s="18" t="str">
        <f>IF(Z46="〇",$H46/(IF(Z43="〇",$H43,0)+IF(Z44="〇",$H44,0)+IF(Z45="〇",$H45,0)+IF(Z46="〇",$H46,0)+IF(Z47="〇",$H47,0)+IF(Z48="〇",$H48,0))," ")</f>
        <v xml:space="preserve"> </v>
      </c>
      <c r="AB46" s="186"/>
      <c r="AC46" s="63" t="str">
        <f>IF(AB46="〇",$H46/(IF(AB43="〇",$H43,0)+IF(AB44="〇",$H44,0)+IF(AB45="〇",$H45,0)+IF(AB46="〇",$H46,0)+IF(AB47="〇",$H47,0)+IF(AB48="〇",$H48,0))," ")</f>
        <v xml:space="preserve"> </v>
      </c>
      <c r="AD46" s="177"/>
      <c r="AE46" s="18" t="str">
        <f>IF(AD46="〇",$H46/(IF(AD43="〇",$H43,0)+IF(AD44="〇",$H44,0)+IF(AD45="〇",$H45,0)+IF(AD46="〇",$H46,0)+IF(AD47="〇",$H47,0)+IF(AD48="〇",$H48,0))," ")</f>
        <v xml:space="preserve"> </v>
      </c>
      <c r="AF46" s="186"/>
      <c r="AG46" s="63" t="str">
        <f>IF(AF46="〇",$H46/(IF(AF43="〇",$H43,0)+IF(AF44="〇",$H44,0)+IF(AF45="〇",$H45,0)+IF(AF46="〇",$H46,0)+IF(AF47="〇",$H47,0)+IF(AF48="〇",$H48,0))," ")</f>
        <v xml:space="preserve"> </v>
      </c>
      <c r="AH46" s="177"/>
      <c r="AI46" s="18" t="str">
        <f>IF(AH46="〇",$H46/(IF(AH43="〇",$H43,0)+IF(AH44="〇",$H44,0)+IF(AH45="〇",$H45,0)+IF(AH46="〇",$H46,0)+IF(AH47="〇",$H47,0)+IF(AH48="〇",$H48,0))," ")</f>
        <v xml:space="preserve"> </v>
      </c>
      <c r="AJ46" s="186"/>
      <c r="AK46" s="63" t="str">
        <f>IF(AJ46="〇",$H46/(IF(AJ43="〇",$H43,0)+IF(AJ44="〇",$H44,0)+IF(AJ45="〇",$H45,0)+IF(AJ46="〇",$H46,0)+IF(AJ47="〇",$H47,0)+IF(AJ48="〇",$H48,0))," ")</f>
        <v xml:space="preserve"> </v>
      </c>
      <c r="AL46" s="177"/>
      <c r="AM46" s="18" t="str">
        <f>IF(AL46="〇",$H46/(IF(AL43="〇",$H43,0)+IF(AL44="〇",$H44,0)+IF(AL45="〇",$H45,0)+IF(AL46="〇",$H46,0)+IF(AL47="〇",$H47,0)+IF(AL48="〇",$H48,0))," ")</f>
        <v xml:space="preserve"> </v>
      </c>
      <c r="AN46" s="186"/>
      <c r="AO46" s="63" t="str">
        <f>IF(AN46="〇",$H46/(IF(AN43="〇",$H43,0)+IF(AN44="〇",$H44,0)+IF(AN45="〇",$H45,0)+IF(AN46="〇",$H46,0)+IF(AN47="〇",$H47,0)+IF(AN48="〇",$H48,0))," ")</f>
        <v xml:space="preserve"> </v>
      </c>
      <c r="AP46" s="177"/>
      <c r="AQ46" s="18" t="str">
        <f>IF(AP46="〇",$H46/(IF(AP43="〇",$H43,0)+IF(AP44="〇",$H44,0)+IF(AP45="〇",$H45,0)+IF(AP46="〇",$H46,0)+IF(AP47="〇",$H47,0)+IF(AP48="〇",$H48,0))," ")</f>
        <v xml:space="preserve"> </v>
      </c>
      <c r="AR46" s="186"/>
      <c r="AS46" s="63" t="str">
        <f>IF(AR46="〇",$H46/(IF(AR43="〇",$H43,0)+IF(AR44="〇",$H44,0)+IF(AR45="〇",$H45,0)+IF(AR46="〇",$H46,0)+IF(AR47="〇",$H47,0)+IF(AR48="〇",$H48,0))," ")</f>
        <v xml:space="preserve"> </v>
      </c>
      <c r="AT46" s="177"/>
      <c r="AU46" s="18" t="str">
        <f>IF(AT46="〇",$H46/(IF(AT43="〇",$H43,0)+IF(AT44="〇",$H44,0)+IF(AT45="〇",$H45,0)+IF(AT46="〇",$H46,0)+IF(AT47="〇",$H47,0)+IF(AT48="〇",$H48,0))," ")</f>
        <v xml:space="preserve"> </v>
      </c>
      <c r="AV46" s="186"/>
      <c r="AW46" s="63" t="str">
        <f>IF(AV46="〇",$H46/(IF(AV43="〇",$H43,0)+IF(AV44="〇",$H44,0)+IF(AV45="〇",$H45,0)+IF(AV46="〇",$H46,0)+IF(AV47="〇",$H47,0)+IF(AV48="〇",$H48,0))," ")</f>
        <v xml:space="preserve"> </v>
      </c>
      <c r="AX46" s="177"/>
      <c r="AY46" s="18" t="str">
        <f>IF(AX46="〇",$H46/(IF(AX43="〇",$H43,0)+IF(AX44="〇",$H44,0)+IF(AX45="〇",$H45,0)+IF(AX46="〇",$H46,0)+IF(AX47="〇",$H47,0)+IF(AX48="〇",$H48,0))," ")</f>
        <v xml:space="preserve"> </v>
      </c>
      <c r="AZ46" s="186"/>
      <c r="BA46" s="63" t="str">
        <f>IF(AZ46="〇",$H46/(IF(AZ43="〇",$H43,0)+IF(AZ44="〇",$H44,0)+IF(AZ45="〇",$H45,0)+IF(AZ46="〇",$H46,0)+IF(AZ47="〇",$H47,0)+IF(AZ48="〇",$H48,0))," ")</f>
        <v xml:space="preserve"> </v>
      </c>
      <c r="BB46" s="177"/>
      <c r="BC46" s="18" t="str">
        <f>IF(BB46="〇",$H46/(IF(BB43="〇",$H43,0)+IF(BB44="〇",$H44,0)+IF(BB45="〇",$H45,0)+IF(BB46="〇",$H46,0)+IF(BB47="〇",$H47,0)+IF(BB48="〇",$H48,0))," ")</f>
        <v xml:space="preserve"> </v>
      </c>
      <c r="BD46" s="188"/>
      <c r="BE46" s="26" t="str">
        <f>IF(BD46="〇",$H46/(IF(BD43="〇",$H43,0)+IF(BD44="〇",$H44,0)+IF(BD45="〇",$H45,0)+IF(BD46="〇",$H46,0)+IF(BD47="〇",$H47,0)+IF(BD48="〇",$H48,0))," ")</f>
        <v xml:space="preserve"> </v>
      </c>
    </row>
    <row r="47" spans="2:57">
      <c r="B47" s="25"/>
      <c r="C47" s="43"/>
      <c r="D47" s="43"/>
      <c r="E47" s="178"/>
      <c r="F47" s="179"/>
      <c r="G47" s="300"/>
      <c r="H47" s="175"/>
      <c r="I47" s="176" t="str">
        <f>IF(COUNTBLANK(H47)=1," ",H47/H49)</f>
        <v xml:space="preserve"> </v>
      </c>
      <c r="J47" s="177"/>
      <c r="K47" s="18" t="str">
        <f>IF(J47="〇",$H47/(IF(J43="〇",$H43,0)+IF(J44="〇",$H44,0)+IF(J45="〇",$H45,0)+IF(J46="〇",$H46,0)+IF(J47="〇",$H47,0)+IF(J48="〇",$H48,0))," ")</f>
        <v xml:space="preserve"> </v>
      </c>
      <c r="L47" s="186"/>
      <c r="M47" s="56" t="str">
        <f>IF(L47="〇",$H47/(IF(L43="〇",$H43,0)+IF(L44="〇",$H44,0)+IF(L45="〇",$H45,0)+IF(L46="〇",$H46,0)+IF(L47="〇",$H47,0)+IF(L48="〇",$H48,0))," ")</f>
        <v xml:space="preserve"> </v>
      </c>
      <c r="N47" s="177"/>
      <c r="O47" s="18" t="str">
        <f>IF(N47="〇",$H47/(IF(N43="〇",$H43,0)+IF(N44="〇",$H44,0)+IF(N45="〇",$H45,0)+IF(N46="〇",$H46,0)+IF(N47="〇",$H47,0)+IF(N48="〇",$H48,0))," ")</f>
        <v xml:space="preserve"> </v>
      </c>
      <c r="P47" s="186"/>
      <c r="Q47" s="63" t="str">
        <f>IF(P47="〇",$H47/(IF(P43="〇",$H43,0)+IF(P44="〇",$H44,0)+IF(P45="〇",$H45,0)+IF(P46="〇",$H46,0)+IF(P47="〇",$H47,0)+IF(P48="〇",$H48,0))," ")</f>
        <v xml:space="preserve"> </v>
      </c>
      <c r="R47" s="177"/>
      <c r="S47" s="18" t="str">
        <f>IF(R47="〇",$H47/(IF(R43="〇",$H43,0)+IF(R44="〇",$H44,0)+IF(R45="〇",$H45,0)+IF(R46="〇",$H46,0)+IF(R47="〇",$H47,0)+IF(R48="〇",$H48,0))," ")</f>
        <v xml:space="preserve"> </v>
      </c>
      <c r="T47" s="186"/>
      <c r="U47" s="63" t="str">
        <f>IF(T47="〇",$H47/(IF(T43="〇",$H43,0)+IF(T44="〇",$H44,0)+IF(T45="〇",$H45,0)+IF(T46="〇",$H46,0)+IF(T47="〇",$H47,0)+IF(T48="〇",$H48,0))," ")</f>
        <v xml:space="preserve"> </v>
      </c>
      <c r="V47" s="177"/>
      <c r="W47" s="18" t="str">
        <f>IF(V47="〇",$H47/(IF(V43="〇",$H43,0)+IF(V44="〇",$H44,0)+IF(V45="〇",$H45,0)+IF(V46="〇",$H46,0)+IF(V47="〇",$H47,0)+IF(V48="〇",$H48,0))," ")</f>
        <v xml:space="preserve"> </v>
      </c>
      <c r="X47" s="186"/>
      <c r="Y47" s="63" t="str">
        <f>IF(X47="〇",$H47/(IF(X43="〇",$H43,0)+IF(X44="〇",$H44,0)+IF(X45="〇",$H45,0)+IF(X46="〇",$H46,0)+IF(X47="〇",$H47,0)+IF(X48="〇",$H48,0))," ")</f>
        <v xml:space="preserve"> </v>
      </c>
      <c r="Z47" s="177"/>
      <c r="AA47" s="18" t="str">
        <f>IF(Z47="〇",$H47/(IF(Z43="〇",$H43,0)+IF(Z44="〇",$H44,0)+IF(Z45="〇",$H45,0)+IF(Z46="〇",$H46,0)+IF(Z47="〇",$H47,0)+IF(Z48="〇",$H48,0))," ")</f>
        <v xml:space="preserve"> </v>
      </c>
      <c r="AB47" s="186"/>
      <c r="AC47" s="63" t="str">
        <f>IF(AB47="〇",$H47/(IF(AB43="〇",$H43,0)+IF(AB44="〇",$H44,0)+IF(AB45="〇",$H45,0)+IF(AB46="〇",$H46,0)+IF(AB47="〇",$H47,0)+IF(AB48="〇",$H48,0))," ")</f>
        <v xml:space="preserve"> </v>
      </c>
      <c r="AD47" s="177"/>
      <c r="AE47" s="18" t="str">
        <f>IF(AD47="〇",$H47/(IF(AD43="〇",$H43,0)+IF(AD44="〇",$H44,0)+IF(AD45="〇",$H45,0)+IF(AD46="〇",$H46,0)+IF(AD47="〇",$H47,0)+IF(AD48="〇",$H48,0))," ")</f>
        <v xml:space="preserve"> </v>
      </c>
      <c r="AF47" s="186"/>
      <c r="AG47" s="63" t="str">
        <f>IF(AF47="〇",$H47/(IF(AF43="〇",$H43,0)+IF(AF44="〇",$H44,0)+IF(AF45="〇",$H45,0)+IF(AF46="〇",$H46,0)+IF(AF47="〇",$H47,0)+IF(AF48="〇",$H48,0))," ")</f>
        <v xml:space="preserve"> </v>
      </c>
      <c r="AH47" s="177"/>
      <c r="AI47" s="18" t="str">
        <f>IF(AH47="〇",$H47/(IF(AH43="〇",$H43,0)+IF(AH44="〇",$H44,0)+IF(AH45="〇",$H45,0)+IF(AH46="〇",$H46,0)+IF(AH47="〇",$H47,0)+IF(AH48="〇",$H48,0))," ")</f>
        <v xml:space="preserve"> </v>
      </c>
      <c r="AJ47" s="186"/>
      <c r="AK47" s="63" t="str">
        <f>IF(AJ47="〇",$H47/(IF(AJ43="〇",$H43,0)+IF(AJ44="〇",$H44,0)+IF(AJ45="〇",$H45,0)+IF(AJ46="〇",$H46,0)+IF(AJ47="〇",$H47,0)+IF(AJ48="〇",$H48,0))," ")</f>
        <v xml:space="preserve"> </v>
      </c>
      <c r="AL47" s="177"/>
      <c r="AM47" s="18" t="str">
        <f>IF(AL47="〇",$H47/(IF(AL43="〇",$H43,0)+IF(AL44="〇",$H44,0)+IF(AL45="〇",$H45,0)+IF(AL46="〇",$H46,0)+IF(AL47="〇",$H47,0)+IF(AL48="〇",$H48,0))," ")</f>
        <v xml:space="preserve"> </v>
      </c>
      <c r="AN47" s="186"/>
      <c r="AO47" s="63" t="str">
        <f>IF(AN47="〇",$H47/(IF(AN43="〇",$H43,0)+IF(AN44="〇",$H44,0)+IF(AN45="〇",$H45,0)+IF(AN46="〇",$H46,0)+IF(AN47="〇",$H47,0)+IF(AN48="〇",$H48,0))," ")</f>
        <v xml:space="preserve"> </v>
      </c>
      <c r="AP47" s="177"/>
      <c r="AQ47" s="18" t="str">
        <f>IF(AP47="〇",$H47/(IF(AP43="〇",$H43,0)+IF(AP44="〇",$H44,0)+IF(AP45="〇",$H45,0)+IF(AP46="〇",$H46,0)+IF(AP47="〇",$H47,0)+IF(AP48="〇",$H48,0))," ")</f>
        <v xml:space="preserve"> </v>
      </c>
      <c r="AR47" s="186"/>
      <c r="AS47" s="63" t="str">
        <f>IF(AR47="〇",$H47/(IF(AR43="〇",$H43,0)+IF(AR44="〇",$H44,0)+IF(AR45="〇",$H45,0)+IF(AR46="〇",$H46,0)+IF(AR47="〇",$H47,0)+IF(AR48="〇",$H48,0))," ")</f>
        <v xml:space="preserve"> </v>
      </c>
      <c r="AT47" s="177"/>
      <c r="AU47" s="18" t="str">
        <f>IF(AT47="〇",$H47/(IF(AT43="〇",$H43,0)+IF(AT44="〇",$H44,0)+IF(AT45="〇",$H45,0)+IF(AT46="〇",$H46,0)+IF(AT47="〇",$H47,0)+IF(AT48="〇",$H48,0))," ")</f>
        <v xml:space="preserve"> </v>
      </c>
      <c r="AV47" s="186"/>
      <c r="AW47" s="63" t="str">
        <f>IF(AV47="〇",$H47/(IF(AV43="〇",$H43,0)+IF(AV44="〇",$H44,0)+IF(AV45="〇",$H45,0)+IF(AV46="〇",$H46,0)+IF(AV47="〇",$H47,0)+IF(AV48="〇",$H48,0))," ")</f>
        <v xml:space="preserve"> </v>
      </c>
      <c r="AX47" s="177"/>
      <c r="AY47" s="18" t="str">
        <f>IF(AX47="〇",$H47/(IF(AX43="〇",$H43,0)+IF(AX44="〇",$H44,0)+IF(AX45="〇",$H45,0)+IF(AX46="〇",$H46,0)+IF(AX47="〇",$H47,0)+IF(AX48="〇",$H48,0))," ")</f>
        <v xml:space="preserve"> </v>
      </c>
      <c r="AZ47" s="186"/>
      <c r="BA47" s="63" t="str">
        <f>IF(AZ47="〇",$H47/(IF(AZ43="〇",$H43,0)+IF(AZ44="〇",$H44,0)+IF(AZ45="〇",$H45,0)+IF(AZ46="〇",$H46,0)+IF(AZ47="〇",$H47,0)+IF(AZ48="〇",$H48,0))," ")</f>
        <v xml:space="preserve"> </v>
      </c>
      <c r="BB47" s="177"/>
      <c r="BC47" s="18" t="str">
        <f>IF(BB47="〇",$H47/(IF(BB43="〇",$H43,0)+IF(BB44="〇",$H44,0)+IF(BB45="〇",$H45,0)+IF(BB46="〇",$H46,0)+IF(BB47="〇",$H47,0)+IF(BB48="〇",$H48,0))," ")</f>
        <v xml:space="preserve"> </v>
      </c>
      <c r="BD47" s="188"/>
      <c r="BE47" s="26" t="str">
        <f>IF(BD47="〇",$H47/(IF(BD43="〇",$H43,0)+IF(BD44="〇",$H44,0)+IF(BD45="〇",$H45,0)+IF(BD46="〇",$H46,0)+IF(BD47="〇",$H47,0)+IF(BD48="〇",$H48,0))," ")</f>
        <v xml:space="preserve"> </v>
      </c>
    </row>
    <row r="48" spans="2:57">
      <c r="B48" s="25"/>
      <c r="C48" s="43"/>
      <c r="D48" s="43"/>
      <c r="E48" s="180"/>
      <c r="F48" s="181"/>
      <c r="G48" s="301"/>
      <c r="H48" s="182"/>
      <c r="I48" s="183" t="str">
        <f>IF(COUNTBLANK(H48)=1," ",H48/H49)</f>
        <v xml:space="preserve"> </v>
      </c>
      <c r="J48" s="184"/>
      <c r="K48" s="20" t="str">
        <f>IF(J48="〇",$H48/(IF(J43="〇",$H43,0)+IF(J44="〇",$H44,0)+IF(J45="〇",$H45,0)+IF(J46="〇",$H46,0)+IF(J47="〇",$H47,0)+IF(J48="〇",$H48,0))," ")</f>
        <v xml:space="preserve"> </v>
      </c>
      <c r="L48" s="185"/>
      <c r="M48" s="59" t="str">
        <f>IF(L48="〇",$H48/(IF(L43="〇",$H43,0)+IF(L44="〇",$H44,0)+IF(L45="〇",$H45,0)+IF(L46="〇",$H46,0)+IF(L47="〇",$H47,0)+IF(L48="〇",$H48,0))," ")</f>
        <v xml:space="preserve"> </v>
      </c>
      <c r="N48" s="184"/>
      <c r="O48" s="20" t="str">
        <f>IF(N48="〇",$H48/(IF(N43="〇",$H43,0)+IF(N44="〇",$H44,0)+IF(N45="〇",$H45,0)+IF(N46="〇",$H46,0)+IF(N47="〇",$H47,0)+IF(N48="〇",$H48,0))," ")</f>
        <v xml:space="preserve"> </v>
      </c>
      <c r="P48" s="185"/>
      <c r="Q48" s="64" t="str">
        <f>IF(P48="〇",$H48/(IF(P43="〇",$H43,0)+IF(P44="〇",$H44,0)+IF(P45="〇",$H45,0)+IF(P46="〇",$H46,0)+IF(P47="〇",$H47,0)+IF(P48="〇",$H48,0))," ")</f>
        <v xml:space="preserve"> </v>
      </c>
      <c r="R48" s="184"/>
      <c r="S48" s="20" t="str">
        <f>IF(R48="〇",$H48/(IF(R43="〇",$H43,0)+IF(R44="〇",$H44,0)+IF(R45="〇",$H45,0)+IF(R46="〇",$H46,0)+IF(R47="〇",$H47,0)+IF(R48="〇",$H48,0))," ")</f>
        <v xml:space="preserve"> </v>
      </c>
      <c r="T48" s="185"/>
      <c r="U48" s="64" t="str">
        <f>IF(T48="〇",$H48/(IF(T43="〇",$H43,0)+IF(T44="〇",$H44,0)+IF(T45="〇",$H45,0)+IF(T46="〇",$H46,0)+IF(T47="〇",$H47,0)+IF(T48="〇",$H48,0))," ")</f>
        <v xml:space="preserve"> </v>
      </c>
      <c r="V48" s="184"/>
      <c r="W48" s="20" t="str">
        <f>IF(V48="〇",$H48/(IF(V43="〇",$H43,0)+IF(V44="〇",$H44,0)+IF(V45="〇",$H45,0)+IF(V46="〇",$H46,0)+IF(V47="〇",$H47,0)+IF(V48="〇",$H48,0))," ")</f>
        <v xml:space="preserve"> </v>
      </c>
      <c r="X48" s="185"/>
      <c r="Y48" s="64" t="str">
        <f>IF(X48="〇",$H48/(IF(X43="〇",$H43,0)+IF(X44="〇",$H44,0)+IF(X45="〇",$H45,0)+IF(X46="〇",$H46,0)+IF(X47="〇",$H47,0)+IF(X48="〇",$H48,0))," ")</f>
        <v xml:space="preserve"> </v>
      </c>
      <c r="Z48" s="184"/>
      <c r="AA48" s="20" t="str">
        <f>IF(Z48="〇",$H48/(IF(Z43="〇",$H43,0)+IF(Z44="〇",$H44,0)+IF(Z45="〇",$H45,0)+IF(Z46="〇",$H46,0)+IF(Z47="〇",$H47,0)+IF(Z48="〇",$H48,0))," ")</f>
        <v xml:space="preserve"> </v>
      </c>
      <c r="AB48" s="185"/>
      <c r="AC48" s="64" t="str">
        <f>IF(AB48="〇",$H48/(IF(AB43="〇",$H43,0)+IF(AB44="〇",$H44,0)+IF(AB45="〇",$H45,0)+IF(AB46="〇",$H46,0)+IF(AB47="〇",$H47,0)+IF(AB48="〇",$H48,0))," ")</f>
        <v xml:space="preserve"> </v>
      </c>
      <c r="AD48" s="184"/>
      <c r="AE48" s="20" t="str">
        <f>IF(AD48="〇",$H48/(IF(AD43="〇",$H43,0)+IF(AD44="〇",$H44,0)+IF(AD45="〇",$H45,0)+IF(AD46="〇",$H46,0)+IF(AD47="〇",$H47,0)+IF(AD48="〇",$H48,0))," ")</f>
        <v xml:space="preserve"> </v>
      </c>
      <c r="AF48" s="185"/>
      <c r="AG48" s="64" t="str">
        <f>IF(AF48="〇",$H48/(IF(AF43="〇",$H43,0)+IF(AF44="〇",$H44,0)+IF(AF45="〇",$H45,0)+IF(AF46="〇",$H46,0)+IF(AF47="〇",$H47,0)+IF(AF48="〇",$H48,0))," ")</f>
        <v xml:space="preserve"> </v>
      </c>
      <c r="AH48" s="184"/>
      <c r="AI48" s="20" t="str">
        <f>IF(AH48="〇",$H48/(IF(AH43="〇",$H43,0)+IF(AH44="〇",$H44,0)+IF(AH45="〇",$H45,0)+IF(AH46="〇",$H46,0)+IF(AH47="〇",$H47,0)+IF(AH48="〇",$H48,0))," ")</f>
        <v xml:space="preserve"> </v>
      </c>
      <c r="AJ48" s="185"/>
      <c r="AK48" s="64" t="str">
        <f>IF(AJ48="〇",$H48/(IF(AJ43="〇",$H43,0)+IF(AJ44="〇",$H44,0)+IF(AJ45="〇",$H45,0)+IF(AJ46="〇",$H46,0)+IF(AJ47="〇",$H47,0)+IF(AJ48="〇",$H48,0))," ")</f>
        <v xml:space="preserve"> </v>
      </c>
      <c r="AL48" s="184"/>
      <c r="AM48" s="20" t="str">
        <f>IF(AL48="〇",$H48/(IF(AL43="〇",$H43,0)+IF(AL44="〇",$H44,0)+IF(AL45="〇",$H45,0)+IF(AL46="〇",$H46,0)+IF(AL47="〇",$H47,0)+IF(AL48="〇",$H48,0))," ")</f>
        <v xml:space="preserve"> </v>
      </c>
      <c r="AN48" s="185"/>
      <c r="AO48" s="64" t="str">
        <f>IF(AN48="〇",$H48/(IF(AN43="〇",$H43,0)+IF(AN44="〇",$H44,0)+IF(AN45="〇",$H45,0)+IF(AN46="〇",$H46,0)+IF(AN47="〇",$H47,0)+IF(AN48="〇",$H48,0))," ")</f>
        <v xml:space="preserve"> </v>
      </c>
      <c r="AP48" s="184"/>
      <c r="AQ48" s="20" t="str">
        <f>IF(AP48="〇",$H48/(IF(AP43="〇",$H43,0)+IF(AP44="〇",$H44,0)+IF(AP45="〇",$H45,0)+IF(AP46="〇",$H46,0)+IF(AP47="〇",$H47,0)+IF(AP48="〇",$H48,0))," ")</f>
        <v xml:space="preserve"> </v>
      </c>
      <c r="AR48" s="185"/>
      <c r="AS48" s="64" t="str">
        <f>IF(AR48="〇",$H48/(IF(AR43="〇",$H43,0)+IF(AR44="〇",$H44,0)+IF(AR45="〇",$H45,0)+IF(AR46="〇",$H46,0)+IF(AR47="〇",$H47,0)+IF(AR48="〇",$H48,0))," ")</f>
        <v xml:space="preserve"> </v>
      </c>
      <c r="AT48" s="184"/>
      <c r="AU48" s="20" t="str">
        <f>IF(AT48="〇",$H48/(IF(AT43="〇",$H43,0)+IF(AT44="〇",$H44,0)+IF(AT45="〇",$H45,0)+IF(AT46="〇",$H46,0)+IF(AT47="〇",$H47,0)+IF(AT48="〇",$H48,0))," ")</f>
        <v xml:space="preserve"> </v>
      </c>
      <c r="AV48" s="185"/>
      <c r="AW48" s="64" t="str">
        <f>IF(AV48="〇",$H48/(IF(AV43="〇",$H43,0)+IF(AV44="〇",$H44,0)+IF(AV45="〇",$H45,0)+IF(AV46="〇",$H46,0)+IF(AV47="〇",$H47,0)+IF(AV48="〇",$H48,0))," ")</f>
        <v xml:space="preserve"> </v>
      </c>
      <c r="AX48" s="184"/>
      <c r="AY48" s="20" t="str">
        <f>IF(AX48="〇",$H48/(IF(AX43="〇",$H43,0)+IF(AX44="〇",$H44,0)+IF(AX45="〇",$H45,0)+IF(AX46="〇",$H46,0)+IF(AX47="〇",$H47,0)+IF(AX48="〇",$H48,0))," ")</f>
        <v xml:space="preserve"> </v>
      </c>
      <c r="AZ48" s="185"/>
      <c r="BA48" s="64" t="str">
        <f>IF(AZ48="〇",$H48/(IF(AZ43="〇",$H43,0)+IF(AZ44="〇",$H44,0)+IF(AZ45="〇",$H45,0)+IF(AZ46="〇",$H46,0)+IF(AZ47="〇",$H47,0)+IF(AZ48="〇",$H48,0))," ")</f>
        <v xml:space="preserve"> </v>
      </c>
      <c r="BB48" s="184"/>
      <c r="BC48" s="20" t="str">
        <f>IF(BB48="〇",$H48/(IF(BB43="〇",$H43,0)+IF(BB44="〇",$H44,0)+IF(BB45="〇",$H45,0)+IF(BB46="〇",$H46,0)+IF(BB47="〇",$H47,0)+IF(BB48="〇",$H48,0))," ")</f>
        <v xml:space="preserve"> </v>
      </c>
      <c r="BD48" s="187"/>
      <c r="BE48" s="27" t="str">
        <f>IF(BD48="〇",$H48/(IF(BD43="〇",$H43,0)+IF(BD44="〇",$H44,0)+IF(BD45="〇",$H45,0)+IF(BD46="〇",$H46,0)+IF(BD47="〇",$H47,0)+IF(BD48="〇",$H48,0))," ")</f>
        <v xml:space="preserve"> </v>
      </c>
    </row>
    <row r="49" spans="2:57" ht="19.5" thickBot="1">
      <c r="B49" s="28"/>
      <c r="C49" s="44" t="s">
        <v>9</v>
      </c>
      <c r="D49" s="44"/>
      <c r="E49" s="11"/>
      <c r="F49" s="41"/>
      <c r="G49" s="2"/>
      <c r="H49" s="35">
        <f>SUM(H43:H48)</f>
        <v>0</v>
      </c>
      <c r="I49" s="30">
        <f>SUM(I43:I48)</f>
        <v>0</v>
      </c>
      <c r="J49" s="65"/>
      <c r="K49" s="22">
        <f>SUM(K43:K48)</f>
        <v>0</v>
      </c>
      <c r="L49" s="57"/>
      <c r="M49" s="57">
        <f>SUM(M43:M48)</f>
        <v>0</v>
      </c>
      <c r="N49" s="65"/>
      <c r="O49" s="22">
        <f t="shared" ref="O49" si="58">SUM(O43:O48)</f>
        <v>0</v>
      </c>
      <c r="P49" s="57"/>
      <c r="Q49" s="66">
        <f t="shared" ref="Q49" si="59">SUM(Q43:Q48)</f>
        <v>0</v>
      </c>
      <c r="R49" s="65"/>
      <c r="S49" s="22">
        <f t="shared" ref="S49" si="60">SUM(S43:S48)</f>
        <v>0</v>
      </c>
      <c r="T49" s="57"/>
      <c r="U49" s="66">
        <f t="shared" ref="U49" si="61">SUM(U43:U48)</f>
        <v>0</v>
      </c>
      <c r="V49" s="65"/>
      <c r="W49" s="22">
        <f t="shared" ref="W49" si="62">SUM(W43:W48)</f>
        <v>0</v>
      </c>
      <c r="X49" s="57"/>
      <c r="Y49" s="66">
        <f t="shared" ref="Y49" si="63">SUM(Y43:Y48)</f>
        <v>0</v>
      </c>
      <c r="Z49" s="65"/>
      <c r="AA49" s="22">
        <f t="shared" ref="AA49" si="64">SUM(AA43:AA48)</f>
        <v>0</v>
      </c>
      <c r="AB49" s="57"/>
      <c r="AC49" s="66">
        <f t="shared" ref="AC49" si="65">SUM(AC43:AC48)</f>
        <v>0</v>
      </c>
      <c r="AD49" s="65"/>
      <c r="AE49" s="22">
        <f t="shared" ref="AE49" si="66">SUM(AE43:AE48)</f>
        <v>0</v>
      </c>
      <c r="AF49" s="57"/>
      <c r="AG49" s="66">
        <f t="shared" ref="AG49" si="67">SUM(AG43:AG48)</f>
        <v>0</v>
      </c>
      <c r="AH49" s="65"/>
      <c r="AI49" s="22">
        <f t="shared" ref="AI49" si="68">SUM(AI43:AI48)</f>
        <v>0</v>
      </c>
      <c r="AJ49" s="57"/>
      <c r="AK49" s="66">
        <f t="shared" ref="AK49" si="69">SUM(AK43:AK48)</f>
        <v>0</v>
      </c>
      <c r="AL49" s="65"/>
      <c r="AM49" s="22">
        <f t="shared" ref="AM49" si="70">SUM(AM43:AM48)</f>
        <v>0</v>
      </c>
      <c r="AN49" s="57"/>
      <c r="AO49" s="66">
        <f t="shared" ref="AO49" si="71">SUM(AO43:AO48)</f>
        <v>0</v>
      </c>
      <c r="AP49" s="65"/>
      <c r="AQ49" s="22">
        <f t="shared" ref="AQ49" si="72">SUM(AQ43:AQ48)</f>
        <v>0</v>
      </c>
      <c r="AR49" s="57"/>
      <c r="AS49" s="66">
        <f t="shared" ref="AS49" si="73">SUM(AS43:AS48)</f>
        <v>0</v>
      </c>
      <c r="AT49" s="65"/>
      <c r="AU49" s="22">
        <f t="shared" ref="AU49" si="74">SUM(AU43:AU48)</f>
        <v>0</v>
      </c>
      <c r="AV49" s="57"/>
      <c r="AW49" s="66">
        <f t="shared" ref="AW49" si="75">SUM(AW43:AW48)</f>
        <v>0</v>
      </c>
      <c r="AX49" s="65"/>
      <c r="AY49" s="22">
        <f t="shared" ref="AY49" si="76">SUM(AY43:AY48)</f>
        <v>0</v>
      </c>
      <c r="AZ49" s="57"/>
      <c r="BA49" s="66">
        <f t="shared" ref="BA49" si="77">SUM(BA43:BA48)</f>
        <v>0</v>
      </c>
      <c r="BB49" s="65"/>
      <c r="BC49" s="57">
        <f>SUM(BC43:BC48)</f>
        <v>0</v>
      </c>
      <c r="BD49" s="21"/>
      <c r="BE49" s="29">
        <f>SUM(BE43:BE48)</f>
        <v>0</v>
      </c>
    </row>
    <row r="51" spans="2:57" s="78" customFormat="1" ht="24">
      <c r="B51" s="50" t="s">
        <v>21</v>
      </c>
      <c r="C51" s="51" t="s">
        <v>64</v>
      </c>
      <c r="D51" s="48"/>
      <c r="E51" s="77"/>
      <c r="S51" s="79"/>
      <c r="T51" s="79"/>
      <c r="U51" s="79"/>
      <c r="W51" s="79"/>
      <c r="X51" s="79"/>
      <c r="Y51" s="79"/>
      <c r="AE51" s="79"/>
      <c r="AF51" s="79"/>
      <c r="AG51" s="79"/>
      <c r="AI51" s="79"/>
      <c r="AJ51" s="79"/>
      <c r="AK51" s="79"/>
      <c r="AM51" s="79"/>
      <c r="AN51" s="79"/>
      <c r="AO51" s="79"/>
      <c r="AQ51" s="79"/>
      <c r="AR51" s="79"/>
      <c r="AS51" s="79"/>
      <c r="AU51" s="79"/>
      <c r="AV51" s="79"/>
      <c r="AW51" s="79"/>
      <c r="AY51" s="79"/>
      <c r="AZ51" s="79"/>
      <c r="BA51" s="79"/>
    </row>
    <row r="52" spans="2:57" s="78" customFormat="1" ht="24">
      <c r="B52" s="54" t="s">
        <v>18</v>
      </c>
      <c r="C52" s="51" t="s">
        <v>89</v>
      </c>
      <c r="D52" s="48"/>
      <c r="E52" s="77"/>
      <c r="S52" s="79"/>
      <c r="T52" s="79"/>
      <c r="U52" s="79"/>
      <c r="W52" s="79"/>
      <c r="X52" s="79"/>
      <c r="Y52" s="79"/>
      <c r="AE52" s="79"/>
      <c r="AF52" s="79"/>
      <c r="AG52" s="79"/>
      <c r="AI52" s="79"/>
      <c r="AJ52" s="79"/>
      <c r="AK52" s="79"/>
      <c r="AM52" s="79"/>
      <c r="AN52" s="79"/>
      <c r="AO52" s="79"/>
      <c r="AQ52" s="79"/>
      <c r="AR52" s="79"/>
      <c r="AS52" s="79"/>
      <c r="AU52" s="79"/>
      <c r="AV52" s="79"/>
      <c r="AW52" s="79"/>
      <c r="AY52" s="79"/>
      <c r="AZ52" s="79"/>
      <c r="BA52" s="79"/>
    </row>
    <row r="53" spans="2:57" s="78" customFormat="1" ht="24">
      <c r="B53" s="48"/>
      <c r="C53" s="51" t="s">
        <v>90</v>
      </c>
      <c r="D53" s="48"/>
      <c r="E53" s="77"/>
      <c r="S53" s="79"/>
      <c r="T53" s="79"/>
      <c r="U53" s="79"/>
      <c r="W53" s="79"/>
      <c r="X53" s="79"/>
      <c r="Y53" s="79"/>
      <c r="AE53" s="79"/>
      <c r="AF53" s="79"/>
      <c r="AG53" s="79"/>
      <c r="AI53" s="79"/>
      <c r="AJ53" s="79"/>
      <c r="AK53" s="79"/>
      <c r="AM53" s="79"/>
      <c r="AN53" s="79"/>
      <c r="AO53" s="79"/>
      <c r="AQ53" s="79"/>
      <c r="AR53" s="79"/>
      <c r="AS53" s="79"/>
      <c r="AU53" s="79"/>
      <c r="AV53" s="79"/>
      <c r="AW53" s="79"/>
      <c r="AY53" s="79"/>
      <c r="AZ53" s="79"/>
      <c r="BA53" s="79"/>
    </row>
    <row r="54" spans="2:57" s="78" customFormat="1" ht="24">
      <c r="B54" s="54" t="s">
        <v>19</v>
      </c>
      <c r="C54" s="51" t="s">
        <v>91</v>
      </c>
      <c r="D54" s="48"/>
      <c r="E54" s="77"/>
      <c r="S54" s="79"/>
      <c r="T54" s="79"/>
      <c r="U54" s="79"/>
      <c r="W54" s="79"/>
      <c r="X54" s="79"/>
      <c r="Y54" s="79"/>
      <c r="AE54" s="79"/>
      <c r="AF54" s="79"/>
      <c r="AG54" s="79"/>
      <c r="AI54" s="79"/>
      <c r="AJ54" s="79"/>
      <c r="AK54" s="79"/>
      <c r="AM54" s="79"/>
      <c r="AN54" s="79"/>
      <c r="AO54" s="79"/>
      <c r="AQ54" s="79"/>
      <c r="AR54" s="79"/>
      <c r="AS54" s="79"/>
      <c r="AU54" s="79"/>
      <c r="AV54" s="79"/>
      <c r="AW54" s="79"/>
      <c r="AY54" s="79"/>
      <c r="AZ54" s="79"/>
      <c r="BA54" s="79"/>
    </row>
    <row r="55" spans="2:57" s="78" customFormat="1" ht="24">
      <c r="B55" s="141" t="s">
        <v>68</v>
      </c>
      <c r="C55" s="142" t="s">
        <v>93</v>
      </c>
      <c r="AE55" s="79"/>
      <c r="AF55" s="79"/>
      <c r="AG55" s="79"/>
      <c r="AI55" s="79"/>
      <c r="AJ55" s="79"/>
      <c r="AK55" s="79"/>
      <c r="AM55" s="79"/>
      <c r="AN55" s="79"/>
      <c r="AO55" s="79"/>
      <c r="AQ55" s="79"/>
      <c r="AR55" s="79"/>
      <c r="AS55" s="79"/>
      <c r="AU55" s="79"/>
      <c r="AV55" s="79"/>
      <c r="AW55" s="79"/>
      <c r="AY55" s="79"/>
      <c r="AZ55" s="79"/>
      <c r="BA55" s="79"/>
    </row>
    <row r="56" spans="2:57" ht="24">
      <c r="B56" s="143"/>
      <c r="C56" s="144" t="s">
        <v>77</v>
      </c>
      <c r="D56" s="5"/>
      <c r="E56" s="4"/>
    </row>
    <row r="57" spans="2:57" ht="24">
      <c r="B57" s="49"/>
      <c r="C57" s="46"/>
      <c r="D57" s="5"/>
    </row>
  </sheetData>
  <sheetProtection algorithmName="SHA-512" hashValue="bhhXFNtE32w2EjbyShbSsSwrcyWaf+Rvdv1LwU0lfQM2rVuzhdU+lH0obDOzBnJNcph6KIFI9nbiYrVG+ChiUw==" saltValue="QesTi/fpuGA7e0jftxT9uQ==" spinCount="100000" sheet="1" objects="1" scenarios="1"/>
  <mergeCells count="52">
    <mergeCell ref="G10:G13"/>
    <mergeCell ref="G5:G8"/>
    <mergeCell ref="B2:B4"/>
    <mergeCell ref="C2:C4"/>
    <mergeCell ref="D2:D4"/>
    <mergeCell ref="E2:E4"/>
    <mergeCell ref="F2:F4"/>
    <mergeCell ref="G2:G4"/>
    <mergeCell ref="G29:G34"/>
    <mergeCell ref="G36:G41"/>
    <mergeCell ref="G43:G48"/>
    <mergeCell ref="G15:G20"/>
    <mergeCell ref="G22:G27"/>
    <mergeCell ref="I2:I4"/>
    <mergeCell ref="H2:H4"/>
    <mergeCell ref="AD4:AE4"/>
    <mergeCell ref="AH4:AI4"/>
    <mergeCell ref="J2:BE2"/>
    <mergeCell ref="L4:M4"/>
    <mergeCell ref="J3:M3"/>
    <mergeCell ref="J4:K4"/>
    <mergeCell ref="N4:O4"/>
    <mergeCell ref="R4:S4"/>
    <mergeCell ref="V4:W4"/>
    <mergeCell ref="AL4:AM4"/>
    <mergeCell ref="N3:Q3"/>
    <mergeCell ref="R3:U3"/>
    <mergeCell ref="V3:Y3"/>
    <mergeCell ref="Z3:AC3"/>
    <mergeCell ref="AD3:AG3"/>
    <mergeCell ref="AH3:AK3"/>
    <mergeCell ref="AL3:AO3"/>
    <mergeCell ref="P4:Q4"/>
    <mergeCell ref="T4:U4"/>
    <mergeCell ref="X4:Y4"/>
    <mergeCell ref="AB4:AC4"/>
    <mergeCell ref="AF4:AG4"/>
    <mergeCell ref="AJ4:AK4"/>
    <mergeCell ref="AN4:AO4"/>
    <mergeCell ref="Z4:AA4"/>
    <mergeCell ref="AP3:AS3"/>
    <mergeCell ref="AT3:AW3"/>
    <mergeCell ref="AX3:BA3"/>
    <mergeCell ref="BB3:BE3"/>
    <mergeCell ref="AP4:AQ4"/>
    <mergeCell ref="AT4:AU4"/>
    <mergeCell ref="AX4:AY4"/>
    <mergeCell ref="BB4:BC4"/>
    <mergeCell ref="AR4:AS4"/>
    <mergeCell ref="AV4:AW4"/>
    <mergeCell ref="AZ4:BA4"/>
    <mergeCell ref="BD4:BE4"/>
  </mergeCells>
  <phoneticPr fontId="2"/>
  <dataValidations count="2">
    <dataValidation type="list" allowBlank="1" showInputMessage="1" showErrorMessage="1" sqref="F5:F49" xr:uid="{00000000-0002-0000-0000-000000000000}">
      <formula1>"区分を選択してください,補助対象,補助対象外"</formula1>
    </dataValidation>
    <dataValidation type="list" allowBlank="1" showInputMessage="1" showErrorMessage="1" sqref="BB10:BB13 AT43:AT48 AD43:AD48 V43:V48 N43:N48 J43:J48 R43:R48 Z43:Z48 AL43:AL48 AH43:AH48 AP43:AP48 AX43:AX48 BB43:BB48 AT29:AT34 AT36:AT41 AT5:AT8 AT10:AT13 AD5:AD8 AT15:AT20 AT22:AT27 AD29:AD34 AD36:AD41 AD15:AD20 AD10:AD13 V5:V8 V15:V20 AD22:AD27 V29:V34 V36:V41 V22:V27 V10:V13 N5:N8 N15:N20 N22:N27 N29:N34 N36:N41 J29:J34 J36:J41 N10:N13 J15:J20 J22:J27 R29:R34 R36:R41 Z36:Z41 Z29:Z34 R22:R27 R15:R20 J5:J8 Z15:Z20 Z22:Z27 AL29:AL34 AL36:AL41 L10:L13 R10:R13 R5:R8 AL15:AL20 AL22:AL27 AH29:AH34 AH36:AH41 Z10:Z13 AL10:AL13 Z5:Z8 AH15:AH20 AH22:AH27 AP29:AP34 AP36:AP41 AL5:AL8 AH10:AH13 AH5:AH8 AP15:AP20 AP22:AP27 AX29:AX34 AX36:AX41 AX15:AX20 AP10:AP13 AP5:AP8 BB15:BB20 AX22:AX27 BB29:BB34 BB36:BB41 BB22:BB27 AX10:AX13 AX5:AX8 BB5:BB8 BD10:BD13 BD43:BD48 BD15:BD20 BD29:BD34 BD36:BD41 BD22:BD27 BD5:BD8 AZ5:AZ8 AV5:AV8 AR5:AR8 AN5:AN8 AJ5:AJ8 AF5:AF8 AB5:AB8 X5:X8 T5:T8 J10:J13 L5:L8 P5:P8 L15:L20 L22:L27 L29:L34 L36:L41 L43:L48 P43:P48 P36:P41 P29:P34 P22:P27 P15:P20 P10:P13 T10:T13 T15:T20 T22:T27 T29:T34 T36:T41 T43:T48 X43:X48 X36:X41 X29:X34 X22:X27 X15:X20 X10:X13 AB10:AB13 AB15:AB20 AB22:AB27 AB29:AB34 AB36:AB41 AB43:AB48 AF43:AF48 AF36:AF41 AF29:AF34 AF22:AF27 AF15:AF20 AF10:AF13 AJ10:AJ13 AJ15:AJ20 AJ22:AJ27 AJ29:AJ34 AJ36:AJ41 AJ43:AJ48 AN43:AN48 AN36:AN41 AN29:AN34 AN22:AN27 AN15:AN20 AN10:AN13 AR10:AR13 AR15:AR20 AR22:AR27 AR29:AR34 AR36:AR41 AR43:AR48 AV43:AV48 AV36:AV41 AV29:AV34 AV22:AV27 AV15:AV20 AV10:AV13 AZ10:AZ13 AZ15:AZ20 AZ22:AZ27 AZ29:AZ34 AZ36:AZ41 AZ43:AZ48" xr:uid="{00000000-0002-0000-0000-000001000000}">
      <formula1>$BF$5:$BF$6</formula1>
    </dataValidation>
  </dataValidations>
  <pageMargins left="0.25" right="0.25" top="0.75" bottom="0.75" header="0.3" footer="0.3"/>
  <pageSetup paperSize="8"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9"/>
  <sheetViews>
    <sheetView view="pageBreakPreview" zoomScale="70" zoomScaleNormal="50" zoomScaleSheetLayoutView="70" workbookViewId="0">
      <selection activeCell="H16" sqref="H16"/>
    </sheetView>
  </sheetViews>
  <sheetFormatPr defaultRowHeight="19.5" customHeight="1"/>
  <cols>
    <col min="1" max="1" width="2.25" customWidth="1"/>
    <col min="2" max="2" width="8.125" customWidth="1"/>
    <col min="4" max="4" width="10.125" customWidth="1"/>
    <col min="5" max="5" width="11.625" customWidth="1"/>
    <col min="6" max="6" width="14.625" customWidth="1"/>
    <col min="7" max="7" width="11" bestFit="1" customWidth="1"/>
    <col min="8" max="9" width="10.625" customWidth="1"/>
    <col min="10" max="10" width="10.625" style="14" customWidth="1"/>
    <col min="11" max="12" width="10.625" customWidth="1"/>
    <col min="13" max="13" width="10.625" style="14" customWidth="1"/>
    <col min="14" max="15" width="10.625" customWidth="1"/>
    <col min="16" max="16" width="10.625" style="14" customWidth="1"/>
    <col min="17" max="18" width="10.625" customWidth="1"/>
    <col min="19" max="19" width="10.625" style="14" customWidth="1"/>
    <col min="20" max="21" width="10.625" customWidth="1"/>
    <col min="22" max="22" width="10.625" style="14" customWidth="1"/>
    <col min="23" max="24" width="10.625" customWidth="1"/>
    <col min="25" max="25" width="10.625" style="14" customWidth="1"/>
    <col min="26" max="27" width="10.625" customWidth="1"/>
    <col min="28" max="28" width="10.625" style="14" customWidth="1"/>
    <col min="29" max="30" width="10.625" customWidth="1"/>
    <col min="31" max="31" width="10.625" style="14" customWidth="1"/>
    <col min="32" max="33" width="10.625" customWidth="1"/>
    <col min="34" max="34" width="10.625" style="14" customWidth="1"/>
    <col min="35" max="36" width="10.625" customWidth="1"/>
    <col min="37" max="37" width="10.625" style="14" customWidth="1"/>
    <col min="38" max="39" width="10.625" customWidth="1"/>
    <col min="40" max="40" width="10.625" style="14" customWidth="1"/>
    <col min="41" max="42" width="10.625" customWidth="1"/>
    <col min="43" max="45" width="10.625" style="14" customWidth="1"/>
    <col min="46" max="46" width="15.875" style="14" customWidth="1"/>
    <col min="47" max="47" width="13.375" bestFit="1" customWidth="1"/>
  </cols>
  <sheetData>
    <row r="1" spans="1:52" ht="32.25" customHeight="1" thickBot="1">
      <c r="A1" s="6" t="s">
        <v>31</v>
      </c>
      <c r="H1" s="280" t="s">
        <v>76</v>
      </c>
      <c r="I1" s="79"/>
      <c r="J1" s="79"/>
      <c r="K1" s="79"/>
      <c r="L1" s="79"/>
      <c r="AT1" s="158"/>
    </row>
    <row r="2" spans="1:52" ht="23.25" customHeight="1">
      <c r="B2" s="305"/>
      <c r="C2" s="310" t="s">
        <v>57</v>
      </c>
      <c r="D2" s="293" t="s">
        <v>58</v>
      </c>
      <c r="E2" s="310" t="s">
        <v>59</v>
      </c>
      <c r="F2" s="310" t="s">
        <v>60</v>
      </c>
      <c r="G2" s="331" t="s">
        <v>83</v>
      </c>
      <c r="H2" s="316" t="s">
        <v>75</v>
      </c>
      <c r="I2" s="317"/>
      <c r="J2" s="317"/>
      <c r="K2" s="317"/>
      <c r="L2" s="317"/>
      <c r="M2" s="317"/>
      <c r="N2" s="317"/>
      <c r="O2" s="317"/>
      <c r="P2" s="317"/>
      <c r="Q2" s="317"/>
      <c r="R2" s="317"/>
      <c r="S2" s="317"/>
      <c r="T2" s="317"/>
      <c r="U2" s="317"/>
      <c r="V2" s="317"/>
      <c r="W2" s="317"/>
      <c r="X2" s="317"/>
      <c r="Y2" s="318"/>
      <c r="Z2" s="316" t="s">
        <v>74</v>
      </c>
      <c r="AA2" s="317"/>
      <c r="AB2" s="317"/>
      <c r="AC2" s="317"/>
      <c r="AD2" s="317"/>
      <c r="AE2" s="317"/>
      <c r="AF2" s="317"/>
      <c r="AG2" s="317"/>
      <c r="AH2" s="317"/>
      <c r="AI2" s="317"/>
      <c r="AJ2" s="317"/>
      <c r="AK2" s="317"/>
      <c r="AL2" s="317"/>
      <c r="AM2" s="317"/>
      <c r="AN2" s="317"/>
      <c r="AO2" s="317"/>
      <c r="AP2" s="317"/>
      <c r="AQ2" s="317"/>
      <c r="AR2" s="317"/>
      <c r="AS2" s="317"/>
      <c r="AT2" s="318"/>
      <c r="AU2" s="166"/>
    </row>
    <row r="3" spans="1:52" ht="22.5" customHeight="1">
      <c r="B3" s="306"/>
      <c r="C3" s="308"/>
      <c r="D3" s="294"/>
      <c r="E3" s="308"/>
      <c r="F3" s="308"/>
      <c r="G3" s="332"/>
      <c r="H3" s="281" t="s">
        <v>45</v>
      </c>
      <c r="I3" s="282"/>
      <c r="J3" s="283"/>
      <c r="K3" s="281" t="s">
        <v>46</v>
      </c>
      <c r="L3" s="282"/>
      <c r="M3" s="283"/>
      <c r="N3" s="281" t="s">
        <v>47</v>
      </c>
      <c r="O3" s="282"/>
      <c r="P3" s="283"/>
      <c r="Q3" s="281" t="s">
        <v>48</v>
      </c>
      <c r="R3" s="282"/>
      <c r="S3" s="283"/>
      <c r="T3" s="281" t="s">
        <v>49</v>
      </c>
      <c r="U3" s="282"/>
      <c r="V3" s="283"/>
      <c r="W3" s="281" t="s">
        <v>50</v>
      </c>
      <c r="X3" s="282"/>
      <c r="Y3" s="283"/>
      <c r="Z3" s="281" t="s">
        <v>51</v>
      </c>
      <c r="AA3" s="282"/>
      <c r="AB3" s="283"/>
      <c r="AC3" s="281" t="s">
        <v>52</v>
      </c>
      <c r="AD3" s="282"/>
      <c r="AE3" s="283"/>
      <c r="AF3" s="281" t="s">
        <v>53</v>
      </c>
      <c r="AG3" s="282"/>
      <c r="AH3" s="283"/>
      <c r="AI3" s="281" t="s">
        <v>71</v>
      </c>
      <c r="AJ3" s="282"/>
      <c r="AK3" s="283"/>
      <c r="AL3" s="281" t="s">
        <v>72</v>
      </c>
      <c r="AM3" s="282"/>
      <c r="AN3" s="283"/>
      <c r="AO3" s="281" t="s">
        <v>73</v>
      </c>
      <c r="AP3" s="282"/>
      <c r="AQ3" s="283"/>
      <c r="AR3" s="281" t="s">
        <v>61</v>
      </c>
      <c r="AS3" s="282"/>
      <c r="AT3" s="283"/>
      <c r="AU3" s="314" t="s">
        <v>63</v>
      </c>
    </row>
    <row r="4" spans="1:52" ht="42.75" customHeight="1" thickBot="1">
      <c r="B4" s="306"/>
      <c r="C4" s="308"/>
      <c r="D4" s="309"/>
      <c r="E4" s="308"/>
      <c r="F4" s="308"/>
      <c r="G4" s="333"/>
      <c r="H4" s="102" t="s">
        <v>54</v>
      </c>
      <c r="I4" s="88" t="s">
        <v>96</v>
      </c>
      <c r="J4" s="103" t="s">
        <v>55</v>
      </c>
      <c r="K4" s="102" t="s">
        <v>54</v>
      </c>
      <c r="L4" s="88" t="s">
        <v>96</v>
      </c>
      <c r="M4" s="103" t="s">
        <v>55</v>
      </c>
      <c r="N4" s="102" t="s">
        <v>54</v>
      </c>
      <c r="O4" s="88" t="s">
        <v>96</v>
      </c>
      <c r="P4" s="103" t="s">
        <v>55</v>
      </c>
      <c r="Q4" s="102" t="s">
        <v>54</v>
      </c>
      <c r="R4" s="88" t="s">
        <v>96</v>
      </c>
      <c r="S4" s="103" t="s">
        <v>55</v>
      </c>
      <c r="T4" s="102" t="s">
        <v>54</v>
      </c>
      <c r="U4" s="88" t="s">
        <v>96</v>
      </c>
      <c r="V4" s="103" t="s">
        <v>55</v>
      </c>
      <c r="W4" s="102" t="s">
        <v>54</v>
      </c>
      <c r="X4" s="88" t="s">
        <v>96</v>
      </c>
      <c r="Y4" s="103" t="s">
        <v>55</v>
      </c>
      <c r="Z4" s="102" t="s">
        <v>54</v>
      </c>
      <c r="AA4" s="88" t="s">
        <v>96</v>
      </c>
      <c r="AB4" s="103" t="s">
        <v>55</v>
      </c>
      <c r="AC4" s="102" t="s">
        <v>54</v>
      </c>
      <c r="AD4" s="88" t="s">
        <v>96</v>
      </c>
      <c r="AE4" s="103" t="s">
        <v>55</v>
      </c>
      <c r="AF4" s="102" t="s">
        <v>54</v>
      </c>
      <c r="AG4" s="88" t="s">
        <v>96</v>
      </c>
      <c r="AH4" s="103" t="s">
        <v>55</v>
      </c>
      <c r="AI4" s="113" t="s">
        <v>56</v>
      </c>
      <c r="AJ4" s="89" t="s">
        <v>97</v>
      </c>
      <c r="AK4" s="103" t="s">
        <v>55</v>
      </c>
      <c r="AL4" s="113" t="s">
        <v>79</v>
      </c>
      <c r="AM4" s="89" t="s">
        <v>98</v>
      </c>
      <c r="AN4" s="103" t="s">
        <v>55</v>
      </c>
      <c r="AO4" s="113" t="s">
        <v>78</v>
      </c>
      <c r="AP4" s="89" t="s">
        <v>99</v>
      </c>
      <c r="AQ4" s="103" t="s">
        <v>55</v>
      </c>
      <c r="AR4" s="114" t="s">
        <v>62</v>
      </c>
      <c r="AS4" s="87" t="s">
        <v>96</v>
      </c>
      <c r="AT4" s="151" t="s">
        <v>55</v>
      </c>
      <c r="AU4" s="315"/>
    </row>
    <row r="5" spans="1:52" ht="19.5" customHeight="1">
      <c r="B5" s="190" t="s">
        <v>8</v>
      </c>
      <c r="C5" s="191" t="e">
        <f>IF(COUNTBLANK('[1]別紙1－1（電気料金按分計算シート）'!C5)=1," ",'[1]別紙1－1（電気料金按分計算シート）'!C5)</f>
        <v>#VALUE!</v>
      </c>
      <c r="D5" s="191" t="e">
        <f>IF(COUNTBLANK('[1]別紙1－1（電気料金按分計算シート）'!D5)=1," ",'[1]別紙1－1（電気料金按分計算シート）'!D5)</f>
        <v>#VALUE!</v>
      </c>
      <c r="E5" s="192" t="e">
        <f>IF(COUNTBLANK('[1]別紙1－1（電気料金按分計算シート）'!E5)=1," ",'[1]別紙1－1（電気料金按分計算シート）'!E5)</f>
        <v>#VALUE!</v>
      </c>
      <c r="F5" s="193" t="str">
        <f>IF(COUNTBLANK('別紙1－1（電気料金案分計算シート）'!F5)=1," ",'別紙1－1（電気料金案分計算シート）'!F5)</f>
        <v>補助対象</v>
      </c>
      <c r="G5" s="325" t="str">
        <f>IF(COUNTBLANK('別紙1－1（電気料金案分計算シート）'!G5)=1," ",'別紙1－1（電気料金案分計算シート）'!G5)</f>
        <v>消費電力
（kW）</v>
      </c>
      <c r="H5" s="194">
        <f>IF('別紙1－1（電気料金案分計算シート）'!J5="〇",'別紙1－２（補助金交付申請額計算シート）'!H9*'別紙1－1（電気料金案分計算シート）'!K5,0)</f>
        <v>38038.461538461539</v>
      </c>
      <c r="I5" s="195">
        <f>IF('別紙1－1（電気料金案分計算シート）'!L5="〇",'別紙1－２（補助金交付申請額計算シート）'!I9*'別紙1－1（電気料金案分計算シート）'!M5,0)</f>
        <v>44053.846153846156</v>
      </c>
      <c r="J5" s="196">
        <f>I5-H5</f>
        <v>6015.3846153846171</v>
      </c>
      <c r="K5" s="194">
        <f>IF('別紙1－1（電気料金案分計算シート）'!N5="〇",'別紙1－２（補助金交付申請額計算シート）'!K9*'別紙1－1（電気料金案分計算シート）'!O5,0)</f>
        <v>40869.230769230773</v>
      </c>
      <c r="L5" s="195">
        <f>IF('別紙1－1（電気料金案分計算シート）'!P5="〇",'別紙1－２（補助金交付申請額計算シート）'!L9*'別紙1－1（電気料金案分計算シート）'!Q5,0)</f>
        <v>0</v>
      </c>
      <c r="M5" s="196">
        <f>L5-K5</f>
        <v>-40869.230769230773</v>
      </c>
      <c r="N5" s="194">
        <f>IF('別紙1－1（電気料金案分計算シート）'!R5="〇",'別紙1－２（補助金交付申請額計算シート）'!N9*'別紙1－1（電気料金案分計算シート）'!S5,0)</f>
        <v>42461.538461538461</v>
      </c>
      <c r="O5" s="195">
        <f>IF('別紙1－1（電気料金案分計算シート）'!T5="〇",'別紙1－２（補助金交付申請額計算シート）'!O9*'別紙1－1（電気料金案分計算シート）'!U5,0)</f>
        <v>67584.61538461539</v>
      </c>
      <c r="P5" s="196">
        <f>O5-N5</f>
        <v>25123.076923076929</v>
      </c>
      <c r="Q5" s="194">
        <f>IF('別紙1－1（電気料金案分計算シート）'!V5="〇",'別紙1－２（補助金交付申請額計算シート）'!Q9*'別紙1－1（電気料金案分計算シート）'!W5,0)</f>
        <v>49538.461538461539</v>
      </c>
      <c r="R5" s="195">
        <f>IF('別紙1－1（電気料金案分計算シート）'!X5="〇",'別紙1－２（補助金交付申請額計算シート）'!R9*'別紙1－1（電気料金案分計算シート）'!Y5,0)</f>
        <v>76678.461538461546</v>
      </c>
      <c r="S5" s="196">
        <f>R5-Q5</f>
        <v>27140.000000000007</v>
      </c>
      <c r="T5" s="194">
        <f>IF('別紙1－1（電気料金案分計算シート）'!Z5="〇",'別紙1－２（補助金交付申請額計算シート）'!T9*'別紙1－1（電気料金案分計算シート）'!AA5,0)</f>
        <v>53926.153846153851</v>
      </c>
      <c r="U5" s="195">
        <f>IF('別紙1－1（電気料金案分計算シート）'!AB5="〇",'別紙1－２（補助金交付申請額計算シート）'!U9*'別紙1－1（電気料金案分計算シート）'!AC5,0)</f>
        <v>86975.384615384624</v>
      </c>
      <c r="V5" s="196">
        <f>U5-T5</f>
        <v>33049.230769230773</v>
      </c>
      <c r="W5" s="194">
        <f>IF('別紙1－1（電気料金案分計算シート）'!AD5="〇",'別紙1－２（補助金交付申請額計算シート）'!W9*'別紙1－1（電気料金案分計算シート）'!AE5,0)</f>
        <v>58455.384615384617</v>
      </c>
      <c r="X5" s="195">
        <f>IF('別紙1－1（電気料金案分計算シート）'!AF5="〇",'別紙1－２（補助金交付申請額計算シート）'!X9*'別紙1－1（電気料金案分計算シート）'!AG5,0)</f>
        <v>83047.692307692312</v>
      </c>
      <c r="Y5" s="196">
        <f>X5-W5</f>
        <v>24592.307692307695</v>
      </c>
      <c r="Z5" s="194">
        <f>IF('別紙1－1（電気料金案分計算シート）'!AH5="〇",'別紙1－２（補助金交付申請額計算シート）'!Z9*'別紙1－1（電気料金案分計算シート）'!AI5,0)</f>
        <v>55164.61538461539</v>
      </c>
      <c r="AA5" s="195">
        <f>IF('別紙1－1（電気料金案分計算シート）'!AJ5="〇",'別紙1－２（補助金交付申請額計算シート）'!AA9*'別紙1－1（電気料金案分計算シート）'!AK5,0)</f>
        <v>77350.769230769234</v>
      </c>
      <c r="AB5" s="196">
        <f>AA5-Z5</f>
        <v>22186.153846153844</v>
      </c>
      <c r="AC5" s="194">
        <f>IF('別紙1－1（電気料金案分計算シート）'!AL5="〇",'別紙1－２（補助金交付申請額計算シート）'!AC9*'別紙1－1（電気料金案分計算シート）'!AM5,0)</f>
        <v>50953.846153846156</v>
      </c>
      <c r="AD5" s="195">
        <f>IF('別紙1－1（電気料金案分計算シート）'!AN5="〇",'別紙1－２（補助金交付申請額計算シート）'!AD9*'別紙1－1（電気料金案分計算シート）'!AO5,0)</f>
        <v>39984.61538461539</v>
      </c>
      <c r="AE5" s="196">
        <f>AD5-AC5</f>
        <v>-10969.230769230766</v>
      </c>
      <c r="AF5" s="194">
        <f>IF('別紙1－1（電気料金案分計算シート）'!AP5="〇",'別紙1－２（補助金交付申請額計算シート）'!AF9*'別紙1－1（電気料金案分計算シート）'!AQ5,0)</f>
        <v>38569.230769230773</v>
      </c>
      <c r="AG5" s="195">
        <f>IF('別紙1－1（電気料金案分計算シート）'!AR5="〇",'別紙1－２（補助金交付申請額計算シート）'!AG9*'別紙1－1（電気料金案分計算シート）'!AS5,0)</f>
        <v>33438.461538461539</v>
      </c>
      <c r="AH5" s="196">
        <f>AG5-AF5</f>
        <v>-5130.7692307692341</v>
      </c>
      <c r="AI5" s="194">
        <f>IF('別紙1－1（電気料金案分計算シート）'!AT5="〇",'別紙1－２（補助金交付申請額計算シート）'!AI9*'別紙1－1（電気料金案分計算シート）'!AU5,0)</f>
        <v>0</v>
      </c>
      <c r="AJ5" s="195">
        <f>IF('別紙1－1（電気料金案分計算シート）'!AV5="〇",'別紙1－２（補助金交付申請額計算シート）'!AJ9*'別紙1－1（電気料金案分計算シート）'!AW5,0)</f>
        <v>0</v>
      </c>
      <c r="AK5" s="196">
        <f>AJ5-AI5</f>
        <v>0</v>
      </c>
      <c r="AL5" s="194">
        <f>IF('別紙1－1（電気料金案分計算シート）'!AX5="〇",'別紙1－２（補助金交付申請額計算シート）'!AL9*'別紙1－1（電気料金案分計算シート）'!AY5,0)</f>
        <v>0</v>
      </c>
      <c r="AM5" s="195">
        <f>IF('別紙1－1（電気料金案分計算シート）'!AZ5="〇",'別紙1－２（補助金交付申請額計算シート）'!AM9*'別紙1－1（電気料金案分計算シート）'!BA5,0)</f>
        <v>0</v>
      </c>
      <c r="AN5" s="196">
        <f>AM5-AL5</f>
        <v>0</v>
      </c>
      <c r="AO5" s="194">
        <f>IF('別紙1－1（電気料金案分計算シート）'!BB5="〇",'別紙1－２（補助金交付申請額計算シート）'!AO9*'別紙1－1（電気料金案分計算シート）'!BC5,0)</f>
        <v>0</v>
      </c>
      <c r="AP5" s="195">
        <f>IF('別紙1－1（電気料金案分計算シート）'!BD5="〇",'別紙1－２（補助金交付申請額計算シート）'!AP9*'別紙1－1（電気料金案分計算シート）'!BE5,0)</f>
        <v>0</v>
      </c>
      <c r="AQ5" s="196">
        <f>AP5-AO5</f>
        <v>0</v>
      </c>
      <c r="AR5" s="197">
        <f>SUM(H5,K5,N5,Q5,T5,W5,Z5,AC5,AF5,AI5,AL5,AO5)</f>
        <v>427976.92307692301</v>
      </c>
      <c r="AS5" s="198">
        <f t="shared" ref="AS5:AS14" si="0">SUM(I5,L5,O5,R5,U5,X5,AA5,AD5,AG5,AJ5,AM5,AP5)</f>
        <v>509113.84615384624</v>
      </c>
      <c r="AT5" s="199">
        <f>SUM(J5,M5,P5,S5,V5,Y5,AB5,AE5,AH5,AK5,AN5,AQ5)</f>
        <v>81136.923076923093</v>
      </c>
      <c r="AU5" s="200" t="str">
        <f>IF(F5="","",F5)</f>
        <v>補助対象</v>
      </c>
    </row>
    <row r="6" spans="1:52" ht="19.5" customHeight="1">
      <c r="B6" s="201"/>
      <c r="C6" s="202"/>
      <c r="D6" s="202"/>
      <c r="E6" s="203" t="str">
        <f>IF(COUNTBLANK('別紙1－1（電気料金案分計算シート）'!E6)=1," ",'別紙1－1（電気料金案分計算シート）'!E6)</f>
        <v>事務室</v>
      </c>
      <c r="F6" s="204" t="str">
        <f>IF(COUNTBLANK('別紙1－1（電気料金案分計算シート）'!F6)=1," ",'別紙1－1（電気料金案分計算シート）'!F6)</f>
        <v>補助対象</v>
      </c>
      <c r="G6" s="326"/>
      <c r="H6" s="205">
        <f>IF('別紙1－1（電気料金案分計算シート）'!J6="〇",'別紙1－２（補助金交付申請額計算シート）'!H9*'別紙1－1（電気料金案分計算シート）'!K6,0)</f>
        <v>33076.923076923078</v>
      </c>
      <c r="I6" s="206">
        <f>IF('別紙1－1（電気料金案分計算シート）'!L6="〇",'別紙1－２（補助金交付申請額計算シート）'!I9*'別紙1－1（電気料金案分計算シート）'!M6,0)</f>
        <v>38307.692307692312</v>
      </c>
      <c r="J6" s="207">
        <f>I6-H6</f>
        <v>5230.7692307692341</v>
      </c>
      <c r="K6" s="205">
        <f>IF('別紙1－1（電気料金案分計算シート）'!N6="〇",'別紙1－２（補助金交付申請額計算シート）'!K9*'別紙1－1（電気料金案分計算シート）'!O6,0)</f>
        <v>35538.461538461539</v>
      </c>
      <c r="L6" s="206">
        <f>IF('別紙1－1（電気料金案分計算シート）'!P6="〇",'別紙1－２（補助金交付申請額計算シート）'!L9*'別紙1－1（電気料金案分計算シート）'!Q6,0)</f>
        <v>87142.857142857145</v>
      </c>
      <c r="M6" s="207">
        <f>L6-K6</f>
        <v>51604.395604395606</v>
      </c>
      <c r="N6" s="205">
        <f>IF('別紙1－1（電気料金案分計算シート）'!R6="〇",'別紙1－２（補助金交付申請額計算シート）'!N9*'別紙1－1（電気料金案分計算シート）'!S6,0)</f>
        <v>36923.076923076922</v>
      </c>
      <c r="O6" s="206">
        <f>IF('別紙1－1（電気料金案分計算シート）'!T6="〇",'別紙1－２（補助金交付申請額計算シート）'!O9*'別紙1－1（電気料金案分計算シート）'!U6,0)</f>
        <v>58769.230769230773</v>
      </c>
      <c r="P6" s="207">
        <f t="shared" ref="P6:P49" si="1">O6-N6</f>
        <v>21846.153846153851</v>
      </c>
      <c r="Q6" s="205">
        <f>IF('別紙1－1（電気料金案分計算シート）'!V6="〇",'別紙1－２（補助金交付申請額計算シート）'!Q9*'別紙1－1（電気料金案分計算シート）'!W6,0)</f>
        <v>43076.923076923078</v>
      </c>
      <c r="R6" s="206">
        <f>IF('別紙1－1（電気料金案分計算シート）'!X6="〇",'別紙1－２（補助金交付申請額計算シート）'!R9*'別紙1－1（電気料金案分計算シート）'!Y6,0)</f>
        <v>66676.923076923078</v>
      </c>
      <c r="S6" s="207">
        <f t="shared" ref="S6:S49" si="2">R6-Q6</f>
        <v>23600</v>
      </c>
      <c r="T6" s="205">
        <f>IF('別紙1－1（電気料金案分計算シート）'!Z6="〇",'別紙1－２（補助金交付申請額計算シート）'!T9*'別紙1－1（電気料金案分計算シート）'!AA6,0)</f>
        <v>46892.307692307695</v>
      </c>
      <c r="U6" s="206">
        <f>IF('別紙1－1（電気料金案分計算シート）'!AB6="〇",'別紙1－２（補助金交付申請額計算シート）'!U9*'別紙1－1（電気料金案分計算シート）'!AC6,0)</f>
        <v>75630.769230769234</v>
      </c>
      <c r="V6" s="207">
        <f t="shared" ref="V6:V49" si="3">U6-T6</f>
        <v>28738.461538461539</v>
      </c>
      <c r="W6" s="205">
        <f>IF('別紙1－1（電気料金案分計算シート）'!AD6="〇",'別紙1－２（補助金交付申請額計算シート）'!W9*'別紙1－1（電気料金案分計算シート）'!AE6,0)</f>
        <v>50830.769230769234</v>
      </c>
      <c r="X6" s="206">
        <f>IF('別紙1－1（電気料金案分計算シート）'!AF6="〇",'別紙1－２（補助金交付申請額計算シート）'!X9*'別紙1－1（電気料金案分計算シート）'!AG6,0)</f>
        <v>72215.384615384624</v>
      </c>
      <c r="Y6" s="207">
        <f t="shared" ref="Y6:Y49" si="4">X6-W6</f>
        <v>21384.61538461539</v>
      </c>
      <c r="Z6" s="205">
        <f>IF('別紙1－1（電気料金案分計算シート）'!AH6="〇",'別紙1－２（補助金交付申請額計算シート）'!Z9*'別紙1－1（電気料金案分計算シート）'!AI6,0)</f>
        <v>47969.230769230773</v>
      </c>
      <c r="AA6" s="206">
        <f>IF('別紙1－1（電気料金案分計算シート）'!AJ6="〇",'別紙1－２（補助金交付申請額計算シート）'!AA9*'別紙1－1（電気料金案分計算シート）'!AK6,0)</f>
        <v>67261.538461538468</v>
      </c>
      <c r="AB6" s="207">
        <f t="shared" ref="AB6:AB49" si="5">AA6-Z6</f>
        <v>19292.307692307695</v>
      </c>
      <c r="AC6" s="205">
        <f>IF('別紙1－1（電気料金案分計算シート）'!AL6="〇",'別紙1－２（補助金交付申請額計算シート）'!AC9*'別紙1－1（電気料金案分計算シート）'!AM6,0)</f>
        <v>44307.692307692312</v>
      </c>
      <c r="AD6" s="206">
        <f>IF('別紙1－1（電気料金案分計算シート）'!AN6="〇",'別紙1－２（補助金交付申請額計算シート）'!AD9*'別紙1－1（電気料金案分計算シート）'!AO6,0)</f>
        <v>34769.230769230773</v>
      </c>
      <c r="AE6" s="207">
        <f t="shared" ref="AE6:AE49" si="6">AD6-AC6</f>
        <v>-9538.461538461539</v>
      </c>
      <c r="AF6" s="205">
        <f>IF('別紙1－1（電気料金案分計算シート）'!AP6="〇",'別紙1－２（補助金交付申請額計算シート）'!AF9*'別紙1－1（電気料金案分計算シート）'!AQ6,0)</f>
        <v>33538.461538461539</v>
      </c>
      <c r="AG6" s="206">
        <f>IF('別紙1－1（電気料金案分計算シート）'!AR6="〇",'別紙1－２（補助金交付申請額計算シート）'!AG9*'別紙1－1（電気料金案分計算シート）'!AS6,0)</f>
        <v>29076.923076923078</v>
      </c>
      <c r="AH6" s="207">
        <f t="shared" ref="AH6:AH49" si="7">AG6-AF6</f>
        <v>-4461.538461538461</v>
      </c>
      <c r="AI6" s="205">
        <f>IF('別紙1－1（電気料金案分計算シート）'!AT6="〇",'別紙1－２（補助金交付申請額計算シート）'!AI9*'別紙1－1（電気料金案分計算シート）'!AU6,0)</f>
        <v>57600</v>
      </c>
      <c r="AJ6" s="206">
        <f>IF('別紙1－1（電気料金案分計算シート）'!AV6="〇",'別紙1－２（補助金交付申請額計算シート）'!AJ9*'別紙1－1（電気料金案分計算シート）'!AW6,0)</f>
        <v>28000</v>
      </c>
      <c r="AK6" s="207">
        <f t="shared" ref="AK6:AK49" si="8">AJ6-AI6</f>
        <v>-29600</v>
      </c>
      <c r="AL6" s="205">
        <f>IF('別紙1－1（電気料金案分計算シート）'!AX6="〇",'別紙1－２（補助金交付申請額計算シート）'!AL9*'別紙1－1（電気料金案分計算シート）'!AY6,0)</f>
        <v>37533.333333333328</v>
      </c>
      <c r="AM6" s="206">
        <f>IF('別紙1－1（電気料金案分計算シート）'!AZ6="〇",'別紙1－２（補助金交付申請額計算シート）'!AM9*'別紙1－1（電気料金案分計算シート）'!BA6,0)</f>
        <v>27800</v>
      </c>
      <c r="AN6" s="207">
        <f t="shared" ref="AN6:AN49" si="9">AM6-AL6</f>
        <v>-9733.3333333333285</v>
      </c>
      <c r="AO6" s="205">
        <f>IF('別紙1－1（電気料金案分計算シート）'!BB6="〇",'別紙1－２（補助金交付申請額計算シート）'!AO9*'別紙1－1（電気料金案分計算シート）'!BC6,0)</f>
        <v>20643.333333333332</v>
      </c>
      <c r="AP6" s="206">
        <f>IF('別紙1－1（電気料金案分計算シート）'!BD6="〇",'別紙1－２（補助金交付申請額計算シート）'!AP9*'別紙1－1（電気料金案分計算シート）'!BE6,0)</f>
        <v>26466.666666666664</v>
      </c>
      <c r="AQ6" s="207">
        <f t="shared" ref="AQ6:AQ49" si="10">AP6-AO6</f>
        <v>5823.3333333333321</v>
      </c>
      <c r="AR6" s="208">
        <f t="shared" ref="AR6:AR13" si="11">SUM(H6,K6,N6,Q6,T6,W6,Z6,AC6,AF6,AI6,AL6,AO6)</f>
        <v>487930.51282051281</v>
      </c>
      <c r="AS6" s="209">
        <f t="shared" si="0"/>
        <v>612117.21611721616</v>
      </c>
      <c r="AT6" s="210">
        <f t="shared" ref="AT6:AT8" si="12">SUM(J6,M6,P6,S6,V6,Y6,AB6,AE6,AH6,AK6,AN6,AQ6)</f>
        <v>124186.70329670329</v>
      </c>
      <c r="AU6" s="211" t="str">
        <f t="shared" ref="AU6:AU48" si="13">IF(F6="","",F6)</f>
        <v>補助対象</v>
      </c>
    </row>
    <row r="7" spans="1:52" ht="19.5" customHeight="1">
      <c r="B7" s="201"/>
      <c r="C7" s="202"/>
      <c r="D7" s="202"/>
      <c r="E7" s="203" t="str">
        <f>IF(COUNTBLANK('別紙1－1（電気料金案分計算シート）'!E7)=1," ",'別紙1－1（電気料金案分計算シート）'!E7)</f>
        <v>米倉庫</v>
      </c>
      <c r="F7" s="204" t="str">
        <f>IF(COUNTBLANK('別紙1－1（電気料金案分計算シート）'!F7)=1," ",'別紙1－1（電気料金案分計算シート）'!F7)</f>
        <v>補助対象外</v>
      </c>
      <c r="G7" s="326"/>
      <c r="H7" s="205">
        <f>IF('別紙1－1（電気料金案分計算シート）'!J7="〇",'別紙1－２（補助金交付申請額計算シート）'!H9*'別紙1－1（電気料金案分計算シート）'!K7,0)</f>
        <v>19846.153846153848</v>
      </c>
      <c r="I7" s="206">
        <f>IF('別紙1－1（電気料金案分計算シート）'!L7="〇",'別紙1－２（補助金交付申請額計算シート）'!I9*'別紙1－1（電気料金案分計算シート）'!M7,0)</f>
        <v>22984.615384615387</v>
      </c>
      <c r="J7" s="207">
        <f>I7-H7</f>
        <v>3138.461538461539</v>
      </c>
      <c r="K7" s="205">
        <f>IF('別紙1－1（電気料金案分計算シート）'!N7="〇",'別紙1－２（補助金交付申請額計算シート）'!K9*'別紙1－1（電気料金案分計算シート）'!O7,0)</f>
        <v>21323.076923076926</v>
      </c>
      <c r="L7" s="206">
        <f>IF('別紙1－1（電気料金案分計算シート）'!P7="〇",'別紙1－２（補助金交付申請額計算シート）'!L9*'別紙1－1（電気料金案分計算シート）'!Q7,0)</f>
        <v>52285.714285714283</v>
      </c>
      <c r="M7" s="207">
        <f>L7-K7</f>
        <v>30962.637362637357</v>
      </c>
      <c r="N7" s="205">
        <f>IF('別紙1－1（電気料金案分計算シート）'!R7="〇",'別紙1－２（補助金交付申請額計算シート）'!N9*'別紙1－1（電気料金案分計算シート）'!S7,0)</f>
        <v>22153.846153846156</v>
      </c>
      <c r="O7" s="206">
        <f>IF('別紙1－1（電気料金案分計算シート）'!T7="〇",'別紙1－２（補助金交付申請額計算シート）'!O9*'別紙1－1（電気料金案分計算シート）'!U7,0)</f>
        <v>35261.538461538461</v>
      </c>
      <c r="P7" s="207">
        <f t="shared" si="1"/>
        <v>13107.692307692305</v>
      </c>
      <c r="Q7" s="205">
        <f>IF('別紙1－1（電気料金案分計算シート）'!V7="〇",'別紙1－２（補助金交付申請額計算シート）'!Q9*'別紙1－1（電気料金案分計算シート）'!W7,0)</f>
        <v>25846.153846153848</v>
      </c>
      <c r="R7" s="206">
        <f>IF('別紙1－1（電気料金案分計算シート）'!X7="〇",'別紙1－２（補助金交付申請額計算シート）'!R9*'別紙1－1（電気料金案分計算シート）'!Y7,0)</f>
        <v>40006.153846153851</v>
      </c>
      <c r="S7" s="207">
        <f t="shared" si="2"/>
        <v>14160.000000000004</v>
      </c>
      <c r="T7" s="205">
        <f>IF('別紙1－1（電気料金案分計算シート）'!Z7="〇",'別紙1－２（補助金交付申請額計算シート）'!T9*'別紙1－1（電気料金案分計算シート）'!AA7,0)</f>
        <v>28135.384615384617</v>
      </c>
      <c r="U7" s="206">
        <f>IF('別紙1－1（電気料金案分計算シート）'!AB7="〇",'別紙1－２（補助金交付申請額計算シート）'!U9*'別紙1－1（電気料金案分計算シート）'!AC7,0)</f>
        <v>45378.461538461539</v>
      </c>
      <c r="V7" s="207">
        <f t="shared" si="3"/>
        <v>17243.076923076922</v>
      </c>
      <c r="W7" s="205">
        <f>IF('別紙1－1（電気料金案分計算シート）'!AD7="〇",'別紙1－２（補助金交付申請額計算シート）'!W9*'別紙1－1（電気料金案分計算シート）'!AE7,0)</f>
        <v>30498.461538461539</v>
      </c>
      <c r="X7" s="206">
        <f>IF('別紙1－1（電気料金案分計算シート）'!AF7="〇",'別紙1－２（補助金交付申請額計算シート）'!X9*'別紙1－1（電気料金案分計算シート）'!AG7,0)</f>
        <v>43329.230769230773</v>
      </c>
      <c r="Y7" s="207">
        <f t="shared" si="4"/>
        <v>12830.769230769234</v>
      </c>
      <c r="Z7" s="205">
        <f>IF('別紙1－1（電気料金案分計算シート）'!AH7="〇",'別紙1－２（補助金交付申請額計算シート）'!Z9*'別紙1－1（電気料金案分計算シート）'!AI7,0)</f>
        <v>28781.538461538465</v>
      </c>
      <c r="AA7" s="206">
        <f>IF('別紙1－1（電気料金案分計算シート）'!AJ7="〇",'別紙1－２（補助金交付申請額計算シート）'!AA9*'別紙1－1（電気料金案分計算シート）'!AK7,0)</f>
        <v>40356.923076923078</v>
      </c>
      <c r="AB7" s="207">
        <f t="shared" si="5"/>
        <v>11575.384615384613</v>
      </c>
      <c r="AC7" s="205">
        <f>IF('別紙1－1（電気料金案分計算シート）'!AL7="〇",'別紙1－２（補助金交付申請額計算シート）'!AC9*'別紙1－1（電気料金案分計算シート）'!AM7,0)</f>
        <v>26584.615384615387</v>
      </c>
      <c r="AD7" s="206">
        <f>IF('別紙1－1（電気料金案分計算シート）'!AN7="〇",'別紙1－２（補助金交付申請額計算シート）'!AD9*'別紙1－1（電気料金案分計算シート）'!AO7,0)</f>
        <v>20861.538461538461</v>
      </c>
      <c r="AE7" s="207">
        <f t="shared" si="6"/>
        <v>-5723.0769230769256</v>
      </c>
      <c r="AF7" s="205">
        <f>IF('別紙1－1（電気料金案分計算シート）'!AP7="〇",'別紙1－２（補助金交付申請額計算シート）'!AF9*'別紙1－1（電気料金案分計算シート）'!AQ7,0)</f>
        <v>20123.076923076926</v>
      </c>
      <c r="AG7" s="206">
        <f>IF('別紙1－1（電気料金案分計算シート）'!AR7="〇",'別紙1－２（補助金交付申請額計算シート）'!AG9*'別紙1－1（電気料金案分計算シート）'!AS7,0)</f>
        <v>17446.153846153848</v>
      </c>
      <c r="AH7" s="207">
        <f t="shared" si="7"/>
        <v>-2676.923076923078</v>
      </c>
      <c r="AI7" s="205">
        <f>IF('別紙1－1（電気料金案分計算シート）'!AT7="〇",'別紙1－２（補助金交付申請額計算シート）'!AI9*'別紙1－1（電気料金案分計算シート）'!AU7,0)</f>
        <v>0</v>
      </c>
      <c r="AJ7" s="206">
        <f>IF('別紙1－1（電気料金案分計算シート）'!AV7="〇",'別紙1－２（補助金交付申請額計算シート）'!AJ9*'別紙1－1（電気料金案分計算シート）'!AW7,0)</f>
        <v>0</v>
      </c>
      <c r="AK7" s="207">
        <f t="shared" si="8"/>
        <v>0</v>
      </c>
      <c r="AL7" s="205">
        <f>IF('別紙1－1（電気料金案分計算シート）'!AX7="〇",'別紙1－２（補助金交付申請額計算シート）'!AL9*'別紙1－1（電気料金案分計算シート）'!AY7,0)</f>
        <v>0</v>
      </c>
      <c r="AM7" s="206">
        <f>IF('別紙1－1（電気料金案分計算シート）'!AZ7="〇",'別紙1－２（補助金交付申請額計算シート）'!AM9*'別紙1－1（電気料金案分計算シート）'!BA7,0)</f>
        <v>0</v>
      </c>
      <c r="AN7" s="207">
        <f t="shared" si="9"/>
        <v>0</v>
      </c>
      <c r="AO7" s="205">
        <f>IF('別紙1－1（電気料金案分計算シート）'!BB7="〇",'別紙1－２（補助金交付申請額計算シート）'!AO9*'別紙1－1（電気料金案分計算シート）'!BC7,0)</f>
        <v>0</v>
      </c>
      <c r="AP7" s="206">
        <f>IF('別紙1－1（電気料金案分計算シート）'!BD7="〇",'別紙1－２（補助金交付申請額計算シート）'!AP9*'別紙1－1（電気料金案分計算シート）'!BE7,0)</f>
        <v>0</v>
      </c>
      <c r="AQ7" s="207">
        <f t="shared" si="10"/>
        <v>0</v>
      </c>
      <c r="AR7" s="208">
        <f t="shared" si="11"/>
        <v>223292.30769230772</v>
      </c>
      <c r="AS7" s="209">
        <f t="shared" si="0"/>
        <v>317910.32967032969</v>
      </c>
      <c r="AT7" s="210">
        <f t="shared" si="12"/>
        <v>94618.021978021978</v>
      </c>
      <c r="AU7" s="211" t="str">
        <f t="shared" si="13"/>
        <v>補助対象外</v>
      </c>
    </row>
    <row r="8" spans="1:52" ht="19.5" customHeight="1">
      <c r="B8" s="201"/>
      <c r="C8" s="202"/>
      <c r="D8" s="202"/>
      <c r="E8" s="212" t="str">
        <f>IF(COUNTBLANK('別紙1－1（電気料金案分計算シート）'!E8)=1," ",'別紙1－1（電気料金案分計算シート）'!E8)</f>
        <v>その他</v>
      </c>
      <c r="F8" s="213" t="str">
        <f>IF(COUNTBLANK('別紙1－1（電気料金案分計算シート）'!F8)=1," ",'別紙1－1（電気料金案分計算シート）'!F8)</f>
        <v>補助対象外</v>
      </c>
      <c r="G8" s="327"/>
      <c r="H8" s="214">
        <f>IF('別紙1－1（電気料金案分計算シート）'!J8="〇",'別紙1－２（補助金交付申請額計算シート）'!H9*'別紙1－1（電気料金案分計算シート）'!K8,0)</f>
        <v>16538.461538461539</v>
      </c>
      <c r="I8" s="215">
        <f>IF('別紙1－1（電気料金案分計算シート）'!L8="〇",'別紙1－２（補助金交付申請額計算シート）'!I9*'別紙1－1（電気料金案分計算シート）'!M8,0)</f>
        <v>19153.846153846156</v>
      </c>
      <c r="J8" s="216">
        <f>I8-H8</f>
        <v>2615.3846153846171</v>
      </c>
      <c r="K8" s="214">
        <f>IF('別紙1－1（電気料金案分計算シート）'!N8="〇",'別紙1－２（補助金交付申請額計算シート）'!K9*'別紙1－1（電気料金案分計算シート）'!O8,0)</f>
        <v>17769.23076923077</v>
      </c>
      <c r="L8" s="215">
        <f>IF('別紙1－1（電気料金案分計算シート）'!P8="〇",'別紙1－２（補助金交付申請額計算シート）'!L9*'別紙1－1（電気料金案分計算シート）'!Q8,0)</f>
        <v>43571.428571428572</v>
      </c>
      <c r="M8" s="216">
        <f>L8-K8</f>
        <v>25802.197802197803</v>
      </c>
      <c r="N8" s="214">
        <f>IF('別紙1－1（電気料金案分計算シート）'!R8="〇",'別紙1－２（補助金交付申請額計算シート）'!N9*'別紙1－1（電気料金案分計算シート）'!S8,0)</f>
        <v>18461.538461538461</v>
      </c>
      <c r="O8" s="215">
        <f>IF('別紙1－1（電気料金案分計算シート）'!T8="〇",'別紙1－２（補助金交付申請額計算シート）'!O9*'別紙1－1（電気料金案分計算シート）'!U8,0)</f>
        <v>29384.615384615387</v>
      </c>
      <c r="P8" s="216">
        <f t="shared" si="1"/>
        <v>10923.076923076926</v>
      </c>
      <c r="Q8" s="214">
        <f>IF('別紙1－1（電気料金案分計算シート）'!V8="〇",'別紙1－２（補助金交付申請額計算シート）'!Q9*'別紙1－1（電気料金案分計算シート）'!W8,0)</f>
        <v>21538.461538461539</v>
      </c>
      <c r="R8" s="215">
        <f>IF('別紙1－1（電気料金案分計算シート）'!X8="〇",'別紙1－２（補助金交付申請額計算シート）'!R9*'別紙1－1（電気料金案分計算シート）'!Y8,0)</f>
        <v>33338.461538461539</v>
      </c>
      <c r="S8" s="216">
        <f t="shared" si="2"/>
        <v>11800</v>
      </c>
      <c r="T8" s="214">
        <f>IF('別紙1－1（電気料金案分計算シート）'!Z8="〇",'別紙1－２（補助金交付申請額計算シート）'!T9*'別紙1－1（電気料金案分計算シート）'!AA8,0)</f>
        <v>23446.153846153848</v>
      </c>
      <c r="U8" s="215">
        <f>IF('別紙1－1（電気料金案分計算シート）'!AB8="〇",'別紙1－２（補助金交付申請額計算シート）'!U9*'別紙1－1（電気料金案分計算シート）'!AC8,0)</f>
        <v>37815.384615384617</v>
      </c>
      <c r="V8" s="216">
        <f t="shared" si="3"/>
        <v>14369.23076923077</v>
      </c>
      <c r="W8" s="214">
        <f>IF('別紙1－1（電気料金案分計算シート）'!AD8="〇",'別紙1－２（補助金交付申請額計算シート）'!W9*'別紙1－1（電気料金案分計算シート）'!AE8,0)</f>
        <v>25415.384615384617</v>
      </c>
      <c r="X8" s="215">
        <f>IF('別紙1－1（電気料金案分計算シート）'!AF8="〇",'別紙1－２（補助金交付申請額計算シート）'!X9*'別紙1－1（電気料金案分計算シート）'!AG8,0)</f>
        <v>36107.692307692312</v>
      </c>
      <c r="Y8" s="216">
        <f t="shared" si="4"/>
        <v>10692.307692307695</v>
      </c>
      <c r="Z8" s="214">
        <f>IF('別紙1－1（電気料金案分計算シート）'!AH8="〇",'別紙1－２（補助金交付申請額計算シート）'!Z9*'別紙1－1（電気料金案分計算シート）'!AI8,0)</f>
        <v>23984.615384615387</v>
      </c>
      <c r="AA8" s="215">
        <f>IF('別紙1－1（電気料金案分計算シート）'!AJ8="〇",'別紙1－２（補助金交付申請額計算シート）'!AA9*'別紙1－1（電気料金案分計算シート）'!AK8,0)</f>
        <v>33630.769230769234</v>
      </c>
      <c r="AB8" s="216">
        <f t="shared" si="5"/>
        <v>9646.1538461538476</v>
      </c>
      <c r="AC8" s="214">
        <f>IF('別紙1－1（電気料金案分計算シート）'!AL8="〇",'別紙1－２（補助金交付申請額計算シート）'!AC9*'別紙1－1（電気料金案分計算シート）'!AM8,0)</f>
        <v>22153.846153846156</v>
      </c>
      <c r="AD8" s="215">
        <f>IF('別紙1－1（電気料金案分計算シート）'!AN8="〇",'別紙1－２（補助金交付申請額計算シート）'!AD9*'別紙1－1（電気料金案分計算シート）'!AO8,0)</f>
        <v>17384.615384615387</v>
      </c>
      <c r="AE8" s="216">
        <f t="shared" si="6"/>
        <v>-4769.2307692307695</v>
      </c>
      <c r="AF8" s="214">
        <f>IF('別紙1－1（電気料金案分計算シート）'!AP8="〇",'別紙1－２（補助金交付申請額計算シート）'!AF9*'別紙1－1（電気料金案分計算シート）'!AQ8,0)</f>
        <v>16769.23076923077</v>
      </c>
      <c r="AG8" s="215">
        <f>IF('別紙1－1（電気料金案分計算シート）'!AR8="〇",'別紙1－２（補助金交付申請額計算シート）'!AG9*'別紙1－1（電気料金案分計算シート）'!AS8,0)</f>
        <v>14538.461538461539</v>
      </c>
      <c r="AH8" s="216">
        <f t="shared" si="7"/>
        <v>-2230.7692307692305</v>
      </c>
      <c r="AI8" s="214">
        <f>IF('別紙1－1（電気料金案分計算シート）'!AT8="〇",'別紙1－２（補助金交付申請額計算シート）'!AI9*'別紙1－1（電気料金案分計算シート）'!AU8,0)</f>
        <v>28800</v>
      </c>
      <c r="AJ8" s="215">
        <f>IF('別紙1－1（電気料金案分計算シート）'!AV8="〇",'別紙1－２（補助金交付申請額計算シート）'!AJ9*'別紙1－1（電気料金案分計算シート）'!AW8,0)</f>
        <v>14000</v>
      </c>
      <c r="AK8" s="216">
        <f t="shared" si="8"/>
        <v>-14800</v>
      </c>
      <c r="AL8" s="214">
        <f>IF('別紙1－1（電気料金案分計算シート）'!AX8="〇",'別紙1－２（補助金交付申請額計算シート）'!AL9*'別紙1－1（電気料金案分計算シート）'!AY8,0)</f>
        <v>18766.666666666664</v>
      </c>
      <c r="AM8" s="215">
        <f>IF('別紙1－1（電気料金案分計算シート）'!AZ8="〇",'別紙1－２（補助金交付申請額計算シート）'!AM9*'別紙1－1（電気料金案分計算シート）'!BA8,0)</f>
        <v>13900</v>
      </c>
      <c r="AN8" s="216">
        <f t="shared" si="9"/>
        <v>-4866.6666666666642</v>
      </c>
      <c r="AO8" s="214">
        <f>IF('別紙1－1（電気料金案分計算シート）'!BB8="〇",'別紙1－２（補助金交付申請額計算シート）'!AO9*'別紙1－1（電気料金案分計算シート）'!BC8,0)</f>
        <v>10321.666666666666</v>
      </c>
      <c r="AP8" s="215">
        <f>IF('別紙1－1（電気料金案分計算シート）'!BD8="〇",'別紙1－２（補助金交付申請額計算シート）'!AP9*'別紙1－1（電気料金案分計算シート）'!BE8,0)</f>
        <v>13233.333333333332</v>
      </c>
      <c r="AQ8" s="216">
        <f t="shared" si="10"/>
        <v>2911.6666666666661</v>
      </c>
      <c r="AR8" s="217">
        <f t="shared" si="11"/>
        <v>243965.25641025641</v>
      </c>
      <c r="AS8" s="218">
        <f t="shared" si="0"/>
        <v>306058.60805860808</v>
      </c>
      <c r="AT8" s="219">
        <f t="shared" si="12"/>
        <v>62093.351648351643</v>
      </c>
      <c r="AU8" s="211" t="str">
        <f t="shared" si="13"/>
        <v>補助対象外</v>
      </c>
    </row>
    <row r="9" spans="1:52" ht="19.5" customHeight="1" thickBot="1">
      <c r="B9" s="220"/>
      <c r="C9" s="221"/>
      <c r="D9" s="221"/>
      <c r="E9" s="222"/>
      <c r="F9" s="223"/>
      <c r="G9" s="224"/>
      <c r="H9" s="110">
        <v>107500</v>
      </c>
      <c r="I9" s="73">
        <v>124500</v>
      </c>
      <c r="J9" s="225">
        <f>I9-H9</f>
        <v>17000</v>
      </c>
      <c r="K9" s="110">
        <v>115500</v>
      </c>
      <c r="L9" s="73">
        <v>183000</v>
      </c>
      <c r="M9" s="225">
        <f t="shared" ref="M9:M49" si="14">L9-K9</f>
        <v>67500</v>
      </c>
      <c r="N9" s="110">
        <v>120000</v>
      </c>
      <c r="O9" s="73">
        <v>191000</v>
      </c>
      <c r="P9" s="225">
        <f t="shared" si="1"/>
        <v>71000</v>
      </c>
      <c r="Q9" s="110">
        <v>140000</v>
      </c>
      <c r="R9" s="73">
        <v>216700</v>
      </c>
      <c r="S9" s="225">
        <f t="shared" si="2"/>
        <v>76700</v>
      </c>
      <c r="T9" s="110">
        <v>152400</v>
      </c>
      <c r="U9" s="73">
        <v>245800</v>
      </c>
      <c r="V9" s="225">
        <f t="shared" si="3"/>
        <v>93400</v>
      </c>
      <c r="W9" s="110">
        <v>165200</v>
      </c>
      <c r="X9" s="73">
        <v>234700</v>
      </c>
      <c r="Y9" s="225">
        <f t="shared" si="4"/>
        <v>69500</v>
      </c>
      <c r="Z9" s="110">
        <v>155900</v>
      </c>
      <c r="AA9" s="73">
        <v>218600</v>
      </c>
      <c r="AB9" s="225">
        <f t="shared" si="5"/>
        <v>62700</v>
      </c>
      <c r="AC9" s="110">
        <v>144000</v>
      </c>
      <c r="AD9" s="73">
        <v>113000</v>
      </c>
      <c r="AE9" s="225">
        <f t="shared" si="6"/>
        <v>-31000</v>
      </c>
      <c r="AF9" s="110">
        <v>109000</v>
      </c>
      <c r="AG9" s="73">
        <v>94500</v>
      </c>
      <c r="AH9" s="225">
        <f t="shared" si="7"/>
        <v>-14500</v>
      </c>
      <c r="AI9" s="110">
        <v>86400</v>
      </c>
      <c r="AJ9" s="73">
        <v>42000</v>
      </c>
      <c r="AK9" s="225">
        <f t="shared" si="8"/>
        <v>-44400</v>
      </c>
      <c r="AL9" s="110">
        <v>56300</v>
      </c>
      <c r="AM9" s="73">
        <v>41700</v>
      </c>
      <c r="AN9" s="225">
        <f t="shared" si="9"/>
        <v>-14600</v>
      </c>
      <c r="AO9" s="110">
        <v>30965</v>
      </c>
      <c r="AP9" s="74">
        <v>39700</v>
      </c>
      <c r="AQ9" s="225">
        <f t="shared" si="10"/>
        <v>8735</v>
      </c>
      <c r="AR9" s="226">
        <f t="shared" si="11"/>
        <v>1383165</v>
      </c>
      <c r="AS9" s="227">
        <f t="shared" si="0"/>
        <v>1745200</v>
      </c>
      <c r="AT9" s="228">
        <f>SUM(IF(F5="補助対象",AT5,0),IF(F6="補助対象",AT6,0),IF(F7="補助対象",AT7,0),IF(F8="補助対象",AT8,0))</f>
        <v>205323.62637362638</v>
      </c>
      <c r="AU9" s="229" t="s">
        <v>69</v>
      </c>
    </row>
    <row r="10" spans="1:52" ht="19.5" customHeight="1">
      <c r="B10" s="230" t="s">
        <v>10</v>
      </c>
      <c r="C10" s="231" t="str">
        <f>IF(COUNTBLANK('別紙1－1（電気料金案分計算シート）'!C10)=1," ",'別紙1－1（電気料金案分計算シート）'!C10)</f>
        <v>施設A</v>
      </c>
      <c r="D10" s="231" t="str">
        <f>IF(COUNTBLANK('別紙1－1（電気料金案分計算シート）'!D10)=1," ",'別紙1－1（電気料金案分計算シート）'!D10)</f>
        <v>メーターB</v>
      </c>
      <c r="E10" s="232" t="str">
        <f>IF(COUNTBLANK('別紙1－1（電気料金案分計算シート）'!E10)=1," ",'別紙1－1（電気料金案分計算シート）'!E10)</f>
        <v>電灯（青果物）</v>
      </c>
      <c r="F10" s="233" t="str">
        <f>IF(COUNTBLANK('別紙1－1（電気料金案分計算シート）'!F10)=1," ",'別紙1－1（電気料金案分計算シート）'!F10)</f>
        <v>補助対象</v>
      </c>
      <c r="G10" s="328" t="str">
        <f>IF(COUNTBLANK('別紙1－1（電気料金案分計算シート）'!G10)=1," ",'別紙1－1（電気料金案分計算シート）'!G10)</f>
        <v>面積
（㎡）</v>
      </c>
      <c r="H10" s="205">
        <f>IF('別紙1－1（電気料金案分計算シート）'!J10="〇",'別紙1－２（補助金交付申請額計算シート）'!H14*'別紙1－1（電気料金案分計算シート）'!K10,0)</f>
        <v>107500</v>
      </c>
      <c r="I10" s="195">
        <f>IF('別紙1－1（電気料金案分計算シート）'!L10="〇",'別紙1－２（補助金交付申請額計算シート）'!I14*'別紙1－1（電気料金案分計算シート）'!M10,0)</f>
        <v>124500</v>
      </c>
      <c r="J10" s="196">
        <f t="shared" ref="J10:J49" si="15">I10-H10</f>
        <v>17000</v>
      </c>
      <c r="K10" s="194">
        <f>IF('別紙1－1（電気料金案分計算シート）'!N10="〇",'別紙1－２（補助金交付申請額計算シート）'!K14*'別紙1－1（電気料金案分計算シート）'!O10,0)</f>
        <v>0</v>
      </c>
      <c r="L10" s="195">
        <f>IF('別紙1－1（電気料金案分計算シート）'!P10="〇",'別紙1－２（補助金交付申請額計算シート）'!L14*'別紙1－1（電気料金案分計算シート）'!Q10,0)</f>
        <v>0</v>
      </c>
      <c r="M10" s="196">
        <f t="shared" si="14"/>
        <v>0</v>
      </c>
      <c r="N10" s="194">
        <f>IF('別紙1－1（電気料金案分計算シート）'!R10="〇",'別紙1－２（補助金交付申請額計算シート）'!N14*'別紙1－1（電気料金案分計算シート）'!S10,0)</f>
        <v>0</v>
      </c>
      <c r="O10" s="195">
        <f>IF('別紙1－1（電気料金案分計算シート）'!T10="〇",'別紙1－２（補助金交付申請額計算シート）'!O14*'別紙1－1（電気料金案分計算シート）'!U10,0)</f>
        <v>0</v>
      </c>
      <c r="P10" s="196">
        <f t="shared" si="1"/>
        <v>0</v>
      </c>
      <c r="Q10" s="194">
        <f>IF('別紙1－1（電気料金案分計算シート）'!V10="〇",'別紙1－２（補助金交付申請額計算シート）'!Q14*'別紙1－1（電気料金案分計算シート）'!W10,0)</f>
        <v>18161.538461538461</v>
      </c>
      <c r="R10" s="195">
        <f>IF('別紙1－1（電気料金案分計算シート）'!X10="〇",'別紙1－２（補助金交付申請額計算シート）'!R14*'別紙1－1（電気料金案分計算シート）'!Y10,0)</f>
        <v>18069.23076923077</v>
      </c>
      <c r="S10" s="196">
        <f t="shared" si="2"/>
        <v>-92.307692307691468</v>
      </c>
      <c r="T10" s="194">
        <f>IF('別紙1－1（電気料金案分計算シート）'!Z10="〇",'別紙1－２（補助金交付申請額計算シート）'!T14*'別紙1－1（電気料金案分計算シート）'!AA10,0)</f>
        <v>18923.076923076926</v>
      </c>
      <c r="U10" s="195">
        <f>IF('別紙1－1（電気料金案分計算シート）'!AB10="〇",'別紙1－２（補助金交付申請額計算シート）'!U14*'別紙1－1（電気料金案分計算シート）'!AC10,0)</f>
        <v>18346.153846153848</v>
      </c>
      <c r="V10" s="196">
        <f t="shared" si="3"/>
        <v>-576.92307692307804</v>
      </c>
      <c r="W10" s="194">
        <f>IF('別紙1－1（電気料金案分計算シート）'!AD10="〇",'別紙1－２（補助金交付申請額計算シート）'!W14*'別紙1－1（電気料金案分計算シート）'!AE10,0)</f>
        <v>19500</v>
      </c>
      <c r="X10" s="195">
        <f>IF('別紙1－1（電気料金案分計算シート）'!AF10="〇",'別紙1－２（補助金交付申請額計算シート）'!X14*'別紙1－1（電気料金案分計算シート）'!AG10,0)</f>
        <v>18992.307692307695</v>
      </c>
      <c r="Y10" s="196">
        <f t="shared" si="4"/>
        <v>-507.69230769230489</v>
      </c>
      <c r="Z10" s="194">
        <f>IF('別紙1－1（電気料金案分計算シート）'!AH10="〇",'別紙1－２（補助金交付申請額計算シート）'!Z14*'別紙1－1（電気料金案分計算シート）'!AI10,0)</f>
        <v>83200</v>
      </c>
      <c r="AA10" s="195">
        <f>IF('別紙1－1（電気料金案分計算シート）'!AJ10="〇",'別紙1－２（補助金交付申請額計算シート）'!AA14*'別紙1－1（電気料金案分計算シート）'!AK10,0)</f>
        <v>84300</v>
      </c>
      <c r="AB10" s="196">
        <f t="shared" si="5"/>
        <v>1100</v>
      </c>
      <c r="AC10" s="194">
        <f>IF('別紙1－1（電気料金案分計算シート）'!AL10="〇",'別紙1－２（補助金交付申請額計算シート）'!AC14*'別紙1－1（電気料金案分計算シート）'!AM10,0)</f>
        <v>74100</v>
      </c>
      <c r="AD10" s="195">
        <f>IF('別紙1－1（電気料金案分計算シート）'!AN10="〇",'別紙1－２（補助金交付申請額計算シート）'!AD14*'別紙1－1（電気料金案分計算シート）'!AO10,0)</f>
        <v>80000</v>
      </c>
      <c r="AE10" s="196">
        <f t="shared" si="6"/>
        <v>5900</v>
      </c>
      <c r="AF10" s="194">
        <f>IF('別紙1－1（電気料金案分計算シート）'!AP10="〇",'別紙1－２（補助金交付申請額計算シート）'!AF14*'別紙1－1（電気料金案分計算シート）'!AQ10,0)</f>
        <v>71900</v>
      </c>
      <c r="AG10" s="195">
        <f>IF('別紙1－1（電気料金案分計算シート）'!AR10="〇",'別紙1－２（補助金交付申請額計算シート）'!AG14*'別紙1－1（電気料金案分計算シート）'!AS10,0)</f>
        <v>62900</v>
      </c>
      <c r="AH10" s="196">
        <f t="shared" si="7"/>
        <v>-9000</v>
      </c>
      <c r="AI10" s="194">
        <f>IF('別紙1－1（電気料金案分計算シート）'!AT10="〇",'別紙1－２（補助金交付申請額計算シート）'!AI14*'別紙1－1（電気料金案分計算シート）'!AU10,0)</f>
        <v>63900</v>
      </c>
      <c r="AJ10" s="195">
        <f>IF('別紙1－1（電気料金案分計算シート）'!AV10="〇",'別紙1－２（補助金交付申請額計算シート）'!AJ14*'別紙1－1（電気料金案分計算シート）'!AW10,0)</f>
        <v>62000</v>
      </c>
      <c r="AK10" s="196">
        <f t="shared" si="8"/>
        <v>-1900</v>
      </c>
      <c r="AL10" s="194">
        <f>IF('別紙1－1（電気料金案分計算シート）'!AX10="〇",'別紙1－２（補助金交付申請額計算シート）'!AL14*'別紙1－1（電気料金案分計算シート）'!AY10,0)</f>
        <v>62800</v>
      </c>
      <c r="AM10" s="195">
        <f>IF('別紙1－1（電気料金案分計算シート）'!AZ10="〇",'別紙1－２（補助金交付申請額計算シート）'!AM14*'別紙1－1（電気料金案分計算シート）'!BA10,0)</f>
        <v>52300</v>
      </c>
      <c r="AN10" s="196">
        <f t="shared" si="9"/>
        <v>-10500</v>
      </c>
      <c r="AO10" s="194">
        <f>IF('別紙1－1（電気料金案分計算シート）'!BB10="〇",'別紙1－２（補助金交付申請額計算シート）'!AO14*'別紙1－1（電気料金案分計算シート）'!BC10,0)</f>
        <v>54600</v>
      </c>
      <c r="AP10" s="195">
        <f>IF('別紙1－1（電気料金案分計算シート）'!BD10="〇",'別紙1－２（補助金交付申請額計算シート）'!AP14*'別紙1－1（電気料金案分計算シート）'!BE10,0)</f>
        <v>58600</v>
      </c>
      <c r="AQ10" s="196">
        <f t="shared" si="10"/>
        <v>4000</v>
      </c>
      <c r="AR10" s="197">
        <f>SUM(H10,K10,N10,Q10,T10,W10,Z10,AC10,AF10,AI10,AL10,AO10)</f>
        <v>574584.61538461538</v>
      </c>
      <c r="AS10" s="198">
        <f t="shared" si="0"/>
        <v>580007.69230769225</v>
      </c>
      <c r="AT10" s="199">
        <f>SUM(J10,M10,P10,S10,V10,Y10,AB10,AE10,AH10,AK10,AN10,AQ10)</f>
        <v>5423.0769230769256</v>
      </c>
      <c r="AU10" s="234" t="str">
        <f t="shared" si="13"/>
        <v>補助対象</v>
      </c>
      <c r="AW10" s="80"/>
    </row>
    <row r="11" spans="1:52" ht="19.5" customHeight="1">
      <c r="B11" s="235"/>
      <c r="C11" s="236"/>
      <c r="D11" s="236"/>
      <c r="E11" s="203" t="str">
        <f>IF(COUNTBLANK('別紙1－1（電気料金案分計算シート）'!E11)=1," ",'別紙1－1（電気料金案分計算シート）'!E11)</f>
        <v>電灯（米倉庫）</v>
      </c>
      <c r="F11" s="204" t="str">
        <f>IF(COUNTBLANK('別紙1－1（電気料金案分計算シート）'!F11)=1," ",'別紙1－1（電気料金案分計算シート）'!F11)</f>
        <v>補助対象外</v>
      </c>
      <c r="G11" s="329"/>
      <c r="H11" s="205">
        <f>IF('別紙1－1（電気料金案分計算シート）'!J11="〇",'別紙1－２（補助金交付申請額計算シート）'!H14*'別紙1－1（電気料金案分計算シート）'!K11,0)</f>
        <v>0</v>
      </c>
      <c r="I11" s="206">
        <f>IF('別紙1－1（電気料金案分計算シート）'!L11="〇",'別紙1－２（補助金交付申請額計算シート）'!I14*'別紙1－1（電気料金案分計算シート）'!M11,0)</f>
        <v>0</v>
      </c>
      <c r="J11" s="207">
        <f t="shared" si="15"/>
        <v>0</v>
      </c>
      <c r="K11" s="205">
        <f>IF('別紙1－1（電気料金案分計算シート）'!N11="〇",'別紙1－２（補助金交付申請額計算シート）'!K14*'別紙1－1（電気料金案分計算シート）'!O11,0)</f>
        <v>71000</v>
      </c>
      <c r="L11" s="206">
        <f>IF('別紙1－1（電気料金案分計算シート）'!P11="〇",'別紙1－２（補助金交付申請額計算シート）'!L14*'別紙1－1（電気料金案分計算シート）'!Q11,0)</f>
        <v>68200</v>
      </c>
      <c r="M11" s="207">
        <f t="shared" si="14"/>
        <v>-2800</v>
      </c>
      <c r="N11" s="205">
        <f>IF('別紙1－1（電気料金案分計算シート）'!R11="〇",'別紙1－２（補助金交付申請額計算シート）'!N14*'別紙1－1（電気料金案分計算シート）'!S11,0)</f>
        <v>78200</v>
      </c>
      <c r="O11" s="206">
        <f>IF('別紙1－1（電気料金案分計算シート）'!T11="〇",'別紙1－２（補助金交付申請額計算シート）'!O14*'別紙1－1（電気料金案分計算シート）'!U11,0)</f>
        <v>77300</v>
      </c>
      <c r="P11" s="207">
        <f t="shared" si="1"/>
        <v>-900</v>
      </c>
      <c r="Q11" s="205">
        <f>IF('別紙1－1（電気料金案分計算シート）'!V11="〇",'別紙1－２（補助金交付申請額計算シート）'!Q14*'別紙1－1（電気料金案分計算シート）'!W11,0)</f>
        <v>60538.461538461539</v>
      </c>
      <c r="R11" s="206">
        <f>IF('別紙1－1（電気料金案分計算シート）'!X11="〇",'別紙1－２（補助金交付申請額計算シート）'!R14*'別紙1－1（電気料金案分計算シート）'!Y11,0)</f>
        <v>60230.769230769234</v>
      </c>
      <c r="S11" s="207">
        <f t="shared" si="2"/>
        <v>-307.69230769230489</v>
      </c>
      <c r="T11" s="205">
        <f>IF('別紙1－1（電気料金案分計算シート）'!Z11="〇",'別紙1－２（補助金交付申請額計算シート）'!T14*'別紙1－1（電気料金案分計算シート）'!AA11,0)</f>
        <v>63076.923076923078</v>
      </c>
      <c r="U11" s="206">
        <f>IF('別紙1－1（電気料金案分計算シート）'!AB11="〇",'別紙1－２（補助金交付申請額計算シート）'!U14*'別紙1－1（電気料金案分計算シート）'!AC11,0)</f>
        <v>61153.846153846156</v>
      </c>
      <c r="V11" s="207">
        <f t="shared" si="3"/>
        <v>-1923.076923076922</v>
      </c>
      <c r="W11" s="205">
        <f>IF('別紙1－1（電気料金案分計算シート）'!AD11="〇",'別紙1－２（補助金交付申請額計算シート）'!W14*'別紙1－1（電気料金案分計算シート）'!AE11,0)</f>
        <v>65000</v>
      </c>
      <c r="X11" s="206">
        <f>IF('別紙1－1（電気料金案分計算シート）'!AF11="〇",'別紙1－２（補助金交付申請額計算シート）'!X14*'別紙1－1（電気料金案分計算シート）'!AG11,0)</f>
        <v>63307.692307692312</v>
      </c>
      <c r="Y11" s="207">
        <f t="shared" si="4"/>
        <v>-1692.3076923076878</v>
      </c>
      <c r="Z11" s="205">
        <f>IF('別紙1－1（電気料金案分計算シート）'!AH11="〇",'別紙1－２（補助金交付申請額計算シート）'!Z14*'別紙1－1（電気料金案分計算シート）'!AI11,0)</f>
        <v>0</v>
      </c>
      <c r="AA11" s="206">
        <f>IF('別紙1－1（電気料金案分計算シート）'!AJ11="〇",'別紙1－２（補助金交付申請額計算シート）'!AA14*'別紙1－1（電気料金案分計算シート）'!AK11,0)</f>
        <v>0</v>
      </c>
      <c r="AB11" s="207">
        <f t="shared" si="5"/>
        <v>0</v>
      </c>
      <c r="AC11" s="205">
        <f>IF('別紙1－1（電気料金案分計算シート）'!AL11="〇",'別紙1－２（補助金交付申請額計算シート）'!AC14*'別紙1－1（電気料金案分計算シート）'!AM11,0)</f>
        <v>0</v>
      </c>
      <c r="AD11" s="206">
        <f>IF('別紙1－1（電気料金案分計算シート）'!AN11="〇",'別紙1－２（補助金交付申請額計算シート）'!AD14*'別紙1－1（電気料金案分計算シート）'!AO11,0)</f>
        <v>0</v>
      </c>
      <c r="AE11" s="207">
        <f t="shared" si="6"/>
        <v>0</v>
      </c>
      <c r="AF11" s="205">
        <f>IF('別紙1－1（電気料金案分計算シート）'!AP11="〇",'別紙1－２（補助金交付申請額計算シート）'!AF14*'別紙1－1（電気料金案分計算シート）'!AQ11,0)</f>
        <v>0</v>
      </c>
      <c r="AG11" s="206">
        <f>IF('別紙1－1（電気料金案分計算シート）'!AR11="〇",'別紙1－２（補助金交付申請額計算シート）'!AG14*'別紙1－1（電気料金案分計算シート）'!AS11,0)</f>
        <v>0</v>
      </c>
      <c r="AH11" s="207">
        <f t="shared" si="7"/>
        <v>0</v>
      </c>
      <c r="AI11" s="205">
        <f>IF('別紙1－1（電気料金案分計算シート）'!AT11="〇",'別紙1－２（補助金交付申請額計算シート）'!AI14*'別紙1－1（電気料金案分計算シート）'!AU11,0)</f>
        <v>0</v>
      </c>
      <c r="AJ11" s="206">
        <f>IF('別紙1－1（電気料金案分計算シート）'!AV11="〇",'別紙1－２（補助金交付申請額計算シート）'!AJ14*'別紙1－1（電気料金案分計算シート）'!AW11,0)</f>
        <v>0</v>
      </c>
      <c r="AK11" s="207">
        <f t="shared" si="8"/>
        <v>0</v>
      </c>
      <c r="AL11" s="205">
        <f>IF('別紙1－1（電気料金案分計算シート）'!AX11="〇",'別紙1－２（補助金交付申請額計算シート）'!AL14*'別紙1－1（電気料金案分計算シート）'!AY11,0)</f>
        <v>0</v>
      </c>
      <c r="AM11" s="206">
        <f>IF('別紙1－1（電気料金案分計算シート）'!AZ11="〇",'別紙1－２（補助金交付申請額計算シート）'!AM14*'別紙1－1（電気料金案分計算シート）'!BA11,0)</f>
        <v>0</v>
      </c>
      <c r="AN11" s="207">
        <f t="shared" si="9"/>
        <v>0</v>
      </c>
      <c r="AO11" s="205">
        <f>IF('別紙1－1（電気料金案分計算シート）'!BB11="〇",'別紙1－２（補助金交付申請額計算シート）'!AO14*'別紙1－1（電気料金案分計算シート）'!BC11,0)</f>
        <v>0</v>
      </c>
      <c r="AP11" s="206">
        <f>IF('別紙1－1（電気料金案分計算シート）'!BD11="〇",'別紙1－２（補助金交付申請額計算シート）'!AP14*'別紙1－1（電気料金案分計算シート）'!BE11,0)</f>
        <v>0</v>
      </c>
      <c r="AQ11" s="207">
        <f t="shared" si="10"/>
        <v>0</v>
      </c>
      <c r="AR11" s="208">
        <f t="shared" si="11"/>
        <v>337815.38461538462</v>
      </c>
      <c r="AS11" s="209">
        <f t="shared" si="0"/>
        <v>330192.30769230769</v>
      </c>
      <c r="AT11" s="210">
        <f t="shared" ref="AT11:AT13" si="16">SUM(J11,M11,P11,S11,V11,Y11,AB11,AE11,AH11,AK11,AN11,AQ11)</f>
        <v>-7623.0769230769147</v>
      </c>
      <c r="AU11" s="211" t="str">
        <f t="shared" si="13"/>
        <v>補助対象外</v>
      </c>
      <c r="AW11" s="80"/>
    </row>
    <row r="12" spans="1:52" ht="19.5" customHeight="1">
      <c r="B12" s="235"/>
      <c r="C12" s="236"/>
      <c r="D12" s="236"/>
      <c r="E12" s="203" t="str">
        <f>IF(COUNTBLANK('別紙1－1（電気料金案分計算シート）'!E12)=1," ",'別紙1－1（電気料金案分計算シート）'!E12)</f>
        <v xml:space="preserve"> </v>
      </c>
      <c r="F12" s="204" t="str">
        <f>IF(COUNTBLANK('別紙1－1（電気料金案分計算シート）'!F12)=1," ",'別紙1－1（電気料金案分計算シート）'!F12)</f>
        <v xml:space="preserve"> </v>
      </c>
      <c r="G12" s="329"/>
      <c r="H12" s="205">
        <f>IF('別紙1－1（電気料金案分計算シート）'!J12="〇",'別紙1－２（補助金交付申請額計算シート）'!H14*'別紙1－1（電気料金案分計算シート）'!K12,0)</f>
        <v>0</v>
      </c>
      <c r="I12" s="206">
        <f>IF('別紙1－1（電気料金案分計算シート）'!L12="〇",'別紙1－２（補助金交付申請額計算シート）'!I14*'別紙1－1（電気料金案分計算シート）'!M12,0)</f>
        <v>0</v>
      </c>
      <c r="J12" s="207">
        <f t="shared" si="15"/>
        <v>0</v>
      </c>
      <c r="K12" s="205">
        <f>IF('別紙1－1（電気料金案分計算シート）'!N12="〇",'別紙1－２（補助金交付申請額計算シート）'!K14*'別紙1－1（電気料金案分計算シート）'!O12,0)</f>
        <v>0</v>
      </c>
      <c r="L12" s="206">
        <f>IF('別紙1－1（電気料金案分計算シート）'!P12="〇",'別紙1－２（補助金交付申請額計算シート）'!L14*'別紙1－1（電気料金案分計算シート）'!Q12,0)</f>
        <v>0</v>
      </c>
      <c r="M12" s="207">
        <f t="shared" si="14"/>
        <v>0</v>
      </c>
      <c r="N12" s="205">
        <f>IF('別紙1－1（電気料金案分計算シート）'!R12="〇",'別紙1－２（補助金交付申請額計算シート）'!N14*'別紙1－1（電気料金案分計算シート）'!S12,0)</f>
        <v>0</v>
      </c>
      <c r="O12" s="206">
        <f>IF('別紙1－1（電気料金案分計算シート）'!T12="〇",'別紙1－２（補助金交付申請額計算シート）'!O14*'別紙1－1（電気料金案分計算シート）'!U12,0)</f>
        <v>0</v>
      </c>
      <c r="P12" s="207">
        <f t="shared" si="1"/>
        <v>0</v>
      </c>
      <c r="Q12" s="205">
        <f>IF('別紙1－1（電気料金案分計算シート）'!V12="〇",'別紙1－２（補助金交付申請額計算シート）'!Q14*'別紙1－1（電気料金案分計算シート）'!W12,0)</f>
        <v>0</v>
      </c>
      <c r="R12" s="206">
        <f>IF('別紙1－1（電気料金案分計算シート）'!X12="〇",'別紙1－２（補助金交付申請額計算シート）'!R14*'別紙1－1（電気料金案分計算シート）'!Y12,0)</f>
        <v>0</v>
      </c>
      <c r="S12" s="207">
        <f t="shared" si="2"/>
        <v>0</v>
      </c>
      <c r="T12" s="205">
        <f>IF('別紙1－1（電気料金案分計算シート）'!Z12="〇",'別紙1－２（補助金交付申請額計算シート）'!T14*'別紙1－1（電気料金案分計算シート）'!AA12,0)</f>
        <v>0</v>
      </c>
      <c r="U12" s="206">
        <f>IF('別紙1－1（電気料金案分計算シート）'!AB12="〇",'別紙1－２（補助金交付申請額計算シート）'!U14*'別紙1－1（電気料金案分計算シート）'!AC12,0)</f>
        <v>0</v>
      </c>
      <c r="V12" s="207">
        <f t="shared" si="3"/>
        <v>0</v>
      </c>
      <c r="W12" s="205">
        <f>IF('別紙1－1（電気料金案分計算シート）'!AD12="〇",'別紙1－２（補助金交付申請額計算シート）'!W14*'別紙1－1（電気料金案分計算シート）'!AE12,0)</f>
        <v>0</v>
      </c>
      <c r="X12" s="206">
        <f>IF('別紙1－1（電気料金案分計算シート）'!AF12="〇",'別紙1－２（補助金交付申請額計算シート）'!X14*'別紙1－1（電気料金案分計算シート）'!AG12,0)</f>
        <v>0</v>
      </c>
      <c r="Y12" s="207">
        <f t="shared" si="4"/>
        <v>0</v>
      </c>
      <c r="Z12" s="205">
        <f>IF('別紙1－1（電気料金案分計算シート）'!AH12="〇",'別紙1－２（補助金交付申請額計算シート）'!Z14*'別紙1－1（電気料金案分計算シート）'!AI12,0)</f>
        <v>0</v>
      </c>
      <c r="AA12" s="206">
        <f>IF('別紙1－1（電気料金案分計算シート）'!AJ12="〇",'別紙1－２（補助金交付申請額計算シート）'!AA14*'別紙1－1（電気料金案分計算シート）'!AK12,0)</f>
        <v>0</v>
      </c>
      <c r="AB12" s="207">
        <f t="shared" si="5"/>
        <v>0</v>
      </c>
      <c r="AC12" s="205">
        <f>IF('別紙1－1（電気料金案分計算シート）'!AL12="〇",'別紙1－２（補助金交付申請額計算シート）'!AC14*'別紙1－1（電気料金案分計算シート）'!AM12,0)</f>
        <v>0</v>
      </c>
      <c r="AD12" s="206">
        <f>IF('別紙1－1（電気料金案分計算シート）'!AN12="〇",'別紙1－２（補助金交付申請額計算シート）'!AD14*'別紙1－1（電気料金案分計算シート）'!AO12,0)</f>
        <v>0</v>
      </c>
      <c r="AE12" s="207">
        <f t="shared" si="6"/>
        <v>0</v>
      </c>
      <c r="AF12" s="205">
        <f>IF('別紙1－1（電気料金案分計算シート）'!AP12="〇",'別紙1－２（補助金交付申請額計算シート）'!AF14*'別紙1－1（電気料金案分計算シート）'!AQ12,0)</f>
        <v>0</v>
      </c>
      <c r="AG12" s="206">
        <f>IF('別紙1－1（電気料金案分計算シート）'!AR12="〇",'別紙1－２（補助金交付申請額計算シート）'!AG14*'別紙1－1（電気料金案分計算シート）'!AS12,0)</f>
        <v>0</v>
      </c>
      <c r="AH12" s="207">
        <f t="shared" si="7"/>
        <v>0</v>
      </c>
      <c r="AI12" s="205">
        <f>IF('別紙1－1（電気料金案分計算シート）'!AT12="〇",'別紙1－２（補助金交付申請額計算シート）'!AI14*'別紙1－1（電気料金案分計算シート）'!AU12,0)</f>
        <v>0</v>
      </c>
      <c r="AJ12" s="206">
        <f>IF('別紙1－1（電気料金案分計算シート）'!AV12="〇",'別紙1－２（補助金交付申請額計算シート）'!AJ14*'別紙1－1（電気料金案分計算シート）'!AW12,0)</f>
        <v>0</v>
      </c>
      <c r="AK12" s="207">
        <f t="shared" si="8"/>
        <v>0</v>
      </c>
      <c r="AL12" s="205">
        <f>IF('別紙1－1（電気料金案分計算シート）'!AX12="〇",'別紙1－２（補助金交付申請額計算シート）'!AL14*'別紙1－1（電気料金案分計算シート）'!AY12,0)</f>
        <v>0</v>
      </c>
      <c r="AM12" s="206">
        <f>IF('別紙1－1（電気料金案分計算シート）'!AZ12="〇",'別紙1－２（補助金交付申請額計算シート）'!AM14*'別紙1－1（電気料金案分計算シート）'!BA12,0)</f>
        <v>0</v>
      </c>
      <c r="AN12" s="207">
        <f t="shared" si="9"/>
        <v>0</v>
      </c>
      <c r="AO12" s="205">
        <f>IF('別紙1－1（電気料金案分計算シート）'!BB12="〇",'別紙1－２（補助金交付申請額計算シート）'!AO14*'別紙1－1（電気料金案分計算シート）'!BC12,0)</f>
        <v>0</v>
      </c>
      <c r="AP12" s="206">
        <f>IF('別紙1－1（電気料金案分計算シート）'!BD12="〇",'別紙1－２（補助金交付申請額計算シート）'!AP14*'別紙1－1（電気料金案分計算シート）'!BE12,0)</f>
        <v>0</v>
      </c>
      <c r="AQ12" s="207">
        <f t="shared" si="10"/>
        <v>0</v>
      </c>
      <c r="AR12" s="208">
        <f t="shared" si="11"/>
        <v>0</v>
      </c>
      <c r="AS12" s="209">
        <f t="shared" si="0"/>
        <v>0</v>
      </c>
      <c r="AT12" s="210">
        <f>SUM(J12,M12,P12,S12,V12,Y12,AB12,AE12,AH12,AK12,AN12,AQ12)</f>
        <v>0</v>
      </c>
      <c r="AU12" s="211" t="str">
        <f t="shared" si="13"/>
        <v xml:space="preserve"> </v>
      </c>
    </row>
    <row r="13" spans="1:52" ht="19.5" customHeight="1">
      <c r="B13" s="237"/>
      <c r="C13" s="238"/>
      <c r="D13" s="238"/>
      <c r="E13" s="239" t="str">
        <f>IF(COUNTBLANK('別紙1－1（電気料金案分計算シート）'!E13)=1," ",'別紙1－1（電気料金案分計算シート）'!E13)</f>
        <v xml:space="preserve"> </v>
      </c>
      <c r="F13" s="240" t="str">
        <f>IF(COUNTBLANK('別紙1－1（電気料金案分計算シート）'!F13)=1," ",'別紙1－1（電気料金案分計算シート）'!F13)</f>
        <v xml:space="preserve"> </v>
      </c>
      <c r="G13" s="330"/>
      <c r="H13" s="214">
        <f>IF('別紙1－1（電気料金案分計算シート）'!J13="〇",'別紙1－２（補助金交付申請額計算シート）'!H14*'別紙1－1（電気料金案分計算シート）'!K13,0)</f>
        <v>0</v>
      </c>
      <c r="I13" s="215">
        <f>IF('別紙1－1（電気料金案分計算シート）'!L13="〇",'別紙1－２（補助金交付申請額計算シート）'!I14*'別紙1－1（電気料金案分計算シート）'!M13,0)</f>
        <v>0</v>
      </c>
      <c r="J13" s="216">
        <f t="shared" si="15"/>
        <v>0</v>
      </c>
      <c r="K13" s="214">
        <f>IF('別紙1－1（電気料金案分計算シート）'!N13="〇",'別紙1－２（補助金交付申請額計算シート）'!K14*'別紙1－1（電気料金案分計算シート）'!O13,0)</f>
        <v>0</v>
      </c>
      <c r="L13" s="215">
        <f>IF('別紙1－1（電気料金案分計算シート）'!P13="〇",'別紙1－２（補助金交付申請額計算シート）'!L14*'別紙1－1（電気料金案分計算シート）'!Q13,0)</f>
        <v>0</v>
      </c>
      <c r="M13" s="216">
        <f t="shared" si="14"/>
        <v>0</v>
      </c>
      <c r="N13" s="214">
        <f>IF('別紙1－1（電気料金案分計算シート）'!R13="〇",'別紙1－２（補助金交付申請額計算シート）'!N14*'別紙1－1（電気料金案分計算シート）'!S13,0)</f>
        <v>0</v>
      </c>
      <c r="O13" s="215">
        <f>IF('別紙1－1（電気料金案分計算シート）'!T13="〇",'別紙1－２（補助金交付申請額計算シート）'!O14*'別紙1－1（電気料金案分計算シート）'!U13,0)</f>
        <v>0</v>
      </c>
      <c r="P13" s="216">
        <f t="shared" si="1"/>
        <v>0</v>
      </c>
      <c r="Q13" s="214">
        <f>IF('別紙1－1（電気料金案分計算シート）'!V13="〇",'別紙1－２（補助金交付申請額計算シート）'!Q14*'別紙1－1（電気料金案分計算シート）'!W13,0)</f>
        <v>0</v>
      </c>
      <c r="R13" s="215">
        <f>IF('別紙1－1（電気料金案分計算シート）'!X13="〇",'別紙1－２（補助金交付申請額計算シート）'!R14*'別紙1－1（電気料金案分計算シート）'!Y13,0)</f>
        <v>0</v>
      </c>
      <c r="S13" s="216">
        <f t="shared" si="2"/>
        <v>0</v>
      </c>
      <c r="T13" s="214">
        <f>IF('別紙1－1（電気料金案分計算シート）'!Z13="〇",'別紙1－２（補助金交付申請額計算シート）'!T14*'別紙1－1（電気料金案分計算シート）'!AA13,0)</f>
        <v>0</v>
      </c>
      <c r="U13" s="215">
        <f>IF('別紙1－1（電気料金案分計算シート）'!AB13="〇",'別紙1－２（補助金交付申請額計算シート）'!U14*'別紙1－1（電気料金案分計算シート）'!AC13,0)</f>
        <v>0</v>
      </c>
      <c r="V13" s="216">
        <f t="shared" si="3"/>
        <v>0</v>
      </c>
      <c r="W13" s="214">
        <f>IF('別紙1－1（電気料金案分計算シート）'!AD13="〇",'別紙1－２（補助金交付申請額計算シート）'!W14*'別紙1－1（電気料金案分計算シート）'!AE13,0)</f>
        <v>0</v>
      </c>
      <c r="X13" s="215">
        <f>IF('別紙1－1（電気料金案分計算シート）'!AF13="〇",'別紙1－２（補助金交付申請額計算シート）'!X14*'別紙1－1（電気料金案分計算シート）'!AG13,0)</f>
        <v>0</v>
      </c>
      <c r="Y13" s="216">
        <f t="shared" si="4"/>
        <v>0</v>
      </c>
      <c r="Z13" s="214">
        <f>IF('別紙1－1（電気料金案分計算シート）'!AH13="〇",'別紙1－２（補助金交付申請額計算シート）'!Z14*'別紙1－1（電気料金案分計算シート）'!AI13,0)</f>
        <v>0</v>
      </c>
      <c r="AA13" s="215">
        <f>IF('別紙1－1（電気料金案分計算シート）'!AJ13="〇",'別紙1－２（補助金交付申請額計算シート）'!AA14*'別紙1－1（電気料金案分計算シート）'!AK13,0)</f>
        <v>0</v>
      </c>
      <c r="AB13" s="216">
        <f t="shared" si="5"/>
        <v>0</v>
      </c>
      <c r="AC13" s="214">
        <f>IF('別紙1－1（電気料金案分計算シート）'!AL13="〇",'別紙1－２（補助金交付申請額計算シート）'!AC14*'別紙1－1（電気料金案分計算シート）'!AM13,0)</f>
        <v>0</v>
      </c>
      <c r="AD13" s="215">
        <f>IF('別紙1－1（電気料金案分計算シート）'!AN13="〇",'別紙1－２（補助金交付申請額計算シート）'!AD14*'別紙1－1（電気料金案分計算シート）'!AO13,0)</f>
        <v>0</v>
      </c>
      <c r="AE13" s="216">
        <f t="shared" si="6"/>
        <v>0</v>
      </c>
      <c r="AF13" s="214">
        <f>IF('別紙1－1（電気料金案分計算シート）'!AP13="〇",'別紙1－２（補助金交付申請額計算シート）'!AF14*'別紙1－1（電気料金案分計算シート）'!AQ13,0)</f>
        <v>0</v>
      </c>
      <c r="AG13" s="215">
        <f>IF('別紙1－1（電気料金案分計算シート）'!AR13="〇",'別紙1－２（補助金交付申請額計算シート）'!AG14*'別紙1－1（電気料金案分計算シート）'!AS13,0)</f>
        <v>0</v>
      </c>
      <c r="AH13" s="216">
        <f t="shared" si="7"/>
        <v>0</v>
      </c>
      <c r="AI13" s="214">
        <f>IF('別紙1－1（電気料金案分計算シート）'!AT13="〇",'別紙1－２（補助金交付申請額計算シート）'!AI14*'別紙1－1（電気料金案分計算シート）'!AU13,0)</f>
        <v>0</v>
      </c>
      <c r="AJ13" s="215">
        <f>IF('別紙1－1（電気料金案分計算シート）'!AV13="〇",'別紙1－２（補助金交付申請額計算シート）'!AJ14*'別紙1－1（電気料金案分計算シート）'!AW13,0)</f>
        <v>0</v>
      </c>
      <c r="AK13" s="216">
        <f t="shared" si="8"/>
        <v>0</v>
      </c>
      <c r="AL13" s="214">
        <f>IF('別紙1－1（電気料金案分計算シート）'!AX13="〇",'別紙1－２（補助金交付申請額計算シート）'!AL14*'別紙1－1（電気料金案分計算シート）'!AY13,0)</f>
        <v>0</v>
      </c>
      <c r="AM13" s="215">
        <f>IF('別紙1－1（電気料金案分計算シート）'!AZ13="〇",'別紙1－２（補助金交付申請額計算シート）'!AM14*'別紙1－1（電気料金案分計算シート）'!BA13,0)</f>
        <v>0</v>
      </c>
      <c r="AN13" s="216">
        <f t="shared" si="9"/>
        <v>0</v>
      </c>
      <c r="AO13" s="214">
        <f>IF('別紙1－1（電気料金案分計算シート）'!BB13="〇",'別紙1－２（補助金交付申請額計算シート）'!AO14*'別紙1－1（電気料金案分計算シート）'!BC13,0)</f>
        <v>0</v>
      </c>
      <c r="AP13" s="215">
        <f>IF('別紙1－1（電気料金案分計算シート）'!BD13="〇",'別紙1－２（補助金交付申請額計算シート）'!AP14*'別紙1－1（電気料金案分計算シート）'!BE13,0)</f>
        <v>0</v>
      </c>
      <c r="AQ13" s="216">
        <f t="shared" si="10"/>
        <v>0</v>
      </c>
      <c r="AR13" s="217">
        <f t="shared" si="11"/>
        <v>0</v>
      </c>
      <c r="AS13" s="218">
        <f t="shared" si="0"/>
        <v>0</v>
      </c>
      <c r="AT13" s="219">
        <f t="shared" si="16"/>
        <v>0</v>
      </c>
      <c r="AU13" s="211" t="str">
        <f t="shared" si="13"/>
        <v xml:space="preserve"> </v>
      </c>
    </row>
    <row r="14" spans="1:52" ht="19.5" customHeight="1" thickBot="1">
      <c r="B14" s="220"/>
      <c r="C14" s="221"/>
      <c r="D14" s="221"/>
      <c r="E14" s="241"/>
      <c r="F14" s="242"/>
      <c r="G14" s="243"/>
      <c r="H14" s="110">
        <v>107500</v>
      </c>
      <c r="I14" s="73">
        <v>124500</v>
      </c>
      <c r="J14" s="244">
        <f t="shared" si="15"/>
        <v>17000</v>
      </c>
      <c r="K14" s="110">
        <v>71000</v>
      </c>
      <c r="L14" s="73">
        <v>68200</v>
      </c>
      <c r="M14" s="244">
        <f t="shared" si="14"/>
        <v>-2800</v>
      </c>
      <c r="N14" s="110">
        <v>78200</v>
      </c>
      <c r="O14" s="73">
        <v>77300</v>
      </c>
      <c r="P14" s="244">
        <f t="shared" si="1"/>
        <v>-900</v>
      </c>
      <c r="Q14" s="110">
        <v>78700</v>
      </c>
      <c r="R14" s="73">
        <v>78300</v>
      </c>
      <c r="S14" s="244">
        <f t="shared" si="2"/>
        <v>-400</v>
      </c>
      <c r="T14" s="110">
        <v>82000</v>
      </c>
      <c r="U14" s="73">
        <v>79500</v>
      </c>
      <c r="V14" s="244">
        <f t="shared" si="3"/>
        <v>-2500</v>
      </c>
      <c r="W14" s="110">
        <v>84500</v>
      </c>
      <c r="X14" s="73">
        <v>82300</v>
      </c>
      <c r="Y14" s="244">
        <f t="shared" si="4"/>
        <v>-2200</v>
      </c>
      <c r="Z14" s="110">
        <v>83200</v>
      </c>
      <c r="AA14" s="73">
        <v>84300</v>
      </c>
      <c r="AB14" s="244">
        <f t="shared" si="5"/>
        <v>1100</v>
      </c>
      <c r="AC14" s="110">
        <v>74100</v>
      </c>
      <c r="AD14" s="73">
        <v>80000</v>
      </c>
      <c r="AE14" s="244">
        <f t="shared" si="6"/>
        <v>5900</v>
      </c>
      <c r="AF14" s="110">
        <v>71900</v>
      </c>
      <c r="AG14" s="73">
        <v>62900</v>
      </c>
      <c r="AH14" s="244">
        <f t="shared" si="7"/>
        <v>-9000</v>
      </c>
      <c r="AI14" s="110">
        <v>63900</v>
      </c>
      <c r="AJ14" s="73">
        <v>62000</v>
      </c>
      <c r="AK14" s="244">
        <f t="shared" si="8"/>
        <v>-1900</v>
      </c>
      <c r="AL14" s="110">
        <v>62800</v>
      </c>
      <c r="AM14" s="73">
        <v>52300</v>
      </c>
      <c r="AN14" s="244">
        <f t="shared" si="9"/>
        <v>-10500</v>
      </c>
      <c r="AO14" s="110">
        <v>54600</v>
      </c>
      <c r="AP14" s="74">
        <v>58600</v>
      </c>
      <c r="AQ14" s="244">
        <f t="shared" si="10"/>
        <v>4000</v>
      </c>
      <c r="AR14" s="226">
        <f>SUM(H14,K14,N14,Q14,T14,W14,Z14,AC14,AF14,AI14,AL14,AO14)</f>
        <v>912400</v>
      </c>
      <c r="AS14" s="227">
        <f t="shared" si="0"/>
        <v>910200</v>
      </c>
      <c r="AT14" s="228">
        <f>SUM(IF(F10="補助対象",AT10,0),IF(F11="補助対象",AT11,0),IF(F12="補助対象",AT12,0),IF(F13="補助対象",AT13,0))</f>
        <v>5423.0769230769256</v>
      </c>
      <c r="AU14" s="245" t="s">
        <v>69</v>
      </c>
      <c r="AW14" s="80"/>
      <c r="AX14" s="80"/>
      <c r="AY14" s="80"/>
    </row>
    <row r="15" spans="1:52" ht="19.5" customHeight="1">
      <c r="B15" s="81" t="s">
        <v>8</v>
      </c>
      <c r="C15" s="121" t="str">
        <f>IF('別紙1－1（電気料金案分計算シート）'!C15="","",'別紙1－1（電気料金案分計算シート）'!C15)</f>
        <v/>
      </c>
      <c r="D15" s="121" t="str">
        <f>IF('別紙1－1（電気料金案分計算シート）'!D15="","",'別紙1－1（電気料金案分計算シート）'!D15)</f>
        <v/>
      </c>
      <c r="E15" s="121" t="str">
        <f>IF('別紙1－1（電気料金案分計算シート）'!E15="","",'別紙1－1（電気料金案分計算シート）'!E15)</f>
        <v/>
      </c>
      <c r="F15" s="123" t="str">
        <f>IF('別紙1－1（電気料金案分計算シート）'!F15="","",'別紙1－1（電気料金案分計算シート）'!F15)</f>
        <v/>
      </c>
      <c r="G15" s="321" t="str">
        <f>IF('別紙1－1（電気料金案分計算シート）'!G15:G20="","",'別紙1－1（電気料金案分計算シート）'!G15:G20)</f>
        <v/>
      </c>
      <c r="H15" s="104">
        <f>IF('別紙1－1（電気料金案分計算シート）'!J15="〇",'別紙1－２（補助金交付申請額計算シート）'!H21*'別紙1－1（電気料金案分計算シート）'!K15,0)</f>
        <v>0</v>
      </c>
      <c r="I15" s="70">
        <f>IF('別紙1－1（電気料金案分計算シート）'!L15="〇",'別紙1－２（補助金交付申請額計算シート）'!I21*'別紙1－1（電気料金案分計算シート）'!M15,0)</f>
        <v>0</v>
      </c>
      <c r="J15" s="105">
        <f t="shared" si="15"/>
        <v>0</v>
      </c>
      <c r="K15" s="104">
        <f>IF('別紙1－1（電気料金案分計算シート）'!N15="〇",'別紙1－２（補助金交付申請額計算シート）'!K21*'別紙1－1（電気料金案分計算シート）'!O15,0)</f>
        <v>0</v>
      </c>
      <c r="L15" s="70">
        <f>IF('別紙1－1（電気料金案分計算シート）'!P15="〇",'別紙1－２（補助金交付申請額計算シート）'!L21*'別紙1－1（電気料金案分計算シート）'!Q15,0)</f>
        <v>0</v>
      </c>
      <c r="M15" s="105">
        <f t="shared" si="14"/>
        <v>0</v>
      </c>
      <c r="N15" s="104">
        <f>IF('別紙1－1（電気料金案分計算シート）'!R15="〇",'別紙1－２（補助金交付申請額計算シート）'!N21*'別紙1－1（電気料金案分計算シート）'!S15,0)</f>
        <v>0</v>
      </c>
      <c r="O15" s="70">
        <f>IF('別紙1－1（電気料金案分計算シート）'!T15="〇",'別紙1－２（補助金交付申請額計算シート）'!O21*'別紙1－1（電気料金案分計算シート）'!U15,0)</f>
        <v>0</v>
      </c>
      <c r="P15" s="105">
        <f t="shared" si="1"/>
        <v>0</v>
      </c>
      <c r="Q15" s="104">
        <f>IF('別紙1－1（電気料金案分計算シート）'!V15="〇",'別紙1－２（補助金交付申請額計算シート）'!Q21*'別紙1－1（電気料金案分計算シート）'!W15,0)</f>
        <v>0</v>
      </c>
      <c r="R15" s="70">
        <f>IF('別紙1－1（電気料金案分計算シート）'!X15="〇",'別紙1－２（補助金交付申請額計算シート）'!R21*'別紙1－1（電気料金案分計算シート）'!Y15,0)</f>
        <v>0</v>
      </c>
      <c r="S15" s="105">
        <f t="shared" si="2"/>
        <v>0</v>
      </c>
      <c r="T15" s="104">
        <f>IF('別紙1－1（電気料金案分計算シート）'!Z15="〇",'別紙1－２（補助金交付申請額計算シート）'!T21*'別紙1－1（電気料金案分計算シート）'!AA15,0)</f>
        <v>0</v>
      </c>
      <c r="U15" s="70">
        <f>IF('別紙1－1（電気料金案分計算シート）'!AB15="〇",'別紙1－２（補助金交付申請額計算シート）'!U21*'別紙1－1（電気料金案分計算シート）'!AC15,0)</f>
        <v>0</v>
      </c>
      <c r="V15" s="105">
        <f t="shared" si="3"/>
        <v>0</v>
      </c>
      <c r="W15" s="104">
        <f>IF('別紙1－1（電気料金案分計算シート）'!AD15="〇",'別紙1－２（補助金交付申請額計算シート）'!W21*'別紙1－1（電気料金案分計算シート）'!AE15,0)</f>
        <v>0</v>
      </c>
      <c r="X15" s="70">
        <f>IF('別紙1－1（電気料金案分計算シート）'!AF15="〇",'別紙1－２（補助金交付申請額計算シート）'!X21*'別紙1－1（電気料金案分計算シート）'!AG15,0)</f>
        <v>0</v>
      </c>
      <c r="Y15" s="105">
        <f t="shared" si="4"/>
        <v>0</v>
      </c>
      <c r="Z15" s="104">
        <f>IF('別紙1－1（電気料金案分計算シート）'!AH15="〇",'別紙1－２（補助金交付申請額計算シート）'!Z21*'別紙1－1（電気料金案分計算シート）'!AI15,0)</f>
        <v>0</v>
      </c>
      <c r="AA15" s="70">
        <f>IF('別紙1－1（電気料金案分計算シート）'!AJ15="〇",'別紙1－２（補助金交付申請額計算シート）'!AA21*'別紙1－1（電気料金案分計算シート）'!AK15,0)</f>
        <v>0</v>
      </c>
      <c r="AB15" s="105">
        <f t="shared" si="5"/>
        <v>0</v>
      </c>
      <c r="AC15" s="104">
        <f>IF('別紙1－1（電気料金案分計算シート）'!AL15="〇",'別紙1－２（補助金交付申請額計算シート）'!AC21*'別紙1－1（電気料金案分計算シート）'!AM15,0)</f>
        <v>0</v>
      </c>
      <c r="AD15" s="70">
        <f>IF('別紙1－1（電気料金案分計算シート）'!AN15="〇",'別紙1－２（補助金交付申請額計算シート）'!AD21*'別紙1－1（電気料金案分計算シート）'!AO15,0)</f>
        <v>0</v>
      </c>
      <c r="AE15" s="105">
        <f t="shared" si="6"/>
        <v>0</v>
      </c>
      <c r="AF15" s="104">
        <f>IF('別紙1－1（電気料金案分計算シート）'!AP15="〇",'別紙1－２（補助金交付申請額計算シート）'!AF21*'別紙1－1（電気料金案分計算シート）'!AQ15,0)</f>
        <v>0</v>
      </c>
      <c r="AG15" s="70">
        <f>IF('別紙1－1（電気料金案分計算シート）'!AR15="〇",'別紙1－２（補助金交付申請額計算シート）'!AG21*'別紙1－1（電気料金案分計算シート）'!AS15,0)</f>
        <v>0</v>
      </c>
      <c r="AH15" s="105">
        <f t="shared" si="7"/>
        <v>0</v>
      </c>
      <c r="AI15" s="104">
        <f>IF('別紙1－1（電気料金案分計算シート）'!AT15="〇",'別紙1－２（補助金交付申請額計算シート）'!AI21*'別紙1－1（電気料金案分計算シート）'!AU15,0)</f>
        <v>0</v>
      </c>
      <c r="AJ15" s="70">
        <f>IF('別紙1－1（電気料金案分計算シート）'!AV15="〇",'別紙1－２（補助金交付申請額計算シート）'!AJ21*'別紙1－1（電気料金案分計算シート）'!AW15,0)</f>
        <v>0</v>
      </c>
      <c r="AK15" s="105">
        <f t="shared" si="8"/>
        <v>0</v>
      </c>
      <c r="AL15" s="104">
        <f>IF('別紙1－1（電気料金案分計算シート）'!AX15="〇",'別紙1－２（補助金交付申請額計算シート）'!AL21*'別紙1－1（電気料金案分計算シート）'!AY15,0)</f>
        <v>0</v>
      </c>
      <c r="AM15" s="70">
        <f>IF('別紙1－1（電気料金案分計算シート）'!AZ15="〇",'別紙1－２（補助金交付申請額計算シート）'!AM21*'別紙1－1（電気料金案分計算シート）'!BA15,0)</f>
        <v>0</v>
      </c>
      <c r="AN15" s="105">
        <f t="shared" si="9"/>
        <v>0</v>
      </c>
      <c r="AO15" s="104">
        <f>IF('別紙1－1（電気料金案分計算シート）'!BB15="〇",'別紙1－２（補助金交付申請額計算シート）'!AO21*'別紙1－1（電気料金案分計算シート）'!BC15,0)</f>
        <v>0</v>
      </c>
      <c r="AP15" s="70">
        <f>IF('別紙1－1（電気料金案分計算シート）'!BD15="〇",'別紙1－２（補助金交付申請額計算シート）'!AP21*'別紙1－1（電気料金案分計算シート）'!BE15,0)</f>
        <v>0</v>
      </c>
      <c r="AQ15" s="105">
        <f t="shared" si="10"/>
        <v>0</v>
      </c>
      <c r="AR15" s="115">
        <f>SUM(H15,K15,N15,Q15,T15,W15,Z15,AC15,AF15,AI15,AL15,AO15)</f>
        <v>0</v>
      </c>
      <c r="AS15" s="69">
        <f>SUM(I15,L15,O15,R15,U15,X15,AA15,AD15,AG15,AJ15,AM15,AP15)</f>
        <v>0</v>
      </c>
      <c r="AT15" s="152">
        <f>SUM(J15,M15,P15,S15,V15,Y15,AB15,AE15,AH15,AK15,AN15,AQ15)</f>
        <v>0</v>
      </c>
      <c r="AU15" s="99" t="str">
        <f t="shared" si="13"/>
        <v/>
      </c>
      <c r="AW15" s="313"/>
      <c r="AX15" s="313"/>
      <c r="AY15" s="313"/>
      <c r="AZ15" s="313"/>
    </row>
    <row r="16" spans="1:52" ht="19.5" customHeight="1">
      <c r="B16" s="98"/>
      <c r="C16" s="124"/>
      <c r="D16" s="124"/>
      <c r="E16" s="125" t="str">
        <f>IF('別紙1－1（電気料金案分計算シート）'!E16="","",'別紙1－1（電気料金案分計算シート）'!E16)</f>
        <v/>
      </c>
      <c r="F16" s="126" t="str">
        <f>IF('別紙1－1（電気料金案分計算シート）'!F16="","",'別紙1－1（電気料金案分計算シート）'!F16)</f>
        <v/>
      </c>
      <c r="G16" s="322" t="str">
        <f>IF('別紙1－1（電気料金案分計算シート）'!G16="","",'別紙1－1（電気料金案分計算シート）'!G16)</f>
        <v/>
      </c>
      <c r="H16" s="106">
        <f>IF('別紙1－1（電気料金案分計算シート）'!J16="〇",'別紙1－２（補助金交付申請額計算シート）'!H21*'別紙1－1（電気料金案分計算シート）'!K16,0)</f>
        <v>0</v>
      </c>
      <c r="I16" s="75">
        <f>IF('別紙1－1（電気料金案分計算シート）'!L16="〇",'別紙1－２（補助金交付申請額計算シート）'!I21*'別紙1－1（電気料金案分計算シート）'!M16,0)</f>
        <v>0</v>
      </c>
      <c r="J16" s="107">
        <f t="shared" si="15"/>
        <v>0</v>
      </c>
      <c r="K16" s="106">
        <f>IF('別紙1－1（電気料金案分計算シート）'!N16="〇",'別紙1－２（補助金交付申請額計算シート）'!K21*'別紙1－1（電気料金案分計算シート）'!O16,0)</f>
        <v>0</v>
      </c>
      <c r="L16" s="75">
        <f>IF('別紙1－1（電気料金案分計算シート）'!P16="〇",'別紙1－２（補助金交付申請額計算シート）'!L21*'別紙1－1（電気料金案分計算シート）'!Q16,0)</f>
        <v>0</v>
      </c>
      <c r="M16" s="107">
        <f t="shared" si="14"/>
        <v>0</v>
      </c>
      <c r="N16" s="106">
        <f>IF('別紙1－1（電気料金案分計算シート）'!R16="〇",'別紙1－２（補助金交付申請額計算シート）'!N21*'別紙1－1（電気料金案分計算シート）'!S16,0)</f>
        <v>0</v>
      </c>
      <c r="O16" s="75">
        <f>IF('別紙1－1（電気料金案分計算シート）'!T16="〇",'別紙1－２（補助金交付申請額計算シート）'!O21*'別紙1－1（電気料金案分計算シート）'!U16,0)</f>
        <v>0</v>
      </c>
      <c r="P16" s="107">
        <f t="shared" si="1"/>
        <v>0</v>
      </c>
      <c r="Q16" s="106">
        <f>IF('別紙1－1（電気料金案分計算シート）'!V16="〇",'別紙1－２（補助金交付申請額計算シート）'!Q21*'別紙1－1（電気料金案分計算シート）'!W16,0)</f>
        <v>0</v>
      </c>
      <c r="R16" s="75">
        <f>IF('別紙1－1（電気料金案分計算シート）'!X16="〇",'別紙1－２（補助金交付申請額計算シート）'!R21*'別紙1－1（電気料金案分計算シート）'!Y16,0)</f>
        <v>0</v>
      </c>
      <c r="S16" s="107">
        <f t="shared" si="2"/>
        <v>0</v>
      </c>
      <c r="T16" s="106">
        <f>IF('別紙1－1（電気料金案分計算シート）'!Z16="〇",'別紙1－２（補助金交付申請額計算シート）'!T21*'別紙1－1（電気料金案分計算シート）'!AA16,0)</f>
        <v>0</v>
      </c>
      <c r="U16" s="75">
        <f>IF('別紙1－1（電気料金案分計算シート）'!AB16="〇",'別紙1－２（補助金交付申請額計算シート）'!U21*'別紙1－1（電気料金案分計算シート）'!AC16,0)</f>
        <v>0</v>
      </c>
      <c r="V16" s="107">
        <f t="shared" si="3"/>
        <v>0</v>
      </c>
      <c r="W16" s="106">
        <f>IF('別紙1－1（電気料金案分計算シート）'!AD16="〇",'別紙1－２（補助金交付申請額計算シート）'!W21*'別紙1－1（電気料金案分計算シート）'!AE16,0)</f>
        <v>0</v>
      </c>
      <c r="X16" s="75">
        <f>IF('別紙1－1（電気料金案分計算シート）'!AF16="〇",'別紙1－２（補助金交付申請額計算シート）'!X21*'別紙1－1（電気料金案分計算シート）'!AG16,0)</f>
        <v>0</v>
      </c>
      <c r="Y16" s="107">
        <f t="shared" si="4"/>
        <v>0</v>
      </c>
      <c r="Z16" s="106">
        <f>IF('別紙1－1（電気料金案分計算シート）'!AH16="〇",'別紙1－２（補助金交付申請額計算シート）'!Z21*'別紙1－1（電気料金案分計算シート）'!AI16,0)</f>
        <v>0</v>
      </c>
      <c r="AA16" s="75">
        <f>IF('別紙1－1（電気料金案分計算シート）'!AJ16="〇",'別紙1－２（補助金交付申請額計算シート）'!AA21*'別紙1－1（電気料金案分計算シート）'!AK16,0)</f>
        <v>0</v>
      </c>
      <c r="AB16" s="107">
        <f t="shared" si="5"/>
        <v>0</v>
      </c>
      <c r="AC16" s="106">
        <f>IF('別紙1－1（電気料金案分計算シート）'!AL16="〇",'別紙1－２（補助金交付申請額計算シート）'!AC21*'別紙1－1（電気料金案分計算シート）'!AM16,0)</f>
        <v>0</v>
      </c>
      <c r="AD16" s="75">
        <f>IF('別紙1－1（電気料金案分計算シート）'!AN16="〇",'別紙1－２（補助金交付申請額計算シート）'!AD21*'別紙1－1（電気料金案分計算シート）'!AO16,0)</f>
        <v>0</v>
      </c>
      <c r="AE16" s="107">
        <f t="shared" si="6"/>
        <v>0</v>
      </c>
      <c r="AF16" s="106">
        <f>IF('別紙1－1（電気料金案分計算シート）'!AP16="〇",'別紙1－２（補助金交付申請額計算シート）'!AF21*'別紙1－1（電気料金案分計算シート）'!AQ16,0)</f>
        <v>0</v>
      </c>
      <c r="AG16" s="75">
        <f>IF('別紙1－1（電気料金案分計算シート）'!AR16="〇",'別紙1－２（補助金交付申請額計算シート）'!AG21*'別紙1－1（電気料金案分計算シート）'!AS16,0)</f>
        <v>0</v>
      </c>
      <c r="AH16" s="107">
        <f t="shared" si="7"/>
        <v>0</v>
      </c>
      <c r="AI16" s="106">
        <f>IF('別紙1－1（電気料金案分計算シート）'!AT16="〇",'別紙1－２（補助金交付申請額計算シート）'!AI21*'別紙1－1（電気料金案分計算シート）'!AU16,0)</f>
        <v>0</v>
      </c>
      <c r="AJ16" s="75">
        <f>IF('別紙1－1（電気料金案分計算シート）'!AV16="〇",'別紙1－２（補助金交付申請額計算シート）'!AJ21*'別紙1－1（電気料金案分計算シート）'!AW16,0)</f>
        <v>0</v>
      </c>
      <c r="AK16" s="107">
        <f t="shared" si="8"/>
        <v>0</v>
      </c>
      <c r="AL16" s="106">
        <f>IF('別紙1－1（電気料金案分計算シート）'!AX16="〇",'別紙1－２（補助金交付申請額計算シート）'!AL21*'別紙1－1（電気料金案分計算シート）'!AY16,0)</f>
        <v>0</v>
      </c>
      <c r="AM16" s="75">
        <f>IF('別紙1－1（電気料金案分計算シート）'!AZ16="〇",'別紙1－２（補助金交付申請額計算シート）'!AM21*'別紙1－1（電気料金案分計算シート）'!BA16,0)</f>
        <v>0</v>
      </c>
      <c r="AN16" s="107">
        <f t="shared" si="9"/>
        <v>0</v>
      </c>
      <c r="AO16" s="106">
        <f>IF('別紙1－1（電気料金案分計算シート）'!BB16="〇",'別紙1－２（補助金交付申請額計算シート）'!AO21*'別紙1－1（電気料金案分計算シート）'!BC16,0)</f>
        <v>0</v>
      </c>
      <c r="AP16" s="75">
        <f>IF('別紙1－1（電気料金案分計算シート）'!BD16="〇",'別紙1－２（補助金交付申請額計算シート）'!AP21*'別紙1－1（電気料金案分計算シート）'!BE16,0)</f>
        <v>0</v>
      </c>
      <c r="AQ16" s="107">
        <f t="shared" si="10"/>
        <v>0</v>
      </c>
      <c r="AR16" s="116">
        <f>SUM(H16,K16,N16,Q16,T16,W16,Z16,AC16,AF16,AI16,AL16,AO16)</f>
        <v>0</v>
      </c>
      <c r="AS16" s="68">
        <f t="shared" ref="AS16:AS20" si="17">SUM(I16,L16,O16,R16,U16,X16,AA16,AD16,AG16,AJ16,AM16,AP16)</f>
        <v>0</v>
      </c>
      <c r="AT16" s="153">
        <f t="shared" ref="AT16:AT20" si="18">SUM(J16,M16,P16,S16,V16,Y16,AB16,AE16,AH16,AK16,AN16,AQ16)</f>
        <v>0</v>
      </c>
      <c r="AU16" s="100" t="str">
        <f t="shared" si="13"/>
        <v/>
      </c>
      <c r="AW16" s="313"/>
      <c r="AX16" s="313"/>
      <c r="AY16" s="313"/>
      <c r="AZ16" s="313"/>
    </row>
    <row r="17" spans="2:52" ht="19.5" customHeight="1">
      <c r="B17" s="98"/>
      <c r="C17" s="124"/>
      <c r="D17" s="124"/>
      <c r="E17" s="125" t="str">
        <f>IF('別紙1－1（電気料金案分計算シート）'!E17="","",'別紙1－1（電気料金案分計算シート）'!E17)</f>
        <v/>
      </c>
      <c r="F17" s="126" t="str">
        <f>IF('別紙1－1（電気料金案分計算シート）'!F17="","",'別紙1－1（電気料金案分計算シート）'!F17)</f>
        <v/>
      </c>
      <c r="G17" s="322" t="str">
        <f>IF('別紙1－1（電気料金案分計算シート）'!G17="","",'別紙1－1（電気料金案分計算シート）'!G17)</f>
        <v/>
      </c>
      <c r="H17" s="106">
        <f>IF('別紙1－1（電気料金案分計算シート）'!J17="〇",'別紙1－２（補助金交付申請額計算シート）'!H21*'別紙1－1（電気料金案分計算シート）'!K17,0)</f>
        <v>0</v>
      </c>
      <c r="I17" s="75">
        <f>IF('別紙1－1（電気料金案分計算シート）'!L17="〇",'別紙1－２（補助金交付申請額計算シート）'!I21*'別紙1－1（電気料金案分計算シート）'!M17,0)</f>
        <v>0</v>
      </c>
      <c r="J17" s="107">
        <f t="shared" si="15"/>
        <v>0</v>
      </c>
      <c r="K17" s="106">
        <f>IF('別紙1－1（電気料金案分計算シート）'!N17="〇",'別紙1－２（補助金交付申請額計算シート）'!K21*'別紙1－1（電気料金案分計算シート）'!O17,0)</f>
        <v>0</v>
      </c>
      <c r="L17" s="75">
        <f>IF('別紙1－1（電気料金案分計算シート）'!P17="〇",'別紙1－２（補助金交付申請額計算シート）'!L21*'別紙1－1（電気料金案分計算シート）'!Q17,0)</f>
        <v>0</v>
      </c>
      <c r="M17" s="107">
        <f t="shared" si="14"/>
        <v>0</v>
      </c>
      <c r="N17" s="106">
        <f>IF('別紙1－1（電気料金案分計算シート）'!R17="〇",'別紙1－２（補助金交付申請額計算シート）'!N21*'別紙1－1（電気料金案分計算シート）'!S17,0)</f>
        <v>0</v>
      </c>
      <c r="O17" s="75">
        <f>IF('別紙1－1（電気料金案分計算シート）'!T17="〇",'別紙1－２（補助金交付申請額計算シート）'!O21*'別紙1－1（電気料金案分計算シート）'!U17,0)</f>
        <v>0</v>
      </c>
      <c r="P17" s="107">
        <f t="shared" si="1"/>
        <v>0</v>
      </c>
      <c r="Q17" s="106">
        <f>IF('別紙1－1（電気料金案分計算シート）'!V17="〇",'別紙1－２（補助金交付申請額計算シート）'!Q21*'別紙1－1（電気料金案分計算シート）'!W17,0)</f>
        <v>0</v>
      </c>
      <c r="R17" s="75">
        <f>IF('別紙1－1（電気料金案分計算シート）'!X17="〇",'別紙1－２（補助金交付申請額計算シート）'!R21*'別紙1－1（電気料金案分計算シート）'!Y17,0)</f>
        <v>0</v>
      </c>
      <c r="S17" s="107">
        <f t="shared" si="2"/>
        <v>0</v>
      </c>
      <c r="T17" s="106">
        <f>IF('別紙1－1（電気料金案分計算シート）'!Z17="〇",'別紙1－２（補助金交付申請額計算シート）'!T21*'別紙1－1（電気料金案分計算シート）'!AA17,0)</f>
        <v>0</v>
      </c>
      <c r="U17" s="75">
        <f>IF('別紙1－1（電気料金案分計算シート）'!AB17="〇",'別紙1－２（補助金交付申請額計算シート）'!U21*'別紙1－1（電気料金案分計算シート）'!AC17,0)</f>
        <v>0</v>
      </c>
      <c r="V17" s="107">
        <f t="shared" si="3"/>
        <v>0</v>
      </c>
      <c r="W17" s="106">
        <f>IF('別紙1－1（電気料金案分計算シート）'!AD17="〇",'別紙1－２（補助金交付申請額計算シート）'!W21*'別紙1－1（電気料金案分計算シート）'!AE17,0)</f>
        <v>0</v>
      </c>
      <c r="X17" s="75">
        <f>IF('別紙1－1（電気料金案分計算シート）'!AF17="〇",'別紙1－２（補助金交付申請額計算シート）'!X21*'別紙1－1（電気料金案分計算シート）'!AG17,0)</f>
        <v>0</v>
      </c>
      <c r="Y17" s="107">
        <f t="shared" si="4"/>
        <v>0</v>
      </c>
      <c r="Z17" s="106">
        <f>IF('別紙1－1（電気料金案分計算シート）'!AH17="〇",'別紙1－２（補助金交付申請額計算シート）'!Z21*'別紙1－1（電気料金案分計算シート）'!AI17,0)</f>
        <v>0</v>
      </c>
      <c r="AA17" s="75">
        <f>IF('別紙1－1（電気料金案分計算シート）'!AJ17="〇",'別紙1－２（補助金交付申請額計算シート）'!AA21*'別紙1－1（電気料金案分計算シート）'!AK17,0)</f>
        <v>0</v>
      </c>
      <c r="AB17" s="107">
        <f t="shared" si="5"/>
        <v>0</v>
      </c>
      <c r="AC17" s="106">
        <f>IF('別紙1－1（電気料金案分計算シート）'!AL17="〇",'別紙1－２（補助金交付申請額計算シート）'!AC21*'別紙1－1（電気料金案分計算シート）'!AM17,0)</f>
        <v>0</v>
      </c>
      <c r="AD17" s="75">
        <f>IF('別紙1－1（電気料金案分計算シート）'!AN17="〇",'別紙1－２（補助金交付申請額計算シート）'!AD21*'別紙1－1（電気料金案分計算シート）'!AO17,0)</f>
        <v>0</v>
      </c>
      <c r="AE17" s="107">
        <f t="shared" si="6"/>
        <v>0</v>
      </c>
      <c r="AF17" s="106">
        <f>IF('別紙1－1（電気料金案分計算シート）'!AP17="〇",'別紙1－２（補助金交付申請額計算シート）'!AF21*'別紙1－1（電気料金案分計算シート）'!AQ17,0)</f>
        <v>0</v>
      </c>
      <c r="AG17" s="75">
        <f>IF('別紙1－1（電気料金案分計算シート）'!AR17="〇",'別紙1－２（補助金交付申請額計算シート）'!AG21*'別紙1－1（電気料金案分計算シート）'!AS17,0)</f>
        <v>0</v>
      </c>
      <c r="AH17" s="107">
        <f t="shared" si="7"/>
        <v>0</v>
      </c>
      <c r="AI17" s="106">
        <f>IF('別紙1－1（電気料金案分計算シート）'!AT17="〇",'別紙1－２（補助金交付申請額計算シート）'!AI21*'別紙1－1（電気料金案分計算シート）'!AU17,0)</f>
        <v>0</v>
      </c>
      <c r="AJ17" s="75">
        <f>IF('別紙1－1（電気料金案分計算シート）'!AV17="〇",'別紙1－２（補助金交付申請額計算シート）'!AJ21*'別紙1－1（電気料金案分計算シート）'!AW17,0)</f>
        <v>0</v>
      </c>
      <c r="AK17" s="107">
        <f t="shared" si="8"/>
        <v>0</v>
      </c>
      <c r="AL17" s="106">
        <f>IF('別紙1－1（電気料金案分計算シート）'!AX17="〇",'別紙1－２（補助金交付申請額計算シート）'!AL21*'別紙1－1（電気料金案分計算シート）'!AY17,0)</f>
        <v>0</v>
      </c>
      <c r="AM17" s="75">
        <f>IF('別紙1－1（電気料金案分計算シート）'!AZ17="〇",'別紙1－２（補助金交付申請額計算シート）'!AM21*'別紙1－1（電気料金案分計算シート）'!BA17,0)</f>
        <v>0</v>
      </c>
      <c r="AN17" s="107">
        <f t="shared" si="9"/>
        <v>0</v>
      </c>
      <c r="AO17" s="106">
        <f>IF('別紙1－1（電気料金案分計算シート）'!BB17="〇",'別紙1－２（補助金交付申請額計算シート）'!AO21*'別紙1－1（電気料金案分計算シート）'!BC17,0)</f>
        <v>0</v>
      </c>
      <c r="AP17" s="75">
        <f>IF('別紙1－1（電気料金案分計算シート）'!BD17="〇",'別紙1－２（補助金交付申請額計算シート）'!AP21*'別紙1－1（電気料金案分計算シート）'!BE17,0)</f>
        <v>0</v>
      </c>
      <c r="AQ17" s="107">
        <f t="shared" si="10"/>
        <v>0</v>
      </c>
      <c r="AR17" s="116">
        <f>SUM(H17,K17,N17,Q17,T17,W17,Z17,AC17,AF17,AI17,AL17,AO17)</f>
        <v>0</v>
      </c>
      <c r="AS17" s="68">
        <f t="shared" si="17"/>
        <v>0</v>
      </c>
      <c r="AT17" s="153">
        <f t="shared" si="18"/>
        <v>0</v>
      </c>
      <c r="AU17" s="100" t="str">
        <f t="shared" si="13"/>
        <v/>
      </c>
      <c r="AW17" s="313"/>
      <c r="AX17" s="313"/>
      <c r="AY17" s="313"/>
      <c r="AZ17" s="313"/>
    </row>
    <row r="18" spans="2:52" ht="19.5" customHeight="1">
      <c r="B18" s="82"/>
      <c r="C18" s="127"/>
      <c r="D18" s="127"/>
      <c r="E18" s="128" t="str">
        <f>IF('別紙1－1（電気料金案分計算シート）'!E18="","",'別紙1－1（電気料金案分計算シート）'!E18)</f>
        <v/>
      </c>
      <c r="F18" s="129" t="str">
        <f>IF('別紙1－1（電気料金案分計算シート）'!F18="","",'別紙1－1（電気料金案分計算シート）'!F18)</f>
        <v/>
      </c>
      <c r="G18" s="323" t="str">
        <f>IF('別紙1－1（電気料金案分計算シート）'!G18="","",'別紙1－1（電気料金案分計算シート）'!G18)</f>
        <v/>
      </c>
      <c r="H18" s="106">
        <f>IF('別紙1－1（電気料金案分計算シート）'!J18="〇",'別紙1－２（補助金交付申請額計算シート）'!H21*'別紙1－1（電気料金案分計算シート）'!K18,0)</f>
        <v>0</v>
      </c>
      <c r="I18" s="75">
        <f>IF('別紙1－1（電気料金案分計算シート）'!L18="〇",'別紙1－２（補助金交付申請額計算シート）'!I21*'別紙1－1（電気料金案分計算シート）'!M18,0)</f>
        <v>0</v>
      </c>
      <c r="J18" s="107">
        <f t="shared" si="15"/>
        <v>0</v>
      </c>
      <c r="K18" s="106">
        <f>IF('別紙1－1（電気料金案分計算シート）'!N18="〇",'別紙1－２（補助金交付申請額計算シート）'!K21*'別紙1－1（電気料金案分計算シート）'!O18,0)</f>
        <v>0</v>
      </c>
      <c r="L18" s="75">
        <f>IF('別紙1－1（電気料金案分計算シート）'!P18="〇",'別紙1－２（補助金交付申請額計算シート）'!L21*'別紙1－1（電気料金案分計算シート）'!Q18,0)</f>
        <v>0</v>
      </c>
      <c r="M18" s="107">
        <f t="shared" si="14"/>
        <v>0</v>
      </c>
      <c r="N18" s="106">
        <f>IF('別紙1－1（電気料金案分計算シート）'!R18="〇",'別紙1－２（補助金交付申請額計算シート）'!N21*'別紙1－1（電気料金案分計算シート）'!S18,0)</f>
        <v>0</v>
      </c>
      <c r="O18" s="75">
        <f>IF('別紙1－1（電気料金案分計算シート）'!T18="〇",'別紙1－２（補助金交付申請額計算シート）'!O21*'別紙1－1（電気料金案分計算シート）'!U18,0)</f>
        <v>0</v>
      </c>
      <c r="P18" s="107">
        <f t="shared" si="1"/>
        <v>0</v>
      </c>
      <c r="Q18" s="106">
        <f>IF('別紙1－1（電気料金案分計算シート）'!V18="〇",'別紙1－２（補助金交付申請額計算シート）'!Q21*'別紙1－1（電気料金案分計算シート）'!W18,0)</f>
        <v>0</v>
      </c>
      <c r="R18" s="75">
        <f>IF('別紙1－1（電気料金案分計算シート）'!X18="〇",'別紙1－２（補助金交付申請額計算シート）'!R21*'別紙1－1（電気料金案分計算シート）'!Y18,0)</f>
        <v>0</v>
      </c>
      <c r="S18" s="107">
        <f t="shared" si="2"/>
        <v>0</v>
      </c>
      <c r="T18" s="106">
        <f>IF('別紙1－1（電気料金案分計算シート）'!Z18="〇",'別紙1－２（補助金交付申請額計算シート）'!T21*'別紙1－1（電気料金案分計算シート）'!AA18,0)</f>
        <v>0</v>
      </c>
      <c r="U18" s="75">
        <f>IF('別紙1－1（電気料金案分計算シート）'!AB18="〇",'別紙1－２（補助金交付申請額計算シート）'!U21*'別紙1－1（電気料金案分計算シート）'!AC18,0)</f>
        <v>0</v>
      </c>
      <c r="V18" s="107">
        <f t="shared" si="3"/>
        <v>0</v>
      </c>
      <c r="W18" s="106">
        <f>IF('別紙1－1（電気料金案分計算シート）'!AD18="〇",'別紙1－２（補助金交付申請額計算シート）'!W21*'別紙1－1（電気料金案分計算シート）'!AE18,0)</f>
        <v>0</v>
      </c>
      <c r="X18" s="75">
        <f>IF('別紙1－1（電気料金案分計算シート）'!AF18="〇",'別紙1－２（補助金交付申請額計算シート）'!X21*'別紙1－1（電気料金案分計算シート）'!AG18,0)</f>
        <v>0</v>
      </c>
      <c r="Y18" s="107">
        <f t="shared" si="4"/>
        <v>0</v>
      </c>
      <c r="Z18" s="106">
        <f>IF('別紙1－1（電気料金案分計算シート）'!AH18="〇",'別紙1－２（補助金交付申請額計算シート）'!Z21*'別紙1－1（電気料金案分計算シート）'!AI18,0)</f>
        <v>0</v>
      </c>
      <c r="AA18" s="75">
        <f>IF('別紙1－1（電気料金案分計算シート）'!AJ18="〇",'別紙1－２（補助金交付申請額計算シート）'!AA21*'別紙1－1（電気料金案分計算シート）'!AK18,0)</f>
        <v>0</v>
      </c>
      <c r="AB18" s="107">
        <f t="shared" si="5"/>
        <v>0</v>
      </c>
      <c r="AC18" s="106">
        <f>IF('別紙1－1（電気料金案分計算シート）'!AL18="〇",'別紙1－２（補助金交付申請額計算シート）'!AC21*'別紙1－1（電気料金案分計算シート）'!AM18,0)</f>
        <v>0</v>
      </c>
      <c r="AD18" s="75">
        <f>IF('別紙1－1（電気料金案分計算シート）'!AN18="〇",'別紙1－２（補助金交付申請額計算シート）'!AD21*'別紙1－1（電気料金案分計算シート）'!AO18,0)</f>
        <v>0</v>
      </c>
      <c r="AE18" s="107">
        <f t="shared" si="6"/>
        <v>0</v>
      </c>
      <c r="AF18" s="106">
        <f>IF('別紙1－1（電気料金案分計算シート）'!AP18="〇",'別紙1－２（補助金交付申請額計算シート）'!AF21*'別紙1－1（電気料金案分計算シート）'!AQ18,0)</f>
        <v>0</v>
      </c>
      <c r="AG18" s="75">
        <f>IF('別紙1－1（電気料金案分計算シート）'!AR18="〇",'別紙1－２（補助金交付申請額計算シート）'!AG21*'別紙1－1（電気料金案分計算シート）'!AS18,0)</f>
        <v>0</v>
      </c>
      <c r="AH18" s="107">
        <f t="shared" si="7"/>
        <v>0</v>
      </c>
      <c r="AI18" s="106">
        <f>IF('別紙1－1（電気料金案分計算シート）'!AT18="〇",'別紙1－２（補助金交付申請額計算シート）'!AI21*'別紙1－1（電気料金案分計算シート）'!AU18,0)</f>
        <v>0</v>
      </c>
      <c r="AJ18" s="75">
        <f>IF('別紙1－1（電気料金案分計算シート）'!AV18="〇",'別紙1－２（補助金交付申請額計算シート）'!AJ21*'別紙1－1（電気料金案分計算シート）'!AW18,0)</f>
        <v>0</v>
      </c>
      <c r="AK18" s="107">
        <f t="shared" si="8"/>
        <v>0</v>
      </c>
      <c r="AL18" s="106">
        <f>IF('別紙1－1（電気料金案分計算シート）'!AX18="〇",'別紙1－２（補助金交付申請額計算シート）'!AL21*'別紙1－1（電気料金案分計算シート）'!AY18,0)</f>
        <v>0</v>
      </c>
      <c r="AM18" s="75">
        <f>IF('別紙1－1（電気料金案分計算シート）'!AZ18="〇",'別紙1－２（補助金交付申請額計算シート）'!AM21*'別紙1－1（電気料金案分計算シート）'!BA18,0)</f>
        <v>0</v>
      </c>
      <c r="AN18" s="107">
        <f>AM18-AL18</f>
        <v>0</v>
      </c>
      <c r="AO18" s="106">
        <f>IF('別紙1－1（電気料金案分計算シート）'!BB18="〇",'別紙1－２（補助金交付申請額計算シート）'!AO21*'別紙1－1（電気料金案分計算シート）'!BC18,0)</f>
        <v>0</v>
      </c>
      <c r="AP18" s="75">
        <f>IF('別紙1－1（電気料金案分計算シート）'!BD18="〇",'別紙1－２（補助金交付申請額計算シート）'!AP21*'別紙1－1（電気料金案分計算シート）'!BE18,0)</f>
        <v>0</v>
      </c>
      <c r="AQ18" s="107">
        <f t="shared" si="10"/>
        <v>0</v>
      </c>
      <c r="AR18" s="116">
        <f t="shared" ref="AR18:AR20" si="19">SUM(H18,K18,N18,Q18,T18,W18,Z18,AC18,AF18,AI18,AL18,AO18)</f>
        <v>0</v>
      </c>
      <c r="AS18" s="68">
        <f t="shared" si="17"/>
        <v>0</v>
      </c>
      <c r="AT18" s="153">
        <f t="shared" si="18"/>
        <v>0</v>
      </c>
      <c r="AU18" s="100" t="str">
        <f t="shared" si="13"/>
        <v/>
      </c>
      <c r="AW18" s="313"/>
      <c r="AX18" s="313"/>
      <c r="AY18" s="313"/>
      <c r="AZ18" s="313"/>
    </row>
    <row r="19" spans="2:52" ht="19.5" customHeight="1">
      <c r="B19" s="82"/>
      <c r="C19" s="127"/>
      <c r="D19" s="127"/>
      <c r="E19" s="128" t="str">
        <f>IF('別紙1－1（電気料金案分計算シート）'!E19="","",'別紙1－1（電気料金案分計算シート）'!E19)</f>
        <v/>
      </c>
      <c r="F19" s="129" t="str">
        <f>IF('別紙1－1（電気料金案分計算シート）'!F19="","",'別紙1－1（電気料金案分計算シート）'!F19)</f>
        <v/>
      </c>
      <c r="G19" s="323" t="str">
        <f>IF('別紙1－1（電気料金案分計算シート）'!G19="","",'別紙1－1（電気料金案分計算シート）'!G19)</f>
        <v/>
      </c>
      <c r="H19" s="106">
        <f>IF('別紙1－1（電気料金案分計算シート）'!J19="〇",'別紙1－２（補助金交付申請額計算シート）'!H21*'別紙1－1（電気料金案分計算シート）'!K19,0)</f>
        <v>0</v>
      </c>
      <c r="I19" s="75">
        <f>IF('別紙1－1（電気料金案分計算シート）'!L19="〇",'別紙1－２（補助金交付申請額計算シート）'!I21*'別紙1－1（電気料金案分計算シート）'!M19,0)</f>
        <v>0</v>
      </c>
      <c r="J19" s="107">
        <f t="shared" si="15"/>
        <v>0</v>
      </c>
      <c r="K19" s="106">
        <f>IF('別紙1－1（電気料金案分計算シート）'!N19="〇",'別紙1－２（補助金交付申請額計算シート）'!K21*'別紙1－1（電気料金案分計算シート）'!O19,0)</f>
        <v>0</v>
      </c>
      <c r="L19" s="75">
        <f>IF('別紙1－1（電気料金案分計算シート）'!P19="〇",'別紙1－２（補助金交付申請額計算シート）'!L21*'別紙1－1（電気料金案分計算シート）'!Q19,0)</f>
        <v>0</v>
      </c>
      <c r="M19" s="107">
        <f t="shared" si="14"/>
        <v>0</v>
      </c>
      <c r="N19" s="106">
        <f>IF('別紙1－1（電気料金案分計算シート）'!R19="〇",'別紙1－２（補助金交付申請額計算シート）'!N21*'別紙1－1（電気料金案分計算シート）'!S19,0)</f>
        <v>0</v>
      </c>
      <c r="O19" s="75">
        <f>IF('別紙1－1（電気料金案分計算シート）'!T19="〇",'別紙1－２（補助金交付申請額計算シート）'!O21*'別紙1－1（電気料金案分計算シート）'!U19,0)</f>
        <v>0</v>
      </c>
      <c r="P19" s="107">
        <f t="shared" si="1"/>
        <v>0</v>
      </c>
      <c r="Q19" s="106">
        <f>IF('別紙1－1（電気料金案分計算シート）'!V19="〇",'別紙1－２（補助金交付申請額計算シート）'!Q21*'別紙1－1（電気料金案分計算シート）'!W19,0)</f>
        <v>0</v>
      </c>
      <c r="R19" s="75">
        <f>IF('別紙1－1（電気料金案分計算シート）'!X19="〇",'別紙1－２（補助金交付申請額計算シート）'!R21*'別紙1－1（電気料金案分計算シート）'!Y19,0)</f>
        <v>0</v>
      </c>
      <c r="S19" s="107">
        <f t="shared" si="2"/>
        <v>0</v>
      </c>
      <c r="T19" s="106">
        <f>IF('別紙1－1（電気料金案分計算シート）'!Z19="〇",'別紙1－２（補助金交付申請額計算シート）'!T21*'別紙1－1（電気料金案分計算シート）'!AA19,0)</f>
        <v>0</v>
      </c>
      <c r="U19" s="75">
        <f>IF('別紙1－1（電気料金案分計算シート）'!AB19="〇",'別紙1－２（補助金交付申請額計算シート）'!U21*'別紙1－1（電気料金案分計算シート）'!AC19,0)</f>
        <v>0</v>
      </c>
      <c r="V19" s="107">
        <f t="shared" si="3"/>
        <v>0</v>
      </c>
      <c r="W19" s="106">
        <f>IF('別紙1－1（電気料金案分計算シート）'!AD19="〇",'別紙1－２（補助金交付申請額計算シート）'!W21*'別紙1－1（電気料金案分計算シート）'!AE19,0)</f>
        <v>0</v>
      </c>
      <c r="X19" s="75">
        <f>IF('別紙1－1（電気料金案分計算シート）'!AF19="〇",'別紙1－２（補助金交付申請額計算シート）'!X21*'別紙1－1（電気料金案分計算シート）'!AG19,0)</f>
        <v>0</v>
      </c>
      <c r="Y19" s="107">
        <f t="shared" si="4"/>
        <v>0</v>
      </c>
      <c r="Z19" s="106">
        <f>IF('別紙1－1（電気料金案分計算シート）'!AH19="〇",'別紙1－２（補助金交付申請額計算シート）'!Z21*'別紙1－1（電気料金案分計算シート）'!AI19,0)</f>
        <v>0</v>
      </c>
      <c r="AA19" s="75">
        <f>IF('別紙1－1（電気料金案分計算シート）'!AJ19="〇",'別紙1－２（補助金交付申請額計算シート）'!AA21*'別紙1－1（電気料金案分計算シート）'!AK19,0)</f>
        <v>0</v>
      </c>
      <c r="AB19" s="107">
        <f t="shared" si="5"/>
        <v>0</v>
      </c>
      <c r="AC19" s="106">
        <f>IF('別紙1－1（電気料金案分計算シート）'!AL19="〇",'別紙1－２（補助金交付申請額計算シート）'!AC21*'別紙1－1（電気料金案分計算シート）'!AM19,0)</f>
        <v>0</v>
      </c>
      <c r="AD19" s="75">
        <f>IF('別紙1－1（電気料金案分計算シート）'!AN19="〇",'別紙1－２（補助金交付申請額計算シート）'!AD21*'別紙1－1（電気料金案分計算シート）'!AO19,0)</f>
        <v>0</v>
      </c>
      <c r="AE19" s="107">
        <f t="shared" si="6"/>
        <v>0</v>
      </c>
      <c r="AF19" s="106">
        <f>IF('別紙1－1（電気料金案分計算シート）'!AP19="〇",'別紙1－２（補助金交付申請額計算シート）'!AF21*'別紙1－1（電気料金案分計算シート）'!AQ19,0)</f>
        <v>0</v>
      </c>
      <c r="AG19" s="75">
        <f>IF('別紙1－1（電気料金案分計算シート）'!AR19="〇",'別紙1－２（補助金交付申請額計算シート）'!AG21*'別紙1－1（電気料金案分計算シート）'!AS19,0)</f>
        <v>0</v>
      </c>
      <c r="AH19" s="107">
        <f t="shared" si="7"/>
        <v>0</v>
      </c>
      <c r="AI19" s="106">
        <f>IF('別紙1－1（電気料金案分計算シート）'!AT19="〇",'別紙1－２（補助金交付申請額計算シート）'!AI21*'別紙1－1（電気料金案分計算シート）'!AU19,0)</f>
        <v>0</v>
      </c>
      <c r="AJ19" s="75">
        <f>IF('別紙1－1（電気料金案分計算シート）'!AV19="〇",'別紙1－２（補助金交付申請額計算シート）'!AJ21*'別紙1－1（電気料金案分計算シート）'!AW19,0)</f>
        <v>0</v>
      </c>
      <c r="AK19" s="107">
        <f t="shared" si="8"/>
        <v>0</v>
      </c>
      <c r="AL19" s="106">
        <f>IF('別紙1－1（電気料金案分計算シート）'!AX19="〇",'別紙1－２（補助金交付申請額計算シート）'!AL21*'別紙1－1（電気料金案分計算シート）'!AY19,0)</f>
        <v>0</v>
      </c>
      <c r="AM19" s="75">
        <f>IF('別紙1－1（電気料金案分計算シート）'!AZ19="〇",'別紙1－２（補助金交付申請額計算シート）'!AM21*'別紙1－1（電気料金案分計算シート）'!BA19,0)</f>
        <v>0</v>
      </c>
      <c r="AN19" s="107">
        <f t="shared" si="9"/>
        <v>0</v>
      </c>
      <c r="AO19" s="106">
        <f>IF('別紙1－1（電気料金案分計算シート）'!BB19="〇",'別紙1－２（補助金交付申請額計算シート）'!AO21*'別紙1－1（電気料金案分計算シート）'!BC19,0)</f>
        <v>0</v>
      </c>
      <c r="AP19" s="75">
        <f>IF('別紙1－1（電気料金案分計算シート）'!BD19="〇",'別紙1－２（補助金交付申請額計算シート）'!AP21*'別紙1－1（電気料金案分計算シート）'!BE19,0)</f>
        <v>0</v>
      </c>
      <c r="AQ19" s="107">
        <f t="shared" si="10"/>
        <v>0</v>
      </c>
      <c r="AR19" s="116">
        <f t="shared" si="19"/>
        <v>0</v>
      </c>
      <c r="AS19" s="68">
        <f t="shared" si="17"/>
        <v>0</v>
      </c>
      <c r="AT19" s="153">
        <f t="shared" si="18"/>
        <v>0</v>
      </c>
      <c r="AU19" s="100" t="str">
        <f t="shared" si="13"/>
        <v/>
      </c>
      <c r="AW19" s="86"/>
      <c r="AX19" s="86"/>
      <c r="AY19" s="86"/>
      <c r="AZ19" s="86"/>
    </row>
    <row r="20" spans="2:52" ht="19.5" customHeight="1">
      <c r="B20" s="83"/>
      <c r="C20" s="130"/>
      <c r="D20" s="130"/>
      <c r="E20" s="131" t="str">
        <f>IF('別紙1－1（電気料金案分計算シート）'!E20="","",'別紙1－1（電気料金案分計算シート）'!E20)</f>
        <v/>
      </c>
      <c r="F20" s="132" t="str">
        <f>IF('別紙1－1（電気料金案分計算シート）'!F20="","",'別紙1－1（電気料金案分計算シート）'!F20)</f>
        <v/>
      </c>
      <c r="G20" s="324" t="str">
        <f>IF('別紙1－1（電気料金案分計算シート）'!G20="","",'別紙1－1（電気料金案分計算シート）'!G20)</f>
        <v/>
      </c>
      <c r="H20" s="108">
        <f>IF('別紙1－1（電気料金案分計算シート）'!J20="〇",'別紙1－２（補助金交付申請額計算シート）'!H21*'別紙1－1（電気料金案分計算シート）'!K20,0)</f>
        <v>0</v>
      </c>
      <c r="I20" s="76">
        <f>IF('別紙1－1（電気料金案分計算シート）'!L20="〇",'別紙1－２（補助金交付申請額計算シート）'!I21*'別紙1－1（電気料金案分計算シート）'!M20,0)</f>
        <v>0</v>
      </c>
      <c r="J20" s="109">
        <f t="shared" si="15"/>
        <v>0</v>
      </c>
      <c r="K20" s="108">
        <f>IF('別紙1－1（電気料金案分計算シート）'!N20="〇",'別紙1－２（補助金交付申請額計算シート）'!K21*'別紙1－1（電気料金案分計算シート）'!O20,0)</f>
        <v>0</v>
      </c>
      <c r="L20" s="76">
        <f>IF('別紙1－1（電気料金案分計算シート）'!P20="〇",'別紙1－２（補助金交付申請額計算シート）'!L21*'別紙1－1（電気料金案分計算シート）'!Q20,0)</f>
        <v>0</v>
      </c>
      <c r="M20" s="109">
        <f t="shared" si="14"/>
        <v>0</v>
      </c>
      <c r="N20" s="108">
        <f>IF('別紙1－1（電気料金案分計算シート）'!R20="〇",'別紙1－２（補助金交付申請額計算シート）'!N21*'別紙1－1（電気料金案分計算シート）'!S20,0)</f>
        <v>0</v>
      </c>
      <c r="O20" s="76">
        <f>IF('別紙1－1（電気料金案分計算シート）'!T20="〇",'別紙1－２（補助金交付申請額計算シート）'!O21*'別紙1－1（電気料金案分計算シート）'!U20,0)</f>
        <v>0</v>
      </c>
      <c r="P20" s="109">
        <f t="shared" si="1"/>
        <v>0</v>
      </c>
      <c r="Q20" s="108">
        <f>IF('別紙1－1（電気料金案分計算シート）'!V20="〇",'別紙1－２（補助金交付申請額計算シート）'!Q21*'別紙1－1（電気料金案分計算シート）'!W20,0)</f>
        <v>0</v>
      </c>
      <c r="R20" s="76">
        <f>IF('別紙1－1（電気料金案分計算シート）'!X20="〇",'別紙1－２（補助金交付申請額計算シート）'!R21*'別紙1－1（電気料金案分計算シート）'!Y20,0)</f>
        <v>0</v>
      </c>
      <c r="S20" s="109">
        <f t="shared" si="2"/>
        <v>0</v>
      </c>
      <c r="T20" s="108">
        <f>IF('別紙1－1（電気料金案分計算シート）'!Z20="〇",'別紙1－２（補助金交付申請額計算シート）'!T21*'別紙1－1（電気料金案分計算シート）'!AA20,0)</f>
        <v>0</v>
      </c>
      <c r="U20" s="76">
        <f>IF('別紙1－1（電気料金案分計算シート）'!AB20="〇",'別紙1－２（補助金交付申請額計算シート）'!U21*'別紙1－1（電気料金案分計算シート）'!AC20,0)</f>
        <v>0</v>
      </c>
      <c r="V20" s="109">
        <f t="shared" si="3"/>
        <v>0</v>
      </c>
      <c r="W20" s="108">
        <f>IF('別紙1－1（電気料金案分計算シート）'!AD20="〇",'別紙1－２（補助金交付申請額計算シート）'!W21*'別紙1－1（電気料金案分計算シート）'!AE20,0)</f>
        <v>0</v>
      </c>
      <c r="X20" s="76">
        <f>IF('別紙1－1（電気料金案分計算シート）'!AF20="〇",'別紙1－２（補助金交付申請額計算シート）'!X21*'別紙1－1（電気料金案分計算シート）'!AG20,0)</f>
        <v>0</v>
      </c>
      <c r="Y20" s="109">
        <f t="shared" si="4"/>
        <v>0</v>
      </c>
      <c r="Z20" s="108">
        <f>IF('別紙1－1（電気料金案分計算シート）'!AH20="〇",'別紙1－２（補助金交付申請額計算シート）'!Z21*'別紙1－1（電気料金案分計算シート）'!AI20,0)</f>
        <v>0</v>
      </c>
      <c r="AA20" s="76">
        <f>IF('別紙1－1（電気料金案分計算シート）'!AJ20="〇",'別紙1－２（補助金交付申請額計算シート）'!AA21*'別紙1－1（電気料金案分計算シート）'!AK20,0)</f>
        <v>0</v>
      </c>
      <c r="AB20" s="109">
        <f t="shared" si="5"/>
        <v>0</v>
      </c>
      <c r="AC20" s="108">
        <f>IF('別紙1－1（電気料金案分計算シート）'!AL20="〇",'別紙1－２（補助金交付申請額計算シート）'!AC21*'別紙1－1（電気料金案分計算シート）'!AM20,0)</f>
        <v>0</v>
      </c>
      <c r="AD20" s="76">
        <f>IF('別紙1－1（電気料金案分計算シート）'!AN20="〇",'別紙1－２（補助金交付申請額計算シート）'!AD21*'別紙1－1（電気料金案分計算シート）'!AO20,0)</f>
        <v>0</v>
      </c>
      <c r="AE20" s="109">
        <f t="shared" si="6"/>
        <v>0</v>
      </c>
      <c r="AF20" s="108">
        <f>IF('別紙1－1（電気料金案分計算シート）'!AP20="〇",'別紙1－２（補助金交付申請額計算シート）'!AF21*'別紙1－1（電気料金案分計算シート）'!AQ20,0)</f>
        <v>0</v>
      </c>
      <c r="AG20" s="76">
        <f>IF('別紙1－1（電気料金案分計算シート）'!AR20="〇",'別紙1－２（補助金交付申請額計算シート）'!AG21*'別紙1－1（電気料金案分計算シート）'!AS20,0)</f>
        <v>0</v>
      </c>
      <c r="AH20" s="109">
        <f t="shared" si="7"/>
        <v>0</v>
      </c>
      <c r="AI20" s="108">
        <f>IF('別紙1－1（電気料金案分計算シート）'!AT20="〇",'別紙1－２（補助金交付申請額計算シート）'!AI21*'別紙1－1（電気料金案分計算シート）'!AU20,0)</f>
        <v>0</v>
      </c>
      <c r="AJ20" s="76">
        <f>IF('別紙1－1（電気料金案分計算シート）'!AV20="〇",'別紙1－２（補助金交付申請額計算シート）'!AJ21*'別紙1－1（電気料金案分計算シート）'!AW20,0)</f>
        <v>0</v>
      </c>
      <c r="AK20" s="109">
        <f t="shared" si="8"/>
        <v>0</v>
      </c>
      <c r="AL20" s="108">
        <f>IF('別紙1－1（電気料金案分計算シート）'!AX20="〇",'別紙1－２（補助金交付申請額計算シート）'!AL21*'別紙1－1（電気料金案分計算シート）'!AY20,0)</f>
        <v>0</v>
      </c>
      <c r="AM20" s="76">
        <f>IF('別紙1－1（電気料金案分計算シート）'!AZ20="〇",'別紙1－２（補助金交付申請額計算シート）'!AM21*'別紙1－1（電気料金案分計算シート）'!BA20,0)</f>
        <v>0</v>
      </c>
      <c r="AN20" s="109">
        <f t="shared" si="9"/>
        <v>0</v>
      </c>
      <c r="AO20" s="108">
        <f>IF('別紙1－1（電気料金案分計算シート）'!BB20="〇",'別紙1－２（補助金交付申請額計算シート）'!AO21*'別紙1－1（電気料金案分計算シート）'!BC20,0)</f>
        <v>0</v>
      </c>
      <c r="AP20" s="76">
        <f>IF('別紙1－1（電気料金案分計算シート）'!BD20="〇",'別紙1－２（補助金交付申請額計算シート）'!AP21*'別紙1－1（電気料金案分計算シート）'!BE20,0)</f>
        <v>0</v>
      </c>
      <c r="AQ20" s="109">
        <f t="shared" si="10"/>
        <v>0</v>
      </c>
      <c r="AR20" s="117">
        <f t="shared" si="19"/>
        <v>0</v>
      </c>
      <c r="AS20" s="118">
        <f t="shared" si="17"/>
        <v>0</v>
      </c>
      <c r="AT20" s="154">
        <f t="shared" si="18"/>
        <v>0</v>
      </c>
      <c r="AU20" s="100" t="str">
        <f t="shared" si="13"/>
        <v/>
      </c>
      <c r="AW20" s="1"/>
    </row>
    <row r="21" spans="2:52" ht="19.5" customHeight="1" thickBot="1">
      <c r="B21" s="25"/>
      <c r="C21" s="133"/>
      <c r="D21" s="133"/>
      <c r="E21" s="134"/>
      <c r="F21" s="135"/>
      <c r="G21" s="136"/>
      <c r="H21" s="159"/>
      <c r="I21" s="160"/>
      <c r="J21" s="112">
        <f t="shared" si="15"/>
        <v>0</v>
      </c>
      <c r="K21" s="159"/>
      <c r="L21" s="160"/>
      <c r="M21" s="112">
        <f t="shared" si="14"/>
        <v>0</v>
      </c>
      <c r="N21" s="159"/>
      <c r="O21" s="160"/>
      <c r="P21" s="112">
        <f t="shared" si="1"/>
        <v>0</v>
      </c>
      <c r="Q21" s="159"/>
      <c r="R21" s="160"/>
      <c r="S21" s="112">
        <f t="shared" si="2"/>
        <v>0</v>
      </c>
      <c r="T21" s="159"/>
      <c r="U21" s="160"/>
      <c r="V21" s="112">
        <f t="shared" si="3"/>
        <v>0</v>
      </c>
      <c r="W21" s="159"/>
      <c r="X21" s="160"/>
      <c r="Y21" s="112">
        <f t="shared" si="4"/>
        <v>0</v>
      </c>
      <c r="Z21" s="159"/>
      <c r="AA21" s="160"/>
      <c r="AB21" s="112">
        <f t="shared" si="5"/>
        <v>0</v>
      </c>
      <c r="AC21" s="159"/>
      <c r="AD21" s="160"/>
      <c r="AE21" s="112">
        <f t="shared" si="6"/>
        <v>0</v>
      </c>
      <c r="AF21" s="159"/>
      <c r="AG21" s="160"/>
      <c r="AH21" s="112">
        <f>AG21-AF21</f>
        <v>0</v>
      </c>
      <c r="AI21" s="159"/>
      <c r="AJ21" s="160"/>
      <c r="AK21" s="112">
        <f t="shared" si="8"/>
        <v>0</v>
      </c>
      <c r="AL21" s="159"/>
      <c r="AM21" s="160"/>
      <c r="AN21" s="112">
        <f t="shared" si="9"/>
        <v>0</v>
      </c>
      <c r="AO21" s="159"/>
      <c r="AP21" s="161"/>
      <c r="AQ21" s="112">
        <f t="shared" si="10"/>
        <v>0</v>
      </c>
      <c r="AR21" s="119">
        <f>SUM(H21,K21,N21,Q21,T21,W21,Z21,AC21,AF21,AI21,AL21,AO21)</f>
        <v>0</v>
      </c>
      <c r="AS21" s="120">
        <f>SUM(I21,L21,O21,R21,U21,X21,AA21,AD21,AG21,AJ21,AM21,AP21)</f>
        <v>0</v>
      </c>
      <c r="AT21" s="165">
        <f>SUM(IF(F15="補助対象",AT15,0),IF(F16="補助対象",AT16,0),IF(F17="補助対象",AT17,0),IF(F18="補助対象",AT18,0),IF(F19="補助対象",AT19,0),IF(F20="補助対象",AT20,0))</f>
        <v>0</v>
      </c>
      <c r="AU21" s="149" t="s">
        <v>69</v>
      </c>
      <c r="AW21" s="1"/>
    </row>
    <row r="22" spans="2:52" ht="19.5" customHeight="1">
      <c r="B22" s="81" t="s">
        <v>10</v>
      </c>
      <c r="C22" s="121" t="str">
        <f>IF('別紙1－1（電気料金案分計算シート）'!C22="","",'別紙1－1（電気料金案分計算シート）'!C22)</f>
        <v/>
      </c>
      <c r="D22" s="121" t="str">
        <f>IF('別紙1－1（電気料金案分計算シート）'!D22="","",'別紙1－1（電気料金案分計算シート）'!D22)</f>
        <v/>
      </c>
      <c r="E22" s="122" t="str">
        <f>IF('別紙1－1（電気料金案分計算シート）'!E22="","",'別紙1－1（電気料金案分計算シート）'!E22)</f>
        <v/>
      </c>
      <c r="F22" s="123" t="str">
        <f>IF('別紙1－1（電気料金案分計算シート）'!F22="","",'別紙1－1（電気料金案分計算シート）'!F22)</f>
        <v/>
      </c>
      <c r="G22" s="321" t="str">
        <f>IF('別紙1－1（電気料金案分計算シート）'!G22:G27="","",'別紙1－1（電気料金案分計算シート）'!G22:G27)</f>
        <v/>
      </c>
      <c r="H22" s="104">
        <f>IF('別紙1－1（電気料金案分計算シート）'!J22="〇",'別紙1－２（補助金交付申請額計算シート）'!H28*'別紙1－1（電気料金案分計算シート）'!K22,0)</f>
        <v>0</v>
      </c>
      <c r="I22" s="70">
        <f>IF('別紙1－1（電気料金案分計算シート）'!L22="〇",'別紙1－２（補助金交付申請額計算シート）'!I28*'別紙1－1（電気料金案分計算シート）'!M22,0)</f>
        <v>0</v>
      </c>
      <c r="J22" s="105">
        <f t="shared" si="15"/>
        <v>0</v>
      </c>
      <c r="K22" s="104">
        <f>IF('別紙1－1（電気料金案分計算シート）'!N22="〇",'別紙1－２（補助金交付申請額計算シート）'!K28*'別紙1－1（電気料金案分計算シート）'!O22,0)</f>
        <v>0</v>
      </c>
      <c r="L22" s="70">
        <f>IF('別紙1－1（電気料金案分計算シート）'!P22="〇",'別紙1－２（補助金交付申請額計算シート）'!L28*'別紙1－1（電気料金案分計算シート）'!Q22,0)</f>
        <v>0</v>
      </c>
      <c r="M22" s="105">
        <f t="shared" si="14"/>
        <v>0</v>
      </c>
      <c r="N22" s="104">
        <f>IF('別紙1－1（電気料金案分計算シート）'!R22="〇",'別紙1－２（補助金交付申請額計算シート）'!N28*'別紙1－1（電気料金案分計算シート）'!S22,0)</f>
        <v>0</v>
      </c>
      <c r="O22" s="70">
        <f>IF('別紙1－1（電気料金案分計算シート）'!T22="〇",'別紙1－２（補助金交付申請額計算シート）'!O28*'別紙1－1（電気料金案分計算シート）'!U22,0)</f>
        <v>0</v>
      </c>
      <c r="P22" s="105">
        <f t="shared" si="1"/>
        <v>0</v>
      </c>
      <c r="Q22" s="104">
        <f>IF('別紙1－1（電気料金案分計算シート）'!V22="〇",'別紙1－２（補助金交付申請額計算シート）'!Q28*'別紙1－1（電気料金案分計算シート）'!W22,0)</f>
        <v>0</v>
      </c>
      <c r="R22" s="70">
        <f>IF('別紙1－1（電気料金案分計算シート）'!X22="〇",'別紙1－２（補助金交付申請額計算シート）'!R28*'別紙1－1（電気料金案分計算シート）'!Y22,0)</f>
        <v>0</v>
      </c>
      <c r="S22" s="105">
        <f t="shared" si="2"/>
        <v>0</v>
      </c>
      <c r="T22" s="104">
        <f>IF('別紙1－1（電気料金案分計算シート）'!Z22="〇",'別紙1－２（補助金交付申請額計算シート）'!T28*'別紙1－1（電気料金案分計算シート）'!AA22,0)</f>
        <v>0</v>
      </c>
      <c r="U22" s="70">
        <f>IF('別紙1－1（電気料金案分計算シート）'!AB22="〇",'別紙1－２（補助金交付申請額計算シート）'!U28*'別紙1－1（電気料金案分計算シート）'!AC22,0)</f>
        <v>0</v>
      </c>
      <c r="V22" s="105">
        <f t="shared" si="3"/>
        <v>0</v>
      </c>
      <c r="W22" s="104">
        <f>IF('別紙1－1（電気料金案分計算シート）'!AD22="〇",'別紙1－２（補助金交付申請額計算シート）'!W28*'別紙1－1（電気料金案分計算シート）'!AE22,0)</f>
        <v>0</v>
      </c>
      <c r="X22" s="70">
        <f>IF('別紙1－1（電気料金案分計算シート）'!AF22="〇",'別紙1－２（補助金交付申請額計算シート）'!X28*'別紙1－1（電気料金案分計算シート）'!AG22,0)</f>
        <v>0</v>
      </c>
      <c r="Y22" s="105">
        <f t="shared" si="4"/>
        <v>0</v>
      </c>
      <c r="Z22" s="104">
        <f>IF('別紙1－1（電気料金案分計算シート）'!AH22="〇",'別紙1－２（補助金交付申請額計算シート）'!Z28*'別紙1－1（電気料金案分計算シート）'!AI22,0)</f>
        <v>0</v>
      </c>
      <c r="AA22" s="70">
        <f>IF('別紙1－1（電気料金案分計算シート）'!AJ22="〇",'別紙1－２（補助金交付申請額計算シート）'!AA28*'別紙1－1（電気料金案分計算シート）'!AK22,0)</f>
        <v>0</v>
      </c>
      <c r="AB22" s="105">
        <f t="shared" si="5"/>
        <v>0</v>
      </c>
      <c r="AC22" s="104">
        <f>IF('別紙1－1（電気料金案分計算シート）'!AL22="〇",'別紙1－２（補助金交付申請額計算シート）'!AC28*'別紙1－1（電気料金案分計算シート）'!AM22,0)</f>
        <v>0</v>
      </c>
      <c r="AD22" s="70">
        <f>IF('別紙1－1（電気料金案分計算シート）'!AN22="〇",'別紙1－２（補助金交付申請額計算シート）'!AD28*'別紙1－1（電気料金案分計算シート）'!AO22,0)</f>
        <v>0</v>
      </c>
      <c r="AE22" s="105">
        <f t="shared" si="6"/>
        <v>0</v>
      </c>
      <c r="AF22" s="104">
        <f>IF('別紙1－1（電気料金案分計算シート）'!AP22="〇",'別紙1－２（補助金交付申請額計算シート）'!AF28*'別紙1－1（電気料金案分計算シート）'!AQ22,0)</f>
        <v>0</v>
      </c>
      <c r="AG22" s="70">
        <f>IF('別紙1－1（電気料金案分計算シート）'!AR22="〇",'別紙1－２（補助金交付申請額計算シート）'!AG28*'別紙1－1（電気料金案分計算シート）'!AS22,0)</f>
        <v>0</v>
      </c>
      <c r="AH22" s="105">
        <f t="shared" si="7"/>
        <v>0</v>
      </c>
      <c r="AI22" s="104">
        <f>IF('別紙1－1（電気料金案分計算シート）'!AT22="〇",'別紙1－２（補助金交付申請額計算シート）'!AI28*'別紙1－1（電気料金案分計算シート）'!AU22,0)</f>
        <v>0</v>
      </c>
      <c r="AJ22" s="70">
        <f>IF('別紙1－1（電気料金案分計算シート）'!AV22="〇",'別紙1－２（補助金交付申請額計算シート）'!AJ28*'別紙1－1（電気料金案分計算シート）'!AW22,0)</f>
        <v>0</v>
      </c>
      <c r="AK22" s="105">
        <f t="shared" si="8"/>
        <v>0</v>
      </c>
      <c r="AL22" s="104">
        <f>IF('別紙1－1（電気料金案分計算シート）'!AX22="〇",'別紙1－２（補助金交付申請額計算シート）'!AL28*'別紙1－1（電気料金案分計算シート）'!AY22,0)</f>
        <v>0</v>
      </c>
      <c r="AM22" s="70">
        <f>IF('別紙1－1（電気料金案分計算シート）'!AZ22="〇",'別紙1－２（補助金交付申請額計算シート）'!AM28*'別紙1－1（電気料金案分計算シート）'!BA22,0)</f>
        <v>0</v>
      </c>
      <c r="AN22" s="105">
        <f t="shared" si="9"/>
        <v>0</v>
      </c>
      <c r="AO22" s="104">
        <f>IF('別紙1－1（電気料金案分計算シート）'!BB22="〇",'別紙1－２（補助金交付申請額計算シート）'!AO28*'別紙1－1（電気料金案分計算シート）'!BC22,0)</f>
        <v>0</v>
      </c>
      <c r="AP22" s="70">
        <f>IF('別紙1－1（電気料金案分計算シート）'!BD22="〇",'別紙1－２（補助金交付申請額計算シート）'!AP28*'別紙1－1（電気料金案分計算シート）'!BE22,0)</f>
        <v>0</v>
      </c>
      <c r="AQ22" s="105">
        <f t="shared" si="10"/>
        <v>0</v>
      </c>
      <c r="AR22" s="115">
        <f>SUM(H22,K22,N22,Q22,T22,W22,Z22,AC22,AF22,AI22,AL22,AO22)</f>
        <v>0</v>
      </c>
      <c r="AS22" s="69">
        <f>SUM(I22,L22,O22,R22,U22,X22,AA22,AD22,AG22,AJ22,AM22,AP22)</f>
        <v>0</v>
      </c>
      <c r="AT22" s="152">
        <f>SUM(J22,M22,P22,S22,V22,Y22,AB22,AE22,AH22,AK22,AN22,AQ22)</f>
        <v>0</v>
      </c>
      <c r="AU22" s="101" t="str">
        <f t="shared" si="13"/>
        <v/>
      </c>
      <c r="AW22" s="1"/>
    </row>
    <row r="23" spans="2:52" ht="19.5" customHeight="1">
      <c r="B23" s="98"/>
      <c r="C23" s="124"/>
      <c r="D23" s="124"/>
      <c r="E23" s="125" t="str">
        <f>IF('別紙1－1（電気料金案分計算シート）'!E23="","",'別紙1－1（電気料金案分計算シート）'!E23)</f>
        <v/>
      </c>
      <c r="F23" s="126" t="str">
        <f>IF('別紙1－1（電気料金案分計算シート）'!F23="","",'別紙1－1（電気料金案分計算シート）'!F23)</f>
        <v/>
      </c>
      <c r="G23" s="322" t="str">
        <f>IF('別紙1－1（電気料金案分計算シート）'!G23="","",'別紙1－1（電気料金案分計算シート）'!G23)</f>
        <v/>
      </c>
      <c r="H23" s="106">
        <f>IF('別紙1－1（電気料金案分計算シート）'!J23="〇",'別紙1－２（補助金交付申請額計算シート）'!H28*'別紙1－1（電気料金案分計算シート）'!K23,0)</f>
        <v>0</v>
      </c>
      <c r="I23" s="75">
        <f>IF('別紙1－1（電気料金案分計算シート）'!L23="〇",'別紙1－２（補助金交付申請額計算シート）'!I28*'別紙1－1（電気料金案分計算シート）'!M23,0)</f>
        <v>0</v>
      </c>
      <c r="J23" s="107">
        <f t="shared" ref="J23:J24" si="20">I23-H23</f>
        <v>0</v>
      </c>
      <c r="K23" s="106">
        <f>IF('別紙1－1（電気料金案分計算シート）'!N23="〇",'別紙1－２（補助金交付申請額計算シート）'!K28*'別紙1－1（電気料金案分計算シート）'!O23,0)</f>
        <v>0</v>
      </c>
      <c r="L23" s="75">
        <f>IF('別紙1－1（電気料金案分計算シート）'!P23="〇",'別紙1－２（補助金交付申請額計算シート）'!L28*'別紙1－1（電気料金案分計算シート）'!Q23,0)</f>
        <v>0</v>
      </c>
      <c r="M23" s="107">
        <f t="shared" ref="M23:M24" si="21">L23-K23</f>
        <v>0</v>
      </c>
      <c r="N23" s="106">
        <f>IF('別紙1－1（電気料金案分計算シート）'!R23="〇",'別紙1－２（補助金交付申請額計算シート）'!N28*'別紙1－1（電気料金案分計算シート）'!S23,0)</f>
        <v>0</v>
      </c>
      <c r="O23" s="75">
        <f>IF('別紙1－1（電気料金案分計算シート）'!T23="〇",'別紙1－２（補助金交付申請額計算シート）'!O28*'別紙1－1（電気料金案分計算シート）'!U23,0)</f>
        <v>0</v>
      </c>
      <c r="P23" s="107">
        <f t="shared" ref="P23:P24" si="22">O23-N23</f>
        <v>0</v>
      </c>
      <c r="Q23" s="106">
        <f>IF('別紙1－1（電気料金案分計算シート）'!V23="〇",'別紙1－２（補助金交付申請額計算シート）'!Q28*'別紙1－1（電気料金案分計算シート）'!W23,0)</f>
        <v>0</v>
      </c>
      <c r="R23" s="75">
        <f>IF('別紙1－1（電気料金案分計算シート）'!X23="〇",'別紙1－２（補助金交付申請額計算シート）'!R28*'別紙1－1（電気料金案分計算シート）'!Y23,0)</f>
        <v>0</v>
      </c>
      <c r="S23" s="107">
        <f t="shared" ref="S23:S24" si="23">R23-Q23</f>
        <v>0</v>
      </c>
      <c r="T23" s="106">
        <f>IF('別紙1－1（電気料金案分計算シート）'!Z23="〇",'別紙1－２（補助金交付申請額計算シート）'!T28*'別紙1－1（電気料金案分計算シート）'!AA23,0)</f>
        <v>0</v>
      </c>
      <c r="U23" s="75">
        <f>IF('別紙1－1（電気料金案分計算シート）'!AB23="〇",'別紙1－２（補助金交付申請額計算シート）'!U28*'別紙1－1（電気料金案分計算シート）'!AC23,0)</f>
        <v>0</v>
      </c>
      <c r="V23" s="107">
        <f t="shared" ref="V23:V24" si="24">U23-T23</f>
        <v>0</v>
      </c>
      <c r="W23" s="106">
        <f>IF('別紙1－1（電気料金案分計算シート）'!AD23="〇",'別紙1－２（補助金交付申請額計算シート）'!W28*'別紙1－1（電気料金案分計算シート）'!AE23,0)</f>
        <v>0</v>
      </c>
      <c r="X23" s="75">
        <f>IF('別紙1－1（電気料金案分計算シート）'!AF23="〇",'別紙1－２（補助金交付申請額計算シート）'!X28*'別紙1－1（電気料金案分計算シート）'!AG23,0)</f>
        <v>0</v>
      </c>
      <c r="Y23" s="107">
        <f t="shared" ref="Y23:Y24" si="25">X23-W23</f>
        <v>0</v>
      </c>
      <c r="Z23" s="106">
        <f>IF('別紙1－1（電気料金案分計算シート）'!AH23="〇",'別紙1－２（補助金交付申請額計算シート）'!Z28*'別紙1－1（電気料金案分計算シート）'!AI23,0)</f>
        <v>0</v>
      </c>
      <c r="AA23" s="75">
        <f>IF('別紙1－1（電気料金案分計算シート）'!AJ23="〇",'別紙1－２（補助金交付申請額計算シート）'!AA28*'別紙1－1（電気料金案分計算シート）'!AK23,0)</f>
        <v>0</v>
      </c>
      <c r="AB23" s="107">
        <f t="shared" ref="AB23:AB24" si="26">AA23-Z23</f>
        <v>0</v>
      </c>
      <c r="AC23" s="106">
        <f>IF('別紙1－1（電気料金案分計算シート）'!AL23="〇",'別紙1－２（補助金交付申請額計算シート）'!AC28*'別紙1－1（電気料金案分計算シート）'!AM23,0)</f>
        <v>0</v>
      </c>
      <c r="AD23" s="75">
        <f>IF('別紙1－1（電気料金案分計算シート）'!AN23="〇",'別紙1－２（補助金交付申請額計算シート）'!AD28*'別紙1－1（電気料金案分計算シート）'!AO23,0)</f>
        <v>0</v>
      </c>
      <c r="AE23" s="107">
        <f t="shared" ref="AE23:AE24" si="27">AD23-AC23</f>
        <v>0</v>
      </c>
      <c r="AF23" s="106">
        <f>IF('別紙1－1（電気料金案分計算シート）'!AP23="〇",'別紙1－２（補助金交付申請額計算シート）'!AF28*'別紙1－1（電気料金案分計算シート）'!AQ23,0)</f>
        <v>0</v>
      </c>
      <c r="AG23" s="75">
        <f>IF('別紙1－1（電気料金案分計算シート）'!AR23="〇",'別紙1－２（補助金交付申請額計算シート）'!AG28*'別紙1－1（電気料金案分計算シート）'!AS23,0)</f>
        <v>0</v>
      </c>
      <c r="AH23" s="107">
        <f t="shared" ref="AH23:AH24" si="28">AG23-AF23</f>
        <v>0</v>
      </c>
      <c r="AI23" s="106">
        <f>IF('別紙1－1（電気料金案分計算シート）'!AT23="〇",'別紙1－２（補助金交付申請額計算シート）'!AI28*'別紙1－1（電気料金案分計算シート）'!AU23,0)</f>
        <v>0</v>
      </c>
      <c r="AJ23" s="75">
        <f>IF('別紙1－1（電気料金案分計算シート）'!AV23="〇",'別紙1－２（補助金交付申請額計算シート）'!AJ28*'別紙1－1（電気料金案分計算シート）'!AW23,0)</f>
        <v>0</v>
      </c>
      <c r="AK23" s="107">
        <f t="shared" ref="AK23:AK24" si="29">AJ23-AI23</f>
        <v>0</v>
      </c>
      <c r="AL23" s="106">
        <f>IF('別紙1－1（電気料金案分計算シート）'!AX23="〇",'別紙1－２（補助金交付申請額計算シート）'!AL28*'別紙1－1（電気料金案分計算シート）'!AY23,0)</f>
        <v>0</v>
      </c>
      <c r="AM23" s="75">
        <f>IF('別紙1－1（電気料金案分計算シート）'!AZ23="〇",'別紙1－２（補助金交付申請額計算シート）'!AM28*'別紙1－1（電気料金案分計算シート）'!BA23,0)</f>
        <v>0</v>
      </c>
      <c r="AN23" s="107">
        <f t="shared" ref="AN23:AN24" si="30">AM23-AL23</f>
        <v>0</v>
      </c>
      <c r="AO23" s="106">
        <f>IF('別紙1－1（電気料金案分計算シート）'!BB23="〇",'別紙1－２（補助金交付申請額計算シート）'!AO28*'別紙1－1（電気料金案分計算シート）'!BC23,0)</f>
        <v>0</v>
      </c>
      <c r="AP23" s="75">
        <f>IF('別紙1－1（電気料金案分計算シート）'!BD23="〇",'別紙1－２（補助金交付申請額計算シート）'!AP28*'別紙1－1（電気料金案分計算シート）'!BE23,0)</f>
        <v>0</v>
      </c>
      <c r="AQ23" s="107">
        <f t="shared" ref="AQ23:AQ24" si="31">AP23-AO23</f>
        <v>0</v>
      </c>
      <c r="AR23" s="116">
        <f>SUM(H23,K23,N23,Q23,T23,W23,Z23,AC23,AF23,AI23,AL23,AO23)</f>
        <v>0</v>
      </c>
      <c r="AS23" s="68">
        <f t="shared" ref="AS23:AS28" si="32">SUM(I23,L23,O23,R23,U23,X23,AA23,AD23,AG23,AJ23,AM23,AP23)</f>
        <v>0</v>
      </c>
      <c r="AT23" s="153">
        <f t="shared" ref="AT23:AT26" si="33">SUM(J23,M23,P23,S23,V23,Y23,AB23,AE23,AH23,AK23,AN23,AQ23)</f>
        <v>0</v>
      </c>
      <c r="AU23" s="100" t="str">
        <f t="shared" si="13"/>
        <v/>
      </c>
      <c r="AW23" s="1"/>
    </row>
    <row r="24" spans="2:52" ht="19.5" customHeight="1">
      <c r="B24" s="98"/>
      <c r="C24" s="124"/>
      <c r="D24" s="124"/>
      <c r="E24" s="125" t="str">
        <f>IF('別紙1－1（電気料金案分計算シート）'!E24="","",'別紙1－1（電気料金案分計算シート）'!E24)</f>
        <v/>
      </c>
      <c r="F24" s="126" t="str">
        <f>IF('別紙1－1（電気料金案分計算シート）'!F24="","",'別紙1－1（電気料金案分計算シート）'!F24)</f>
        <v/>
      </c>
      <c r="G24" s="322" t="str">
        <f>IF('別紙1－1（電気料金案分計算シート）'!G24="","",'別紙1－1（電気料金案分計算シート）'!G24)</f>
        <v/>
      </c>
      <c r="H24" s="106">
        <f>IF('別紙1－1（電気料金案分計算シート）'!J24="〇",'別紙1－２（補助金交付申請額計算シート）'!H28*'別紙1－1（電気料金案分計算シート）'!K24,0)</f>
        <v>0</v>
      </c>
      <c r="I24" s="75">
        <f>IF('別紙1－1（電気料金案分計算シート）'!L24="〇",'別紙1－２（補助金交付申請額計算シート）'!I28*'別紙1－1（電気料金案分計算シート）'!M24,0)</f>
        <v>0</v>
      </c>
      <c r="J24" s="107">
        <f t="shared" si="20"/>
        <v>0</v>
      </c>
      <c r="K24" s="106">
        <f>IF('別紙1－1（電気料金案分計算シート）'!N24="〇",'別紙1－２（補助金交付申請額計算シート）'!K28*'別紙1－1（電気料金案分計算シート）'!O24,0)</f>
        <v>0</v>
      </c>
      <c r="L24" s="75">
        <f>IF('別紙1－1（電気料金案分計算シート）'!P24="〇",'別紙1－２（補助金交付申請額計算シート）'!L28*'別紙1－1（電気料金案分計算シート）'!Q24,0)</f>
        <v>0</v>
      </c>
      <c r="M24" s="107">
        <f t="shared" si="21"/>
        <v>0</v>
      </c>
      <c r="N24" s="106">
        <f>IF('別紙1－1（電気料金案分計算シート）'!R24="〇",'別紙1－２（補助金交付申請額計算シート）'!N28*'別紙1－1（電気料金案分計算シート）'!S24,0)</f>
        <v>0</v>
      </c>
      <c r="O24" s="75">
        <f>IF('別紙1－1（電気料金案分計算シート）'!T24="〇",'別紙1－２（補助金交付申請額計算シート）'!O28*'別紙1－1（電気料金案分計算シート）'!U24,0)</f>
        <v>0</v>
      </c>
      <c r="P24" s="107">
        <f t="shared" si="22"/>
        <v>0</v>
      </c>
      <c r="Q24" s="106">
        <f>IF('別紙1－1（電気料金案分計算シート）'!V24="〇",'別紙1－２（補助金交付申請額計算シート）'!Q28*'別紙1－1（電気料金案分計算シート）'!W24,0)</f>
        <v>0</v>
      </c>
      <c r="R24" s="75">
        <f>IF('別紙1－1（電気料金案分計算シート）'!X24="〇",'別紙1－２（補助金交付申請額計算シート）'!R28*'別紙1－1（電気料金案分計算シート）'!Y24,0)</f>
        <v>0</v>
      </c>
      <c r="S24" s="107">
        <f t="shared" si="23"/>
        <v>0</v>
      </c>
      <c r="T24" s="106">
        <f>IF('別紙1－1（電気料金案分計算シート）'!Z24="〇",'別紙1－２（補助金交付申請額計算シート）'!T28*'別紙1－1（電気料金案分計算シート）'!AA24,0)</f>
        <v>0</v>
      </c>
      <c r="U24" s="75">
        <f>IF('別紙1－1（電気料金案分計算シート）'!AB24="〇",'別紙1－２（補助金交付申請額計算シート）'!U28*'別紙1－1（電気料金案分計算シート）'!AC24,0)</f>
        <v>0</v>
      </c>
      <c r="V24" s="107">
        <f t="shared" si="24"/>
        <v>0</v>
      </c>
      <c r="W24" s="106">
        <f>IF('別紙1－1（電気料金案分計算シート）'!AD24="〇",'別紙1－２（補助金交付申請額計算シート）'!W28*'別紙1－1（電気料金案分計算シート）'!AE24,0)</f>
        <v>0</v>
      </c>
      <c r="X24" s="75">
        <f>IF('別紙1－1（電気料金案分計算シート）'!AF24="〇",'別紙1－２（補助金交付申請額計算シート）'!X28*'別紙1－1（電気料金案分計算シート）'!AG24,0)</f>
        <v>0</v>
      </c>
      <c r="Y24" s="107">
        <f t="shared" si="25"/>
        <v>0</v>
      </c>
      <c r="Z24" s="106">
        <f>IF('別紙1－1（電気料金案分計算シート）'!AH24="〇",'別紙1－２（補助金交付申請額計算シート）'!Z28*'別紙1－1（電気料金案分計算シート）'!AI24,0)</f>
        <v>0</v>
      </c>
      <c r="AA24" s="75">
        <f>IF('別紙1－1（電気料金案分計算シート）'!AJ24="〇",'別紙1－２（補助金交付申請額計算シート）'!AA28*'別紙1－1（電気料金案分計算シート）'!AK24,0)</f>
        <v>0</v>
      </c>
      <c r="AB24" s="107">
        <f t="shared" si="26"/>
        <v>0</v>
      </c>
      <c r="AC24" s="106">
        <f>IF('別紙1－1（電気料金案分計算シート）'!AL24="〇",'別紙1－２（補助金交付申請額計算シート）'!AC28*'別紙1－1（電気料金案分計算シート）'!AM24,0)</f>
        <v>0</v>
      </c>
      <c r="AD24" s="75">
        <f>IF('別紙1－1（電気料金案分計算シート）'!AN24="〇",'別紙1－２（補助金交付申請額計算シート）'!AD28*'別紙1－1（電気料金案分計算シート）'!AO24,0)</f>
        <v>0</v>
      </c>
      <c r="AE24" s="107">
        <f t="shared" si="27"/>
        <v>0</v>
      </c>
      <c r="AF24" s="106">
        <f>IF('別紙1－1（電気料金案分計算シート）'!AP24="〇",'別紙1－２（補助金交付申請額計算シート）'!AF28*'別紙1－1（電気料金案分計算シート）'!AQ24,0)</f>
        <v>0</v>
      </c>
      <c r="AG24" s="75">
        <f>IF('別紙1－1（電気料金案分計算シート）'!AR24="〇",'別紙1－２（補助金交付申請額計算シート）'!AG28*'別紙1－1（電気料金案分計算シート）'!AS24,0)</f>
        <v>0</v>
      </c>
      <c r="AH24" s="107">
        <f t="shared" si="28"/>
        <v>0</v>
      </c>
      <c r="AI24" s="106">
        <f>IF('別紙1－1（電気料金案分計算シート）'!AT24="〇",'別紙1－２（補助金交付申請額計算シート）'!AI28*'別紙1－1（電気料金案分計算シート）'!AU24,0)</f>
        <v>0</v>
      </c>
      <c r="AJ24" s="75">
        <f>IF('別紙1－1（電気料金案分計算シート）'!AV24="〇",'別紙1－２（補助金交付申請額計算シート）'!AJ28*'別紙1－1（電気料金案分計算シート）'!AW24,0)</f>
        <v>0</v>
      </c>
      <c r="AK24" s="107">
        <f t="shared" si="29"/>
        <v>0</v>
      </c>
      <c r="AL24" s="106">
        <f>IF('別紙1－1（電気料金案分計算シート）'!AX24="〇",'別紙1－２（補助金交付申請額計算シート）'!AL28*'別紙1－1（電気料金案分計算シート）'!AY24,0)</f>
        <v>0</v>
      </c>
      <c r="AM24" s="75">
        <f>IF('別紙1－1（電気料金案分計算シート）'!AZ24="〇",'別紙1－２（補助金交付申請額計算シート）'!AM28*'別紙1－1（電気料金案分計算シート）'!BA24,0)</f>
        <v>0</v>
      </c>
      <c r="AN24" s="107">
        <f t="shared" si="30"/>
        <v>0</v>
      </c>
      <c r="AO24" s="106">
        <f>IF('別紙1－1（電気料金案分計算シート）'!BB24="〇",'別紙1－２（補助金交付申請額計算シート）'!AO28*'別紙1－1（電気料金案分計算シート）'!BC24,0)</f>
        <v>0</v>
      </c>
      <c r="AP24" s="75">
        <f>IF('別紙1－1（電気料金案分計算シート）'!BD24="〇",'別紙1－２（補助金交付申請額計算シート）'!AP28*'別紙1－1（電気料金案分計算シート）'!BE24,0)</f>
        <v>0</v>
      </c>
      <c r="AQ24" s="107">
        <f t="shared" si="31"/>
        <v>0</v>
      </c>
      <c r="AR24" s="116">
        <f>SUM(H24,K24,N24,Q24,T24,W24,Z24,AC24,AF24,AI24,AL24,AO24)</f>
        <v>0</v>
      </c>
      <c r="AS24" s="68">
        <f t="shared" si="32"/>
        <v>0</v>
      </c>
      <c r="AT24" s="153">
        <f t="shared" si="33"/>
        <v>0</v>
      </c>
      <c r="AU24" s="100" t="str">
        <f t="shared" si="13"/>
        <v/>
      </c>
      <c r="AW24" s="1"/>
    </row>
    <row r="25" spans="2:52" ht="19.5" customHeight="1">
      <c r="B25" s="82"/>
      <c r="C25" s="127"/>
      <c r="D25" s="127"/>
      <c r="E25" s="128" t="str">
        <f>IF('別紙1－1（電気料金案分計算シート）'!E25="","",'別紙1－1（電気料金案分計算シート）'!E25)</f>
        <v/>
      </c>
      <c r="F25" s="129" t="str">
        <f>IF('別紙1－1（電気料金案分計算シート）'!F25="","",'別紙1－1（電気料金案分計算シート）'!F25)</f>
        <v/>
      </c>
      <c r="G25" s="323" t="str">
        <f>IF('別紙1－1（電気料金案分計算シート）'!G25="","",'別紙1－1（電気料金案分計算シート）'!G25)</f>
        <v/>
      </c>
      <c r="H25" s="106">
        <f>IF('別紙1－1（電気料金案分計算シート）'!J25="〇",'別紙1－２（補助金交付申請額計算シート）'!H28*'別紙1－1（電気料金案分計算シート）'!K25,0)</f>
        <v>0</v>
      </c>
      <c r="I25" s="75">
        <f>IF('別紙1－1（電気料金案分計算シート）'!L25="〇",'別紙1－２（補助金交付申請額計算シート）'!I28*'別紙1－1（電気料金案分計算シート）'!M25,0)</f>
        <v>0</v>
      </c>
      <c r="J25" s="107">
        <f t="shared" si="15"/>
        <v>0</v>
      </c>
      <c r="K25" s="106">
        <f>IF('別紙1－1（電気料金案分計算シート）'!N25="〇",'別紙1－２（補助金交付申請額計算シート）'!K28*'別紙1－1（電気料金案分計算シート）'!O25,0)</f>
        <v>0</v>
      </c>
      <c r="L25" s="75">
        <f>IF('別紙1－1（電気料金案分計算シート）'!P25="〇",'別紙1－２（補助金交付申請額計算シート）'!L28*'別紙1－1（電気料金案分計算シート）'!Q25,0)</f>
        <v>0</v>
      </c>
      <c r="M25" s="107">
        <f t="shared" si="14"/>
        <v>0</v>
      </c>
      <c r="N25" s="106">
        <f>IF('別紙1－1（電気料金案分計算シート）'!R25="〇",'別紙1－２（補助金交付申請額計算シート）'!N28*'別紙1－1（電気料金案分計算シート）'!S25,0)</f>
        <v>0</v>
      </c>
      <c r="O25" s="75">
        <f>IF('別紙1－1（電気料金案分計算シート）'!T25="〇",'別紙1－２（補助金交付申請額計算シート）'!O28*'別紙1－1（電気料金案分計算シート）'!U25,0)</f>
        <v>0</v>
      </c>
      <c r="P25" s="107">
        <f t="shared" si="1"/>
        <v>0</v>
      </c>
      <c r="Q25" s="106">
        <f>IF('別紙1－1（電気料金案分計算シート）'!V25="〇",'別紙1－２（補助金交付申請額計算シート）'!Q28*'別紙1－1（電気料金案分計算シート）'!W25,0)</f>
        <v>0</v>
      </c>
      <c r="R25" s="75">
        <f>IF('別紙1－1（電気料金案分計算シート）'!X25="〇",'別紙1－２（補助金交付申請額計算シート）'!R28*'別紙1－1（電気料金案分計算シート）'!Y25,0)</f>
        <v>0</v>
      </c>
      <c r="S25" s="107">
        <f t="shared" si="2"/>
        <v>0</v>
      </c>
      <c r="T25" s="106">
        <f>IF('別紙1－1（電気料金案分計算シート）'!Z25="〇",'別紙1－２（補助金交付申請額計算シート）'!T28*'別紙1－1（電気料金案分計算シート）'!AA25,0)</f>
        <v>0</v>
      </c>
      <c r="U25" s="75">
        <f>IF('別紙1－1（電気料金案分計算シート）'!AB25="〇",'別紙1－２（補助金交付申請額計算シート）'!U28*'別紙1－1（電気料金案分計算シート）'!AC25,0)</f>
        <v>0</v>
      </c>
      <c r="V25" s="107">
        <f t="shared" si="3"/>
        <v>0</v>
      </c>
      <c r="W25" s="106">
        <f>IF('別紙1－1（電気料金案分計算シート）'!AD25="〇",'別紙1－２（補助金交付申請額計算シート）'!W28*'別紙1－1（電気料金案分計算シート）'!AE25,0)</f>
        <v>0</v>
      </c>
      <c r="X25" s="75">
        <f>IF('別紙1－1（電気料金案分計算シート）'!AF25="〇",'別紙1－２（補助金交付申請額計算シート）'!X28*'別紙1－1（電気料金案分計算シート）'!AG25,0)</f>
        <v>0</v>
      </c>
      <c r="Y25" s="107">
        <f t="shared" si="4"/>
        <v>0</v>
      </c>
      <c r="Z25" s="106">
        <f>IF('別紙1－1（電気料金案分計算シート）'!AH25="〇",'別紙1－２（補助金交付申請額計算シート）'!Z28*'別紙1－1（電気料金案分計算シート）'!AI25,0)</f>
        <v>0</v>
      </c>
      <c r="AA25" s="75">
        <f>IF('別紙1－1（電気料金案分計算シート）'!AJ25="〇",'別紙1－２（補助金交付申請額計算シート）'!AA28*'別紙1－1（電気料金案分計算シート）'!AK25,0)</f>
        <v>0</v>
      </c>
      <c r="AB25" s="107">
        <f t="shared" si="5"/>
        <v>0</v>
      </c>
      <c r="AC25" s="106">
        <f>IF('別紙1－1（電気料金案分計算シート）'!AL25="〇",'別紙1－２（補助金交付申請額計算シート）'!AC28*'別紙1－1（電気料金案分計算シート）'!AM25,0)</f>
        <v>0</v>
      </c>
      <c r="AD25" s="75">
        <f>IF('別紙1－1（電気料金案分計算シート）'!AN25="〇",'別紙1－２（補助金交付申請額計算シート）'!AD28*'別紙1－1（電気料金案分計算シート）'!AO25,0)</f>
        <v>0</v>
      </c>
      <c r="AE25" s="107">
        <f t="shared" si="6"/>
        <v>0</v>
      </c>
      <c r="AF25" s="106">
        <f>IF('別紙1－1（電気料金案分計算シート）'!AP25="〇",'別紙1－２（補助金交付申請額計算シート）'!AF28*'別紙1－1（電気料金案分計算シート）'!AQ25,0)</f>
        <v>0</v>
      </c>
      <c r="AG25" s="75">
        <f>IF('別紙1－1（電気料金案分計算シート）'!AR25="〇",'別紙1－２（補助金交付申請額計算シート）'!AG28*'別紙1－1（電気料金案分計算シート）'!AS25,0)</f>
        <v>0</v>
      </c>
      <c r="AH25" s="107">
        <f t="shared" si="7"/>
        <v>0</v>
      </c>
      <c r="AI25" s="106">
        <f>IF('別紙1－1（電気料金案分計算シート）'!AT25="〇",'別紙1－２（補助金交付申請額計算シート）'!AI28*'別紙1－1（電気料金案分計算シート）'!AU25,0)</f>
        <v>0</v>
      </c>
      <c r="AJ25" s="75">
        <f>IF('別紙1－1（電気料金案分計算シート）'!AV25="〇",'別紙1－２（補助金交付申請額計算シート）'!AJ28*'別紙1－1（電気料金案分計算シート）'!AW25,0)</f>
        <v>0</v>
      </c>
      <c r="AK25" s="107">
        <f t="shared" si="8"/>
        <v>0</v>
      </c>
      <c r="AL25" s="106">
        <f>IF('別紙1－1（電気料金案分計算シート）'!AX25="〇",'別紙1－２（補助金交付申請額計算シート）'!AL28*'別紙1－1（電気料金案分計算シート）'!AY25,0)</f>
        <v>0</v>
      </c>
      <c r="AM25" s="75">
        <f>IF('別紙1－1（電気料金案分計算シート）'!AZ25="〇",'別紙1－２（補助金交付申請額計算シート）'!AM28*'別紙1－1（電気料金案分計算シート）'!BA25,0)</f>
        <v>0</v>
      </c>
      <c r="AN25" s="107">
        <f t="shared" si="9"/>
        <v>0</v>
      </c>
      <c r="AO25" s="106">
        <f>IF('別紙1－1（電気料金案分計算シート）'!BB25="〇",'別紙1－２（補助金交付申請額計算シート）'!AO28*'別紙1－1（電気料金案分計算シート）'!BC25,0)</f>
        <v>0</v>
      </c>
      <c r="AP25" s="75">
        <f>IF('別紙1－1（電気料金案分計算シート）'!BD25="〇",'別紙1－２（補助金交付申請額計算シート）'!AP28*'別紙1－1（電気料金案分計算シート）'!BE25,0)</f>
        <v>0</v>
      </c>
      <c r="AQ25" s="107">
        <f t="shared" si="10"/>
        <v>0</v>
      </c>
      <c r="AR25" s="116">
        <f t="shared" ref="AR25:AR27" si="34">SUM(H25,K25,N25,Q25,T25,W25,Z25,AC25,AF25,AI25,AL25,AO25)</f>
        <v>0</v>
      </c>
      <c r="AS25" s="68">
        <f t="shared" si="32"/>
        <v>0</v>
      </c>
      <c r="AT25" s="153">
        <f t="shared" si="33"/>
        <v>0</v>
      </c>
      <c r="AU25" s="100" t="str">
        <f t="shared" si="13"/>
        <v/>
      </c>
      <c r="AW25" s="1"/>
    </row>
    <row r="26" spans="2:52" ht="19.5" customHeight="1">
      <c r="B26" s="82"/>
      <c r="C26" s="127"/>
      <c r="D26" s="127"/>
      <c r="E26" s="128" t="str">
        <f>IF('別紙1－1（電気料金案分計算シート）'!E26="","",'別紙1－1（電気料金案分計算シート）'!E26)</f>
        <v/>
      </c>
      <c r="F26" s="129" t="str">
        <f>IF('別紙1－1（電気料金案分計算シート）'!F26="","",'別紙1－1（電気料金案分計算シート）'!F26)</f>
        <v/>
      </c>
      <c r="G26" s="323" t="str">
        <f>IF('別紙1－1（電気料金案分計算シート）'!G26="","",'別紙1－1（電気料金案分計算シート）'!G26)</f>
        <v/>
      </c>
      <c r="H26" s="106">
        <f>IF('別紙1－1（電気料金案分計算シート）'!J26="〇",'別紙1－２（補助金交付申請額計算シート）'!H28*'別紙1－1（電気料金案分計算シート）'!K26,0)</f>
        <v>0</v>
      </c>
      <c r="I26" s="75">
        <f>IF('別紙1－1（電気料金案分計算シート）'!L26="〇",'別紙1－２（補助金交付申請額計算シート）'!I28*'別紙1－1（電気料金案分計算シート）'!M26,0)</f>
        <v>0</v>
      </c>
      <c r="J26" s="107">
        <f t="shared" si="15"/>
        <v>0</v>
      </c>
      <c r="K26" s="106">
        <f>IF('別紙1－1（電気料金案分計算シート）'!N26="〇",'別紙1－２（補助金交付申請額計算シート）'!K28*'別紙1－1（電気料金案分計算シート）'!O26,0)</f>
        <v>0</v>
      </c>
      <c r="L26" s="75">
        <f>IF('別紙1－1（電気料金案分計算シート）'!P26="〇",'別紙1－２（補助金交付申請額計算シート）'!L28*'別紙1－1（電気料金案分計算シート）'!Q26,0)</f>
        <v>0</v>
      </c>
      <c r="M26" s="107">
        <f t="shared" si="14"/>
        <v>0</v>
      </c>
      <c r="N26" s="106">
        <f>IF('別紙1－1（電気料金案分計算シート）'!R26="〇",'別紙1－２（補助金交付申請額計算シート）'!N28*'別紙1－1（電気料金案分計算シート）'!S26,0)</f>
        <v>0</v>
      </c>
      <c r="O26" s="75">
        <f>IF('別紙1－1（電気料金案分計算シート）'!T26="〇",'別紙1－２（補助金交付申請額計算シート）'!O28*'別紙1－1（電気料金案分計算シート）'!U26,0)</f>
        <v>0</v>
      </c>
      <c r="P26" s="107">
        <f t="shared" si="1"/>
        <v>0</v>
      </c>
      <c r="Q26" s="106">
        <f>IF('別紙1－1（電気料金案分計算シート）'!V26="〇",'別紙1－２（補助金交付申請額計算シート）'!Q28*'別紙1－1（電気料金案分計算シート）'!W26,0)</f>
        <v>0</v>
      </c>
      <c r="R26" s="75">
        <f>IF('別紙1－1（電気料金案分計算シート）'!X26="〇",'別紙1－２（補助金交付申請額計算シート）'!R28*'別紙1－1（電気料金案分計算シート）'!Y26,0)</f>
        <v>0</v>
      </c>
      <c r="S26" s="107">
        <f t="shared" si="2"/>
        <v>0</v>
      </c>
      <c r="T26" s="106">
        <f>IF('別紙1－1（電気料金案分計算シート）'!Z26="〇",'別紙1－２（補助金交付申請額計算シート）'!T28*'別紙1－1（電気料金案分計算シート）'!AA26,0)</f>
        <v>0</v>
      </c>
      <c r="U26" s="75">
        <f>IF('別紙1－1（電気料金案分計算シート）'!AB26="〇",'別紙1－２（補助金交付申請額計算シート）'!U28*'別紙1－1（電気料金案分計算シート）'!AC26,0)</f>
        <v>0</v>
      </c>
      <c r="V26" s="107">
        <f t="shared" si="3"/>
        <v>0</v>
      </c>
      <c r="W26" s="106">
        <f>IF('別紙1－1（電気料金案分計算シート）'!AD26="〇",'別紙1－２（補助金交付申請額計算シート）'!W28*'別紙1－1（電気料金案分計算シート）'!AE26,0)</f>
        <v>0</v>
      </c>
      <c r="X26" s="75">
        <f>IF('別紙1－1（電気料金案分計算シート）'!AF26="〇",'別紙1－２（補助金交付申請額計算シート）'!X28*'別紙1－1（電気料金案分計算シート）'!AG26,0)</f>
        <v>0</v>
      </c>
      <c r="Y26" s="107">
        <f t="shared" si="4"/>
        <v>0</v>
      </c>
      <c r="Z26" s="106">
        <f>IF('別紙1－1（電気料金案分計算シート）'!AH26="〇",'別紙1－２（補助金交付申請額計算シート）'!Z28*'別紙1－1（電気料金案分計算シート）'!AI26,0)</f>
        <v>0</v>
      </c>
      <c r="AA26" s="75">
        <f>IF('別紙1－1（電気料金案分計算シート）'!AJ26="〇",'別紙1－２（補助金交付申請額計算シート）'!AA28*'別紙1－1（電気料金案分計算シート）'!AK26,0)</f>
        <v>0</v>
      </c>
      <c r="AB26" s="107">
        <f t="shared" si="5"/>
        <v>0</v>
      </c>
      <c r="AC26" s="106">
        <f>IF('別紙1－1（電気料金案分計算シート）'!AL26="〇",'別紙1－２（補助金交付申請額計算シート）'!AC28*'別紙1－1（電気料金案分計算シート）'!AM26,0)</f>
        <v>0</v>
      </c>
      <c r="AD26" s="75">
        <f>IF('別紙1－1（電気料金案分計算シート）'!AN26="〇",'別紙1－２（補助金交付申請額計算シート）'!AD28*'別紙1－1（電気料金案分計算シート）'!AO26,0)</f>
        <v>0</v>
      </c>
      <c r="AE26" s="107">
        <f t="shared" si="6"/>
        <v>0</v>
      </c>
      <c r="AF26" s="106">
        <f>IF('別紙1－1（電気料金案分計算シート）'!AP26="〇",'別紙1－２（補助金交付申請額計算シート）'!AF28*'別紙1－1（電気料金案分計算シート）'!AQ26,0)</f>
        <v>0</v>
      </c>
      <c r="AG26" s="75">
        <f>IF('別紙1－1（電気料金案分計算シート）'!AR26="〇",'別紙1－２（補助金交付申請額計算シート）'!AG28*'別紙1－1（電気料金案分計算シート）'!AS26,0)</f>
        <v>0</v>
      </c>
      <c r="AH26" s="107">
        <f t="shared" si="7"/>
        <v>0</v>
      </c>
      <c r="AI26" s="106">
        <f>IF('別紙1－1（電気料金案分計算シート）'!AT26="〇",'別紙1－２（補助金交付申請額計算シート）'!AI28*'別紙1－1（電気料金案分計算シート）'!AU26,0)</f>
        <v>0</v>
      </c>
      <c r="AJ26" s="75">
        <f>IF('別紙1－1（電気料金案分計算シート）'!AV26="〇",'別紙1－２（補助金交付申請額計算シート）'!AJ28*'別紙1－1（電気料金案分計算シート）'!AW26,0)</f>
        <v>0</v>
      </c>
      <c r="AK26" s="107">
        <f t="shared" si="8"/>
        <v>0</v>
      </c>
      <c r="AL26" s="106">
        <f>IF('別紙1－1（電気料金案分計算シート）'!AX26="〇",'別紙1－２（補助金交付申請額計算シート）'!AL28*'別紙1－1（電気料金案分計算シート）'!AY26,0)</f>
        <v>0</v>
      </c>
      <c r="AM26" s="75">
        <f>IF('別紙1－1（電気料金案分計算シート）'!AZ26="〇",'別紙1－２（補助金交付申請額計算シート）'!AM28*'別紙1－1（電気料金案分計算シート）'!BA26,0)</f>
        <v>0</v>
      </c>
      <c r="AN26" s="107">
        <f t="shared" si="9"/>
        <v>0</v>
      </c>
      <c r="AO26" s="106">
        <f>IF('別紙1－1（電気料金案分計算シート）'!BB26="〇",'別紙1－２（補助金交付申請額計算シート）'!AO28*'別紙1－1（電気料金案分計算シート）'!BC26,0)</f>
        <v>0</v>
      </c>
      <c r="AP26" s="75">
        <f>IF('別紙1－1（電気料金案分計算シート）'!BD26="〇",'別紙1－２（補助金交付申請額計算シート）'!AP28*'別紙1－1（電気料金案分計算シート）'!BE26,0)</f>
        <v>0</v>
      </c>
      <c r="AQ26" s="107">
        <f t="shared" si="10"/>
        <v>0</v>
      </c>
      <c r="AR26" s="116">
        <f t="shared" si="34"/>
        <v>0</v>
      </c>
      <c r="AS26" s="68">
        <f t="shared" si="32"/>
        <v>0</v>
      </c>
      <c r="AT26" s="153">
        <f t="shared" si="33"/>
        <v>0</v>
      </c>
      <c r="AU26" s="100" t="str">
        <f t="shared" si="13"/>
        <v/>
      </c>
      <c r="AW26" s="1"/>
    </row>
    <row r="27" spans="2:52" ht="19.5" customHeight="1">
      <c r="B27" s="83"/>
      <c r="C27" s="130"/>
      <c r="D27" s="130"/>
      <c r="E27" s="131" t="str">
        <f>IF('別紙1－1（電気料金案分計算シート）'!E27="","",'別紙1－1（電気料金案分計算シート）'!E27)</f>
        <v/>
      </c>
      <c r="F27" s="132" t="str">
        <f>IF('別紙1－1（電気料金案分計算シート）'!F27="","",'別紙1－1（電気料金案分計算シート）'!F27)</f>
        <v/>
      </c>
      <c r="G27" s="324" t="str">
        <f>IF('別紙1－1（電気料金案分計算シート）'!G27="","",'別紙1－1（電気料金案分計算シート）'!G27)</f>
        <v/>
      </c>
      <c r="H27" s="108">
        <f>IF('別紙1－1（電気料金案分計算シート）'!J27="〇",'別紙1－２（補助金交付申請額計算シート）'!H28*'別紙1－1（電気料金案分計算シート）'!K27,0)</f>
        <v>0</v>
      </c>
      <c r="I27" s="76">
        <f>IF('別紙1－1（電気料金案分計算シート）'!L27="〇",'別紙1－２（補助金交付申請額計算シート）'!I28*'別紙1－1（電気料金案分計算シート）'!M27,0)</f>
        <v>0</v>
      </c>
      <c r="J27" s="109">
        <f t="shared" si="15"/>
        <v>0</v>
      </c>
      <c r="K27" s="108">
        <f>IF('別紙1－1（電気料金案分計算シート）'!N27="〇",'別紙1－２（補助金交付申請額計算シート）'!K28*'別紙1－1（電気料金案分計算シート）'!O27,0)</f>
        <v>0</v>
      </c>
      <c r="L27" s="76">
        <f>IF('別紙1－1（電気料金案分計算シート）'!P27="〇",'別紙1－２（補助金交付申請額計算シート）'!L28*'別紙1－1（電気料金案分計算シート）'!Q27,0)</f>
        <v>0</v>
      </c>
      <c r="M27" s="109">
        <f t="shared" si="14"/>
        <v>0</v>
      </c>
      <c r="N27" s="108">
        <f>IF('別紙1－1（電気料金案分計算シート）'!R27="〇",'別紙1－２（補助金交付申請額計算シート）'!N28*'別紙1－1（電気料金案分計算シート）'!S27,0)</f>
        <v>0</v>
      </c>
      <c r="O27" s="76">
        <f>IF('別紙1－1（電気料金案分計算シート）'!T27="〇",'別紙1－２（補助金交付申請額計算シート）'!O28*'別紙1－1（電気料金案分計算シート）'!U27,0)</f>
        <v>0</v>
      </c>
      <c r="P27" s="109">
        <f t="shared" si="1"/>
        <v>0</v>
      </c>
      <c r="Q27" s="108">
        <f>IF('別紙1－1（電気料金案分計算シート）'!V27="〇",'別紙1－２（補助金交付申請額計算シート）'!Q28*'別紙1－1（電気料金案分計算シート）'!W27,0)</f>
        <v>0</v>
      </c>
      <c r="R27" s="76">
        <f>IF('別紙1－1（電気料金案分計算シート）'!X27="〇",'別紙1－２（補助金交付申請額計算シート）'!R28*'別紙1－1（電気料金案分計算シート）'!Y27,0)</f>
        <v>0</v>
      </c>
      <c r="S27" s="109">
        <f t="shared" si="2"/>
        <v>0</v>
      </c>
      <c r="T27" s="108">
        <f>IF('別紙1－1（電気料金案分計算シート）'!Z27="〇",'別紙1－２（補助金交付申請額計算シート）'!T28*'別紙1－1（電気料金案分計算シート）'!AA27,0)</f>
        <v>0</v>
      </c>
      <c r="U27" s="76">
        <f>IF('別紙1－1（電気料金案分計算シート）'!AB27="〇",'別紙1－２（補助金交付申請額計算シート）'!U28*'別紙1－1（電気料金案分計算シート）'!AC27,0)</f>
        <v>0</v>
      </c>
      <c r="V27" s="109">
        <f t="shared" si="3"/>
        <v>0</v>
      </c>
      <c r="W27" s="108">
        <f>IF('別紙1－1（電気料金案分計算シート）'!AD27="〇",'別紙1－２（補助金交付申請額計算シート）'!W28*'別紙1－1（電気料金案分計算シート）'!AE27,0)</f>
        <v>0</v>
      </c>
      <c r="X27" s="76">
        <f>IF('別紙1－1（電気料金案分計算シート）'!AF27="〇",'別紙1－２（補助金交付申請額計算シート）'!X28*'別紙1－1（電気料金案分計算シート）'!AG27,0)</f>
        <v>0</v>
      </c>
      <c r="Y27" s="109">
        <f t="shared" si="4"/>
        <v>0</v>
      </c>
      <c r="Z27" s="108">
        <f>IF('別紙1－1（電気料金案分計算シート）'!AH27="〇",'別紙1－２（補助金交付申請額計算シート）'!Z28*'別紙1－1（電気料金案分計算シート）'!AI27,0)</f>
        <v>0</v>
      </c>
      <c r="AA27" s="76">
        <f>IF('別紙1－1（電気料金案分計算シート）'!AJ27="〇",'別紙1－２（補助金交付申請額計算シート）'!AA28*'別紙1－1（電気料金案分計算シート）'!AK27,0)</f>
        <v>0</v>
      </c>
      <c r="AB27" s="109">
        <f t="shared" si="5"/>
        <v>0</v>
      </c>
      <c r="AC27" s="108">
        <f>IF('別紙1－1（電気料金案分計算シート）'!AL27="〇",'別紙1－２（補助金交付申請額計算シート）'!AC28*'別紙1－1（電気料金案分計算シート）'!AM27,0)</f>
        <v>0</v>
      </c>
      <c r="AD27" s="76">
        <f>IF('別紙1－1（電気料金案分計算シート）'!AN27="〇",'別紙1－２（補助金交付申請額計算シート）'!AD28*'別紙1－1（電気料金案分計算シート）'!AO27,0)</f>
        <v>0</v>
      </c>
      <c r="AE27" s="109">
        <f t="shared" si="6"/>
        <v>0</v>
      </c>
      <c r="AF27" s="108">
        <f>IF('別紙1－1（電気料金案分計算シート）'!AP27="〇",'別紙1－２（補助金交付申請額計算シート）'!AF28*'別紙1－1（電気料金案分計算シート）'!AQ27,0)</f>
        <v>0</v>
      </c>
      <c r="AG27" s="76">
        <f>IF('別紙1－1（電気料金案分計算シート）'!AR27="〇",'別紙1－２（補助金交付申請額計算シート）'!AG28*'別紙1－1（電気料金案分計算シート）'!AS27,0)</f>
        <v>0</v>
      </c>
      <c r="AH27" s="109">
        <f t="shared" si="7"/>
        <v>0</v>
      </c>
      <c r="AI27" s="108">
        <f>IF('別紙1－1（電気料金案分計算シート）'!AT27="〇",'別紙1－２（補助金交付申請額計算シート）'!AI28*'別紙1－1（電気料金案分計算シート）'!AU27,0)</f>
        <v>0</v>
      </c>
      <c r="AJ27" s="76">
        <f>IF('別紙1－1（電気料金案分計算シート）'!AV27="〇",'別紙1－２（補助金交付申請額計算シート）'!AJ28*'別紙1－1（電気料金案分計算シート）'!AW27,0)</f>
        <v>0</v>
      </c>
      <c r="AK27" s="109">
        <f t="shared" si="8"/>
        <v>0</v>
      </c>
      <c r="AL27" s="108">
        <f>IF('別紙1－1（電気料金案分計算シート）'!AX27="〇",'別紙1－２（補助金交付申請額計算シート）'!AL28*'別紙1－1（電気料金案分計算シート）'!AY27,0)</f>
        <v>0</v>
      </c>
      <c r="AM27" s="76">
        <f>IF('別紙1－1（電気料金案分計算シート）'!AZ27="〇",'別紙1－２（補助金交付申請額計算シート）'!AM28*'別紙1－1（電気料金案分計算シート）'!BA27,0)</f>
        <v>0</v>
      </c>
      <c r="AN27" s="109">
        <f t="shared" si="9"/>
        <v>0</v>
      </c>
      <c r="AO27" s="108">
        <f>IF('別紙1－1（電気料金案分計算シート）'!BB27="〇",'別紙1－２（補助金交付申請額計算シート）'!AO28*'別紙1－1（電気料金案分計算シート）'!BC27,0)</f>
        <v>0</v>
      </c>
      <c r="AP27" s="76">
        <f>IF('別紙1－1（電気料金案分計算シート）'!BD27="〇",'別紙1－２（補助金交付申請額計算シート）'!AP28*'別紙1－1（電気料金案分計算シート）'!BE27,0)</f>
        <v>0</v>
      </c>
      <c r="AQ27" s="109">
        <f t="shared" si="10"/>
        <v>0</v>
      </c>
      <c r="AR27" s="117">
        <f t="shared" si="34"/>
        <v>0</v>
      </c>
      <c r="AS27" s="118">
        <f t="shared" si="32"/>
        <v>0</v>
      </c>
      <c r="AT27" s="154">
        <f>SUM(J27,M27,P27,S27,V27,Y27,AB27,AE27,AH27,AK27,AN27,AQ27)</f>
        <v>0</v>
      </c>
      <c r="AU27" s="100" t="str">
        <f t="shared" si="13"/>
        <v/>
      </c>
      <c r="AW27" s="1"/>
    </row>
    <row r="28" spans="2:52" ht="19.5" customHeight="1" thickBot="1">
      <c r="B28" s="28"/>
      <c r="C28" s="137"/>
      <c r="D28" s="137"/>
      <c r="E28" s="138"/>
      <c r="F28" s="139"/>
      <c r="G28" s="140"/>
      <c r="H28" s="162"/>
      <c r="I28" s="163"/>
      <c r="J28" s="111">
        <f t="shared" si="15"/>
        <v>0</v>
      </c>
      <c r="K28" s="162"/>
      <c r="L28" s="163"/>
      <c r="M28" s="111">
        <f t="shared" si="14"/>
        <v>0</v>
      </c>
      <c r="N28" s="162"/>
      <c r="O28" s="163"/>
      <c r="P28" s="111">
        <f t="shared" si="1"/>
        <v>0</v>
      </c>
      <c r="Q28" s="162"/>
      <c r="R28" s="163"/>
      <c r="S28" s="111">
        <f t="shared" si="2"/>
        <v>0</v>
      </c>
      <c r="T28" s="162"/>
      <c r="U28" s="163"/>
      <c r="V28" s="111">
        <f t="shared" si="3"/>
        <v>0</v>
      </c>
      <c r="W28" s="162"/>
      <c r="X28" s="163"/>
      <c r="Y28" s="111">
        <f t="shared" si="4"/>
        <v>0</v>
      </c>
      <c r="Z28" s="162"/>
      <c r="AA28" s="163"/>
      <c r="AB28" s="111">
        <f t="shared" si="5"/>
        <v>0</v>
      </c>
      <c r="AC28" s="162"/>
      <c r="AD28" s="163"/>
      <c r="AE28" s="111">
        <f t="shared" si="6"/>
        <v>0</v>
      </c>
      <c r="AF28" s="162"/>
      <c r="AG28" s="163"/>
      <c r="AH28" s="111">
        <f t="shared" si="7"/>
        <v>0</v>
      </c>
      <c r="AI28" s="162"/>
      <c r="AJ28" s="163"/>
      <c r="AK28" s="111">
        <f t="shared" si="8"/>
        <v>0</v>
      </c>
      <c r="AL28" s="162"/>
      <c r="AM28" s="163"/>
      <c r="AN28" s="111">
        <f t="shared" si="9"/>
        <v>0</v>
      </c>
      <c r="AO28" s="162"/>
      <c r="AP28" s="164"/>
      <c r="AQ28" s="111">
        <f t="shared" si="10"/>
        <v>0</v>
      </c>
      <c r="AR28" s="119">
        <f>SUM(H28,K28,N28,Q28,T28,W28,Z28,AC28,AF28,AI28,AL28,AO28)</f>
        <v>0</v>
      </c>
      <c r="AS28" s="120">
        <f t="shared" si="32"/>
        <v>0</v>
      </c>
      <c r="AT28" s="165">
        <f>SUM(IF(F22="補助対象",AT22,0),IF(F23="補助対象",AT23,0),IF(F24="補助対象",AT24,0),IF(F25="補助対象",AT25,0),IF(F26="補助対象",AT26,0),IF(F27="補助対象",AT27,0))</f>
        <v>0</v>
      </c>
      <c r="AU28" s="150" t="s">
        <v>69</v>
      </c>
    </row>
    <row r="29" spans="2:52" ht="19.5" customHeight="1">
      <c r="B29" s="81" t="s">
        <v>11</v>
      </c>
      <c r="C29" s="121" t="str">
        <f>IF('別紙1－1（電気料金案分計算シート）'!C29="","",'別紙1－1（電気料金案分計算シート）'!C29)</f>
        <v/>
      </c>
      <c r="D29" s="121" t="str">
        <f>IF('別紙1－1（電気料金案分計算シート）'!D29="","",'別紙1－1（電気料金案分計算シート）'!D29)</f>
        <v/>
      </c>
      <c r="E29" s="122" t="str">
        <f>IF('別紙1－1（電気料金案分計算シート）'!E29="","",'別紙1－1（電気料金案分計算シート）'!E29)</f>
        <v/>
      </c>
      <c r="F29" s="123" t="str">
        <f>IF('別紙1－1（電気料金案分計算シート）'!F29="","",'別紙1－1（電気料金案分計算シート）'!F29)</f>
        <v/>
      </c>
      <c r="G29" s="321" t="str">
        <f>IF('別紙1－1（電気料金案分計算シート）'!G29:G34="","",'別紙1－1（電気料金案分計算シート）'!G29:G34)</f>
        <v/>
      </c>
      <c r="H29" s="104">
        <f>IF('別紙1－1（電気料金案分計算シート）'!J29="〇",'別紙1－２（補助金交付申請額計算シート）'!H35*'別紙1－1（電気料金案分計算シート）'!K29,0)</f>
        <v>0</v>
      </c>
      <c r="I29" s="70">
        <f>IF('別紙1－1（電気料金案分計算シート）'!L29="〇",'別紙1－２（補助金交付申請額計算シート）'!I35*'別紙1－1（電気料金案分計算シート）'!M29,0)</f>
        <v>0</v>
      </c>
      <c r="J29" s="105">
        <f t="shared" si="15"/>
        <v>0</v>
      </c>
      <c r="K29" s="104">
        <f>IF('別紙1－1（電気料金案分計算シート）'!N29="〇",'別紙1－２（補助金交付申請額計算シート）'!K35*'別紙1－1（電気料金案分計算シート）'!O29,0)</f>
        <v>0</v>
      </c>
      <c r="L29" s="70">
        <f>IF('別紙1－1（電気料金案分計算シート）'!P29="〇",'別紙1－２（補助金交付申請額計算シート）'!L35*'別紙1－1（電気料金案分計算シート）'!Q29,0)</f>
        <v>0</v>
      </c>
      <c r="M29" s="105">
        <f t="shared" si="14"/>
        <v>0</v>
      </c>
      <c r="N29" s="104">
        <f>IF('別紙1－1（電気料金案分計算シート）'!R29="〇",'別紙1－２（補助金交付申請額計算シート）'!N35*'別紙1－1（電気料金案分計算シート）'!S29,0)</f>
        <v>0</v>
      </c>
      <c r="O29" s="70">
        <f>IF('別紙1－1（電気料金案分計算シート）'!T29="〇",'別紙1－２（補助金交付申請額計算シート）'!O35*'別紙1－1（電気料金案分計算シート）'!U29,0)</f>
        <v>0</v>
      </c>
      <c r="P29" s="105">
        <f t="shared" si="1"/>
        <v>0</v>
      </c>
      <c r="Q29" s="104">
        <f>IF('別紙1－1（電気料金案分計算シート）'!V29="〇",'別紙1－２（補助金交付申請額計算シート）'!Q35*'別紙1－1（電気料金案分計算シート）'!W29,0)</f>
        <v>0</v>
      </c>
      <c r="R29" s="70">
        <f>IF('別紙1－1（電気料金案分計算シート）'!X29="〇",'別紙1－２（補助金交付申請額計算シート）'!R35*'別紙1－1（電気料金案分計算シート）'!Y29,0)</f>
        <v>0</v>
      </c>
      <c r="S29" s="105">
        <f t="shared" si="2"/>
        <v>0</v>
      </c>
      <c r="T29" s="104">
        <f>IF('別紙1－1（電気料金案分計算シート）'!Z29="〇",'別紙1－２（補助金交付申請額計算シート）'!T35*'別紙1－1（電気料金案分計算シート）'!AA29,0)</f>
        <v>0</v>
      </c>
      <c r="U29" s="70">
        <f>IF('別紙1－1（電気料金案分計算シート）'!AB29="〇",'別紙1－２（補助金交付申請額計算シート）'!U35*'別紙1－1（電気料金案分計算シート）'!AC29,0)</f>
        <v>0</v>
      </c>
      <c r="V29" s="105">
        <f t="shared" si="3"/>
        <v>0</v>
      </c>
      <c r="W29" s="104">
        <f>IF('別紙1－1（電気料金案分計算シート）'!AD29="〇",'別紙1－２（補助金交付申請額計算シート）'!W35*'別紙1－1（電気料金案分計算シート）'!AE29,0)</f>
        <v>0</v>
      </c>
      <c r="X29" s="70">
        <f>IF('別紙1－1（電気料金案分計算シート）'!AF29="〇",'別紙1－２（補助金交付申請額計算シート）'!X35*'別紙1－1（電気料金案分計算シート）'!AG29,0)</f>
        <v>0</v>
      </c>
      <c r="Y29" s="105">
        <f t="shared" si="4"/>
        <v>0</v>
      </c>
      <c r="Z29" s="104">
        <f>IF('別紙1－1（電気料金案分計算シート）'!AH29="〇",'別紙1－２（補助金交付申請額計算シート）'!Z35*'別紙1－1（電気料金案分計算シート）'!AI29,0)</f>
        <v>0</v>
      </c>
      <c r="AA29" s="70">
        <f>IF('別紙1－1（電気料金案分計算シート）'!AJ29="〇",'別紙1－２（補助金交付申請額計算シート）'!AA35*'別紙1－1（電気料金案分計算シート）'!AK29,0)</f>
        <v>0</v>
      </c>
      <c r="AB29" s="105">
        <f t="shared" si="5"/>
        <v>0</v>
      </c>
      <c r="AC29" s="104">
        <f>IF('別紙1－1（電気料金案分計算シート）'!AL29="〇",'別紙1－２（補助金交付申請額計算シート）'!AC35*'別紙1－1（電気料金案分計算シート）'!AM29,0)</f>
        <v>0</v>
      </c>
      <c r="AD29" s="70">
        <f>IF('別紙1－1（電気料金案分計算シート）'!AN29="〇",'別紙1－２（補助金交付申請額計算シート）'!AD35*'別紙1－1（電気料金案分計算シート）'!AO29,0)</f>
        <v>0</v>
      </c>
      <c r="AE29" s="105">
        <f t="shared" si="6"/>
        <v>0</v>
      </c>
      <c r="AF29" s="104">
        <f>IF('別紙1－1（電気料金案分計算シート）'!AP29="〇",'別紙1－２（補助金交付申請額計算シート）'!AF35*'別紙1－1（電気料金案分計算シート）'!AQ29,0)</f>
        <v>0</v>
      </c>
      <c r="AG29" s="70">
        <f>IF('別紙1－1（電気料金案分計算シート）'!AR29="〇",'別紙1－２（補助金交付申請額計算シート）'!AG35*'別紙1－1（電気料金案分計算シート）'!AS29,0)</f>
        <v>0</v>
      </c>
      <c r="AH29" s="105">
        <f t="shared" si="7"/>
        <v>0</v>
      </c>
      <c r="AI29" s="104">
        <f>IF('別紙1－1（電気料金案分計算シート）'!AT29="〇",'別紙1－２（補助金交付申請額計算シート）'!AI35*'別紙1－1（電気料金案分計算シート）'!AU29,0)</f>
        <v>0</v>
      </c>
      <c r="AJ29" s="70">
        <f>IF('別紙1－1（電気料金案分計算シート）'!AV29="〇",'別紙1－２（補助金交付申請額計算シート）'!AJ35*'別紙1－1（電気料金案分計算シート）'!AW29,0)</f>
        <v>0</v>
      </c>
      <c r="AK29" s="105">
        <f t="shared" si="8"/>
        <v>0</v>
      </c>
      <c r="AL29" s="104">
        <f>IF('別紙1－1（電気料金案分計算シート）'!AX29="〇",'別紙1－２（補助金交付申請額計算シート）'!AL35*'別紙1－1（電気料金案分計算シート）'!AY29,0)</f>
        <v>0</v>
      </c>
      <c r="AM29" s="70">
        <f>IF('別紙1－1（電気料金案分計算シート）'!AZ29="〇",'別紙1－２（補助金交付申請額計算シート）'!AM35*'別紙1－1（電気料金案分計算シート）'!BA29,0)</f>
        <v>0</v>
      </c>
      <c r="AN29" s="105">
        <f t="shared" si="9"/>
        <v>0</v>
      </c>
      <c r="AO29" s="104">
        <f>IF('別紙1－1（電気料金案分計算シート）'!BB29="〇",'別紙1－２（補助金交付申請額計算シート）'!AO35*'別紙1－1（電気料金案分計算シート）'!BC29,0)</f>
        <v>0</v>
      </c>
      <c r="AP29" s="70">
        <f>IF('別紙1－1（電気料金案分計算シート）'!BD29="〇",'別紙1－２（補助金交付申請額計算シート）'!AP35*'別紙1－1（電気料金案分計算シート）'!BE29,0)</f>
        <v>0</v>
      </c>
      <c r="AQ29" s="105">
        <f t="shared" si="10"/>
        <v>0</v>
      </c>
      <c r="AR29" s="115">
        <f>SUM(H29,K29,N29,Q29,T29,W29,Z29,AC29,AF29,AI29,AL29,AO29)</f>
        <v>0</v>
      </c>
      <c r="AS29" s="69">
        <f>SUM(I29,L29,O29,R29,U29,X29,AA29,AD29,AG29,AJ29,AM29,AP29)</f>
        <v>0</v>
      </c>
      <c r="AT29" s="152">
        <f>SUM(J29,M29,P29,S29,V29,Y29,AB29,AE29,AH29,AK29,AN29,AQ29)</f>
        <v>0</v>
      </c>
      <c r="AU29" s="99" t="str">
        <f t="shared" si="13"/>
        <v/>
      </c>
      <c r="AW29" s="1"/>
      <c r="AX29" s="3"/>
    </row>
    <row r="30" spans="2:52" ht="19.5" customHeight="1">
      <c r="B30" s="98"/>
      <c r="C30" s="124"/>
      <c r="D30" s="124"/>
      <c r="E30" s="125" t="str">
        <f>IF('別紙1－1（電気料金案分計算シート）'!E30="","",'別紙1－1（電気料金案分計算シート）'!E30)</f>
        <v/>
      </c>
      <c r="F30" s="126" t="str">
        <f>IF('別紙1－1（電気料金案分計算シート）'!F30="","",'別紙1－1（電気料金案分計算シート）'!F30)</f>
        <v/>
      </c>
      <c r="G30" s="322" t="str">
        <f>IF('別紙1－1（電気料金案分計算シート）'!G30="","",'別紙1－1（電気料金案分計算シート）'!G30)</f>
        <v/>
      </c>
      <c r="H30" s="106">
        <f>IF('別紙1－1（電気料金案分計算シート）'!J30="〇",'別紙1－２（補助金交付申請額計算シート）'!H35*'別紙1－1（電気料金案分計算シート）'!K30,0)</f>
        <v>0</v>
      </c>
      <c r="I30" s="75">
        <f>IF('別紙1－1（電気料金案分計算シート）'!L30="〇",'別紙1－２（補助金交付申請額計算シート）'!I35*'別紙1－1（電気料金案分計算シート）'!M30,0)</f>
        <v>0</v>
      </c>
      <c r="J30" s="107">
        <f t="shared" ref="J30:J31" si="35">I30-H30</f>
        <v>0</v>
      </c>
      <c r="K30" s="106">
        <f>IF('別紙1－1（電気料金案分計算シート）'!N30="〇",'別紙1－２（補助金交付申請額計算シート）'!K35*'別紙1－1（電気料金案分計算シート）'!O30,0)</f>
        <v>0</v>
      </c>
      <c r="L30" s="75">
        <f>IF('別紙1－1（電気料金案分計算シート）'!P30="〇",'別紙1－２（補助金交付申請額計算シート）'!L35*'別紙1－1（電気料金案分計算シート）'!Q30,0)</f>
        <v>0</v>
      </c>
      <c r="M30" s="107">
        <f t="shared" ref="M30:M31" si="36">L30-K30</f>
        <v>0</v>
      </c>
      <c r="N30" s="106">
        <f>IF('別紙1－1（電気料金案分計算シート）'!R30="〇",'別紙1－２（補助金交付申請額計算シート）'!N35*'別紙1－1（電気料金案分計算シート）'!S30,0)</f>
        <v>0</v>
      </c>
      <c r="O30" s="75">
        <f>IF('別紙1－1（電気料金案分計算シート）'!T30="〇",'別紙1－２（補助金交付申請額計算シート）'!O35*'別紙1－1（電気料金案分計算シート）'!U30,0)</f>
        <v>0</v>
      </c>
      <c r="P30" s="107">
        <f t="shared" ref="P30:P31" si="37">O30-N30</f>
        <v>0</v>
      </c>
      <c r="Q30" s="106">
        <f>IF('別紙1－1（電気料金案分計算シート）'!V30="〇",'別紙1－２（補助金交付申請額計算シート）'!Q35*'別紙1－1（電気料金案分計算シート）'!W30,0)</f>
        <v>0</v>
      </c>
      <c r="R30" s="75">
        <f>IF('別紙1－1（電気料金案分計算シート）'!X30="〇",'別紙1－２（補助金交付申請額計算シート）'!R35*'別紙1－1（電気料金案分計算シート）'!Y30,0)</f>
        <v>0</v>
      </c>
      <c r="S30" s="107">
        <f t="shared" ref="S30:S31" si="38">R30-Q30</f>
        <v>0</v>
      </c>
      <c r="T30" s="106">
        <f>IF('別紙1－1（電気料金案分計算シート）'!Z30="〇",'別紙1－２（補助金交付申請額計算シート）'!T35*'別紙1－1（電気料金案分計算シート）'!AA30,0)</f>
        <v>0</v>
      </c>
      <c r="U30" s="75">
        <f>IF('別紙1－1（電気料金案分計算シート）'!AB30="〇",'別紙1－２（補助金交付申請額計算シート）'!U35*'別紙1－1（電気料金案分計算シート）'!AC30,0)</f>
        <v>0</v>
      </c>
      <c r="V30" s="107">
        <f t="shared" ref="V30:V31" si="39">U30-T30</f>
        <v>0</v>
      </c>
      <c r="W30" s="106">
        <f>IF('別紙1－1（電気料金案分計算シート）'!AD30="〇",'別紙1－２（補助金交付申請額計算シート）'!W35*'別紙1－1（電気料金案分計算シート）'!AE30,0)</f>
        <v>0</v>
      </c>
      <c r="X30" s="75">
        <f>IF('別紙1－1（電気料金案分計算シート）'!AF30="〇",'別紙1－２（補助金交付申請額計算シート）'!X35*'別紙1－1（電気料金案分計算シート）'!AG30,0)</f>
        <v>0</v>
      </c>
      <c r="Y30" s="107">
        <f t="shared" ref="Y30:Y31" si="40">X30-W30</f>
        <v>0</v>
      </c>
      <c r="Z30" s="106">
        <f>IF('別紙1－1（電気料金案分計算シート）'!AH30="〇",'別紙1－２（補助金交付申請額計算シート）'!Z35*'別紙1－1（電気料金案分計算シート）'!AI30,0)</f>
        <v>0</v>
      </c>
      <c r="AA30" s="75">
        <f>IF('別紙1－1（電気料金案分計算シート）'!AJ30="〇",'別紙1－２（補助金交付申請額計算シート）'!AA35*'別紙1－1（電気料金案分計算シート）'!AK30,0)</f>
        <v>0</v>
      </c>
      <c r="AB30" s="107">
        <f t="shared" ref="AB30:AB31" si="41">AA30-Z30</f>
        <v>0</v>
      </c>
      <c r="AC30" s="106">
        <f>IF('別紙1－1（電気料金案分計算シート）'!AL30="〇",'別紙1－２（補助金交付申請額計算シート）'!AC35*'別紙1－1（電気料金案分計算シート）'!AM30,0)</f>
        <v>0</v>
      </c>
      <c r="AD30" s="75">
        <f>IF('別紙1－1（電気料金案分計算シート）'!AN30="〇",'別紙1－２（補助金交付申請額計算シート）'!AD35*'別紙1－1（電気料金案分計算シート）'!AO30,0)</f>
        <v>0</v>
      </c>
      <c r="AE30" s="107">
        <f t="shared" ref="AE30:AE31" si="42">AD30-AC30</f>
        <v>0</v>
      </c>
      <c r="AF30" s="106">
        <f>IF('別紙1－1（電気料金案分計算シート）'!AP30="〇",'別紙1－２（補助金交付申請額計算シート）'!AF35*'別紙1－1（電気料金案分計算シート）'!AQ30,0)</f>
        <v>0</v>
      </c>
      <c r="AG30" s="75">
        <f>IF('別紙1－1（電気料金案分計算シート）'!AR30="〇",'別紙1－２（補助金交付申請額計算シート）'!AG35*'別紙1－1（電気料金案分計算シート）'!AS30,0)</f>
        <v>0</v>
      </c>
      <c r="AH30" s="107">
        <f t="shared" ref="AH30:AH31" si="43">AG30-AF30</f>
        <v>0</v>
      </c>
      <c r="AI30" s="106">
        <f>IF('別紙1－1（電気料金案分計算シート）'!AT30="〇",'別紙1－２（補助金交付申請額計算シート）'!AI35*'別紙1－1（電気料金案分計算シート）'!AU30,0)</f>
        <v>0</v>
      </c>
      <c r="AJ30" s="75">
        <f>IF('別紙1－1（電気料金案分計算シート）'!AV30="〇",'別紙1－２（補助金交付申請額計算シート）'!AJ35*'別紙1－1（電気料金案分計算シート）'!AW30,0)</f>
        <v>0</v>
      </c>
      <c r="AK30" s="107">
        <f t="shared" ref="AK30:AK31" si="44">AJ30-AI30</f>
        <v>0</v>
      </c>
      <c r="AL30" s="106">
        <f>IF('別紙1－1（電気料金案分計算シート）'!AX30="〇",'別紙1－２（補助金交付申請額計算シート）'!AL35*'別紙1－1（電気料金案分計算シート）'!AY30,0)</f>
        <v>0</v>
      </c>
      <c r="AM30" s="75">
        <f>IF('別紙1－1（電気料金案分計算シート）'!AZ30="〇",'別紙1－２（補助金交付申請額計算シート）'!AM35*'別紙1－1（電気料金案分計算シート）'!BA30,0)</f>
        <v>0</v>
      </c>
      <c r="AN30" s="107">
        <f t="shared" ref="AN30:AN31" si="45">AM30-AL30</f>
        <v>0</v>
      </c>
      <c r="AO30" s="106">
        <f>IF('別紙1－1（電気料金案分計算シート）'!BB30="〇",'別紙1－２（補助金交付申請額計算シート）'!AO35*'別紙1－1（電気料金案分計算シート）'!BC30,0)</f>
        <v>0</v>
      </c>
      <c r="AP30" s="75">
        <f>IF('別紙1－1（電気料金案分計算シート）'!BD30="〇",'別紙1－２（補助金交付申請額計算シート）'!AP35*'別紙1－1（電気料金案分計算シート）'!BE30,0)</f>
        <v>0</v>
      </c>
      <c r="AQ30" s="107">
        <f t="shared" ref="AQ30:AQ31" si="46">AP30-AO30</f>
        <v>0</v>
      </c>
      <c r="AR30" s="116">
        <f>SUM(H30,K30,N30,Q30,T30,W30,Z30,AC30,AF30,AI30,AL30,AO30)</f>
        <v>0</v>
      </c>
      <c r="AS30" s="68">
        <f t="shared" ref="AS30:AS35" si="47">SUM(I30,L30,O30,R30,U30,X30,AA30,AD30,AG30,AJ30,AM30,AP30)</f>
        <v>0</v>
      </c>
      <c r="AT30" s="153">
        <f t="shared" ref="AT30:AT34" si="48">SUM(J30,M30,P30,S30,V30,Y30,AB30,AE30,AH30,AK30,AN30,AQ30)</f>
        <v>0</v>
      </c>
      <c r="AU30" s="100" t="str">
        <f t="shared" si="13"/>
        <v/>
      </c>
      <c r="AW30" s="1"/>
      <c r="AX30" s="3"/>
    </row>
    <row r="31" spans="2:52" ht="19.5" customHeight="1">
      <c r="B31" s="98"/>
      <c r="C31" s="124"/>
      <c r="D31" s="124"/>
      <c r="E31" s="125" t="str">
        <f>IF('別紙1－1（電気料金案分計算シート）'!E31="","",'別紙1－1（電気料金案分計算シート）'!E31)</f>
        <v/>
      </c>
      <c r="F31" s="126" t="str">
        <f>IF('別紙1－1（電気料金案分計算シート）'!F31="","",'別紙1－1（電気料金案分計算シート）'!F31)</f>
        <v/>
      </c>
      <c r="G31" s="322" t="str">
        <f>IF('別紙1－1（電気料金案分計算シート）'!G31="","",'別紙1－1（電気料金案分計算シート）'!G31)</f>
        <v/>
      </c>
      <c r="H31" s="106">
        <f>IF('別紙1－1（電気料金案分計算シート）'!J31="〇",'別紙1－２（補助金交付申請額計算シート）'!H35*'別紙1－1（電気料金案分計算シート）'!K31,0)</f>
        <v>0</v>
      </c>
      <c r="I31" s="75">
        <f>IF('別紙1－1（電気料金案分計算シート）'!L31="〇",'別紙1－２（補助金交付申請額計算シート）'!I35*'別紙1－1（電気料金案分計算シート）'!M31,0)</f>
        <v>0</v>
      </c>
      <c r="J31" s="107">
        <f t="shared" si="35"/>
        <v>0</v>
      </c>
      <c r="K31" s="106">
        <f>IF('別紙1－1（電気料金案分計算シート）'!N31="〇",'別紙1－２（補助金交付申請額計算シート）'!K35*'別紙1－1（電気料金案分計算シート）'!O31,0)</f>
        <v>0</v>
      </c>
      <c r="L31" s="75">
        <f>IF('別紙1－1（電気料金案分計算シート）'!P31="〇",'別紙1－２（補助金交付申請額計算シート）'!L35*'別紙1－1（電気料金案分計算シート）'!Q31,0)</f>
        <v>0</v>
      </c>
      <c r="M31" s="107">
        <f t="shared" si="36"/>
        <v>0</v>
      </c>
      <c r="N31" s="106">
        <f>IF('別紙1－1（電気料金案分計算シート）'!R31="〇",'別紙1－２（補助金交付申請額計算シート）'!N35*'別紙1－1（電気料金案分計算シート）'!S31,0)</f>
        <v>0</v>
      </c>
      <c r="O31" s="75">
        <f>IF('別紙1－1（電気料金案分計算シート）'!T31="〇",'別紙1－２（補助金交付申請額計算シート）'!O35*'別紙1－1（電気料金案分計算シート）'!U31,0)</f>
        <v>0</v>
      </c>
      <c r="P31" s="107">
        <f t="shared" si="37"/>
        <v>0</v>
      </c>
      <c r="Q31" s="106">
        <f>IF('別紙1－1（電気料金案分計算シート）'!V31="〇",'別紙1－２（補助金交付申請額計算シート）'!Q35*'別紙1－1（電気料金案分計算シート）'!W31,0)</f>
        <v>0</v>
      </c>
      <c r="R31" s="75">
        <f>IF('別紙1－1（電気料金案分計算シート）'!X31="〇",'別紙1－２（補助金交付申請額計算シート）'!R35*'別紙1－1（電気料金案分計算シート）'!Y31,0)</f>
        <v>0</v>
      </c>
      <c r="S31" s="107">
        <f t="shared" si="38"/>
        <v>0</v>
      </c>
      <c r="T31" s="106">
        <f>IF('別紙1－1（電気料金案分計算シート）'!Z31="〇",'別紙1－２（補助金交付申請額計算シート）'!T35*'別紙1－1（電気料金案分計算シート）'!AA31,0)</f>
        <v>0</v>
      </c>
      <c r="U31" s="75">
        <f>IF('別紙1－1（電気料金案分計算シート）'!AB31="〇",'別紙1－２（補助金交付申請額計算シート）'!U35*'別紙1－1（電気料金案分計算シート）'!AC31,0)</f>
        <v>0</v>
      </c>
      <c r="V31" s="107">
        <f t="shared" si="39"/>
        <v>0</v>
      </c>
      <c r="W31" s="106">
        <f>IF('別紙1－1（電気料金案分計算シート）'!AD31="〇",'別紙1－２（補助金交付申請額計算シート）'!W35*'別紙1－1（電気料金案分計算シート）'!AE31,0)</f>
        <v>0</v>
      </c>
      <c r="X31" s="75">
        <f>IF('別紙1－1（電気料金案分計算シート）'!AF31="〇",'別紙1－２（補助金交付申請額計算シート）'!X35*'別紙1－1（電気料金案分計算シート）'!AG31,0)</f>
        <v>0</v>
      </c>
      <c r="Y31" s="107">
        <f t="shared" si="40"/>
        <v>0</v>
      </c>
      <c r="Z31" s="106">
        <f>IF('別紙1－1（電気料金案分計算シート）'!AH31="〇",'別紙1－２（補助金交付申請額計算シート）'!Z35*'別紙1－1（電気料金案分計算シート）'!AI31,0)</f>
        <v>0</v>
      </c>
      <c r="AA31" s="75">
        <f>IF('別紙1－1（電気料金案分計算シート）'!AJ31="〇",'別紙1－２（補助金交付申請額計算シート）'!AA35*'別紙1－1（電気料金案分計算シート）'!AK31,0)</f>
        <v>0</v>
      </c>
      <c r="AB31" s="107">
        <f t="shared" si="41"/>
        <v>0</v>
      </c>
      <c r="AC31" s="106">
        <f>IF('別紙1－1（電気料金案分計算シート）'!AL31="〇",'別紙1－２（補助金交付申請額計算シート）'!AC35*'別紙1－1（電気料金案分計算シート）'!AM31,0)</f>
        <v>0</v>
      </c>
      <c r="AD31" s="75">
        <f>IF('別紙1－1（電気料金案分計算シート）'!AN31="〇",'別紙1－２（補助金交付申請額計算シート）'!AD35*'別紙1－1（電気料金案分計算シート）'!AO31,0)</f>
        <v>0</v>
      </c>
      <c r="AE31" s="107">
        <f t="shared" si="42"/>
        <v>0</v>
      </c>
      <c r="AF31" s="106">
        <f>IF('別紙1－1（電気料金案分計算シート）'!AP31="〇",'別紙1－２（補助金交付申請額計算シート）'!AF35*'別紙1－1（電気料金案分計算シート）'!AQ31,0)</f>
        <v>0</v>
      </c>
      <c r="AG31" s="75">
        <f>IF('別紙1－1（電気料金案分計算シート）'!AR31="〇",'別紙1－２（補助金交付申請額計算シート）'!AG35*'別紙1－1（電気料金案分計算シート）'!AS31,0)</f>
        <v>0</v>
      </c>
      <c r="AH31" s="107">
        <f t="shared" si="43"/>
        <v>0</v>
      </c>
      <c r="AI31" s="106">
        <f>IF('別紙1－1（電気料金案分計算シート）'!AT31="〇",'別紙1－２（補助金交付申請額計算シート）'!AI35*'別紙1－1（電気料金案分計算シート）'!AU31,0)</f>
        <v>0</v>
      </c>
      <c r="AJ31" s="75">
        <f>IF('別紙1－1（電気料金案分計算シート）'!AV31="〇",'別紙1－２（補助金交付申請額計算シート）'!AJ35*'別紙1－1（電気料金案分計算シート）'!AW31,0)</f>
        <v>0</v>
      </c>
      <c r="AK31" s="107">
        <f t="shared" si="44"/>
        <v>0</v>
      </c>
      <c r="AL31" s="106">
        <f>IF('別紙1－1（電気料金案分計算シート）'!AX31="〇",'別紙1－２（補助金交付申請額計算シート）'!AL35*'別紙1－1（電気料金案分計算シート）'!AY31,0)</f>
        <v>0</v>
      </c>
      <c r="AM31" s="75">
        <f>IF('別紙1－1（電気料金案分計算シート）'!AZ31="〇",'別紙1－２（補助金交付申請額計算シート）'!AM35*'別紙1－1（電気料金案分計算シート）'!BA31,0)</f>
        <v>0</v>
      </c>
      <c r="AN31" s="107">
        <f t="shared" si="45"/>
        <v>0</v>
      </c>
      <c r="AO31" s="106">
        <f>IF('別紙1－1（電気料金案分計算シート）'!BB31="〇",'別紙1－２（補助金交付申請額計算シート）'!AO35*'別紙1－1（電気料金案分計算シート）'!BC31,0)</f>
        <v>0</v>
      </c>
      <c r="AP31" s="75">
        <f>IF('別紙1－1（電気料金案分計算シート）'!BD31="〇",'別紙1－２（補助金交付申請額計算シート）'!AP35*'別紙1－1（電気料金案分計算シート）'!BE31,0)</f>
        <v>0</v>
      </c>
      <c r="AQ31" s="107">
        <f t="shared" si="46"/>
        <v>0</v>
      </c>
      <c r="AR31" s="116">
        <f>SUM(H31,K31,N31,Q31,T31,W31,Z31,AC31,AF31,AI31,AL31,AO31)</f>
        <v>0</v>
      </c>
      <c r="AS31" s="68">
        <f t="shared" si="47"/>
        <v>0</v>
      </c>
      <c r="AT31" s="153">
        <f t="shared" si="48"/>
        <v>0</v>
      </c>
      <c r="AU31" s="100" t="str">
        <f t="shared" si="13"/>
        <v/>
      </c>
      <c r="AW31" s="1"/>
      <c r="AX31" s="3"/>
    </row>
    <row r="32" spans="2:52" ht="19.5" customHeight="1">
      <c r="B32" s="82"/>
      <c r="C32" s="127"/>
      <c r="D32" s="127"/>
      <c r="E32" s="128" t="str">
        <f>IF('別紙1－1（電気料金案分計算シート）'!E32="","",'別紙1－1（電気料金案分計算シート）'!E32)</f>
        <v/>
      </c>
      <c r="F32" s="129" t="str">
        <f>IF('別紙1－1（電気料金案分計算シート）'!F32="","",'別紙1－1（電気料金案分計算シート）'!F32)</f>
        <v/>
      </c>
      <c r="G32" s="323" t="str">
        <f>IF('別紙1－1（電気料金案分計算シート）'!G32="","",'別紙1－1（電気料金案分計算シート）'!G32)</f>
        <v/>
      </c>
      <c r="H32" s="106">
        <f>IF('別紙1－1（電気料金案分計算シート）'!J32="〇",'別紙1－２（補助金交付申請額計算シート）'!H35*'別紙1－1（電気料金案分計算シート）'!K32,0)</f>
        <v>0</v>
      </c>
      <c r="I32" s="75">
        <f>IF('別紙1－1（電気料金案分計算シート）'!L32="〇",'別紙1－２（補助金交付申請額計算シート）'!I35*'別紙1－1（電気料金案分計算シート）'!M32,0)</f>
        <v>0</v>
      </c>
      <c r="J32" s="107">
        <f t="shared" si="15"/>
        <v>0</v>
      </c>
      <c r="K32" s="106">
        <f>IF('別紙1－1（電気料金案分計算シート）'!N32="〇",'別紙1－２（補助金交付申請額計算シート）'!K35*'別紙1－1（電気料金案分計算シート）'!O32,0)</f>
        <v>0</v>
      </c>
      <c r="L32" s="75">
        <f>IF('別紙1－1（電気料金案分計算シート）'!P32="〇",'別紙1－２（補助金交付申請額計算シート）'!L35*'別紙1－1（電気料金案分計算シート）'!Q32,0)</f>
        <v>0</v>
      </c>
      <c r="M32" s="107">
        <f t="shared" si="14"/>
        <v>0</v>
      </c>
      <c r="N32" s="106">
        <f>IF('別紙1－1（電気料金案分計算シート）'!R32="〇",'別紙1－２（補助金交付申請額計算シート）'!N35*'別紙1－1（電気料金案分計算シート）'!S32,0)</f>
        <v>0</v>
      </c>
      <c r="O32" s="75">
        <f>IF('別紙1－1（電気料金案分計算シート）'!T32="〇",'別紙1－２（補助金交付申請額計算シート）'!O35*'別紙1－1（電気料金案分計算シート）'!U32,0)</f>
        <v>0</v>
      </c>
      <c r="P32" s="107">
        <f t="shared" si="1"/>
        <v>0</v>
      </c>
      <c r="Q32" s="106">
        <f>IF('別紙1－1（電気料金案分計算シート）'!V32="〇",'別紙1－２（補助金交付申請額計算シート）'!Q35*'別紙1－1（電気料金案分計算シート）'!W32,0)</f>
        <v>0</v>
      </c>
      <c r="R32" s="75">
        <f>IF('別紙1－1（電気料金案分計算シート）'!X32="〇",'別紙1－２（補助金交付申請額計算シート）'!R35*'別紙1－1（電気料金案分計算シート）'!Y32,0)</f>
        <v>0</v>
      </c>
      <c r="S32" s="107">
        <f t="shared" si="2"/>
        <v>0</v>
      </c>
      <c r="T32" s="106">
        <f>IF('別紙1－1（電気料金案分計算シート）'!Z32="〇",'別紙1－２（補助金交付申請額計算シート）'!T35*'別紙1－1（電気料金案分計算シート）'!AA32,0)</f>
        <v>0</v>
      </c>
      <c r="U32" s="75">
        <f>IF('別紙1－1（電気料金案分計算シート）'!AB32="〇",'別紙1－２（補助金交付申請額計算シート）'!U35*'別紙1－1（電気料金案分計算シート）'!AC32,0)</f>
        <v>0</v>
      </c>
      <c r="V32" s="107">
        <f t="shared" si="3"/>
        <v>0</v>
      </c>
      <c r="W32" s="106">
        <f>IF('別紙1－1（電気料金案分計算シート）'!AD32="〇",'別紙1－２（補助金交付申請額計算シート）'!W35*'別紙1－1（電気料金案分計算シート）'!AE32,0)</f>
        <v>0</v>
      </c>
      <c r="X32" s="75">
        <f>IF('別紙1－1（電気料金案分計算シート）'!AF32="〇",'別紙1－２（補助金交付申請額計算シート）'!X35*'別紙1－1（電気料金案分計算シート）'!AG32,0)</f>
        <v>0</v>
      </c>
      <c r="Y32" s="107">
        <f t="shared" si="4"/>
        <v>0</v>
      </c>
      <c r="Z32" s="106">
        <f>IF('別紙1－1（電気料金案分計算シート）'!AH32="〇",'別紙1－２（補助金交付申請額計算シート）'!Z35*'別紙1－1（電気料金案分計算シート）'!AI32,0)</f>
        <v>0</v>
      </c>
      <c r="AA32" s="75">
        <f>IF('別紙1－1（電気料金案分計算シート）'!AJ32="〇",'別紙1－２（補助金交付申請額計算シート）'!AA35*'別紙1－1（電気料金案分計算シート）'!AK32,0)</f>
        <v>0</v>
      </c>
      <c r="AB32" s="107">
        <f t="shared" si="5"/>
        <v>0</v>
      </c>
      <c r="AC32" s="106">
        <f>IF('別紙1－1（電気料金案分計算シート）'!AL32="〇",'別紙1－２（補助金交付申請額計算シート）'!AC35*'別紙1－1（電気料金案分計算シート）'!AM32,0)</f>
        <v>0</v>
      </c>
      <c r="AD32" s="75">
        <f>IF('別紙1－1（電気料金案分計算シート）'!AN32="〇",'別紙1－２（補助金交付申請額計算シート）'!AD35*'別紙1－1（電気料金案分計算シート）'!AO32,0)</f>
        <v>0</v>
      </c>
      <c r="AE32" s="107">
        <f t="shared" si="6"/>
        <v>0</v>
      </c>
      <c r="AF32" s="106">
        <f>IF('別紙1－1（電気料金案分計算シート）'!AP32="〇",'別紙1－２（補助金交付申請額計算シート）'!AF35*'別紙1－1（電気料金案分計算シート）'!AQ32,0)</f>
        <v>0</v>
      </c>
      <c r="AG32" s="75">
        <f>IF('別紙1－1（電気料金案分計算シート）'!AR32="〇",'別紙1－２（補助金交付申請額計算シート）'!AG35*'別紙1－1（電気料金案分計算シート）'!AS32,0)</f>
        <v>0</v>
      </c>
      <c r="AH32" s="107">
        <f t="shared" si="7"/>
        <v>0</v>
      </c>
      <c r="AI32" s="106">
        <f>IF('別紙1－1（電気料金案分計算シート）'!AT32="〇",'別紙1－２（補助金交付申請額計算シート）'!AI35*'別紙1－1（電気料金案分計算シート）'!AU32,0)</f>
        <v>0</v>
      </c>
      <c r="AJ32" s="75">
        <f>IF('別紙1－1（電気料金案分計算シート）'!AV32="〇",'別紙1－２（補助金交付申請額計算シート）'!AJ35*'別紙1－1（電気料金案分計算シート）'!AW32,0)</f>
        <v>0</v>
      </c>
      <c r="AK32" s="107">
        <f t="shared" si="8"/>
        <v>0</v>
      </c>
      <c r="AL32" s="106">
        <f>IF('別紙1－1（電気料金案分計算シート）'!AX32="〇",'別紙1－２（補助金交付申請額計算シート）'!AL35*'別紙1－1（電気料金案分計算シート）'!AY32,0)</f>
        <v>0</v>
      </c>
      <c r="AM32" s="75">
        <f>IF('別紙1－1（電気料金案分計算シート）'!AZ32="〇",'別紙1－２（補助金交付申請額計算シート）'!AM35*'別紙1－1（電気料金案分計算シート）'!BA32,0)</f>
        <v>0</v>
      </c>
      <c r="AN32" s="107">
        <f t="shared" si="9"/>
        <v>0</v>
      </c>
      <c r="AO32" s="106">
        <f>IF('別紙1－1（電気料金案分計算シート）'!BB32="〇",'別紙1－２（補助金交付申請額計算シート）'!AO35*'別紙1－1（電気料金案分計算シート）'!BC32,0)</f>
        <v>0</v>
      </c>
      <c r="AP32" s="75">
        <f>IF('別紙1－1（電気料金案分計算シート）'!BD32="〇",'別紙1－２（補助金交付申請額計算シート）'!AP35*'別紙1－1（電気料金案分計算シート）'!BE32,0)</f>
        <v>0</v>
      </c>
      <c r="AQ32" s="107">
        <f t="shared" si="10"/>
        <v>0</v>
      </c>
      <c r="AR32" s="116">
        <f>SUM(H32,K32,N32,Q32,T32,W32,Z32,AC32,AF32,AI32,AL32,AO32)</f>
        <v>0</v>
      </c>
      <c r="AS32" s="68">
        <f t="shared" si="47"/>
        <v>0</v>
      </c>
      <c r="AT32" s="153">
        <f t="shared" si="48"/>
        <v>0</v>
      </c>
      <c r="AU32" s="100" t="str">
        <f t="shared" si="13"/>
        <v/>
      </c>
      <c r="AW32" s="1"/>
    </row>
    <row r="33" spans="2:49" ht="19.5" customHeight="1">
      <c r="B33" s="82"/>
      <c r="C33" s="127"/>
      <c r="D33" s="127"/>
      <c r="E33" s="128" t="str">
        <f>IF('別紙1－1（電気料金案分計算シート）'!E33="","",'別紙1－1（電気料金案分計算シート）'!E33)</f>
        <v/>
      </c>
      <c r="F33" s="129" t="str">
        <f>IF('別紙1－1（電気料金案分計算シート）'!F33="","",'別紙1－1（電気料金案分計算シート）'!F33)</f>
        <v/>
      </c>
      <c r="G33" s="323" t="str">
        <f>IF('別紙1－1（電気料金案分計算シート）'!G33="","",'別紙1－1（電気料金案分計算シート）'!G33)</f>
        <v/>
      </c>
      <c r="H33" s="106">
        <f>IF('別紙1－1（電気料金案分計算シート）'!J33="〇",'別紙1－２（補助金交付申請額計算シート）'!H35*'別紙1－1（電気料金案分計算シート）'!K33,0)</f>
        <v>0</v>
      </c>
      <c r="I33" s="75">
        <f>IF('別紙1－1（電気料金案分計算シート）'!L33="〇",'別紙1－２（補助金交付申請額計算シート）'!I35*'別紙1－1（電気料金案分計算シート）'!M33,0)</f>
        <v>0</v>
      </c>
      <c r="J33" s="107">
        <f t="shared" si="15"/>
        <v>0</v>
      </c>
      <c r="K33" s="106">
        <f>IF('別紙1－1（電気料金案分計算シート）'!N33="〇",'別紙1－２（補助金交付申請額計算シート）'!K35*'別紙1－1（電気料金案分計算シート）'!O33,0)</f>
        <v>0</v>
      </c>
      <c r="L33" s="75">
        <f>IF('別紙1－1（電気料金案分計算シート）'!P33="〇",'別紙1－２（補助金交付申請額計算シート）'!L35*'別紙1－1（電気料金案分計算シート）'!Q33,0)</f>
        <v>0</v>
      </c>
      <c r="M33" s="107">
        <f t="shared" si="14"/>
        <v>0</v>
      </c>
      <c r="N33" s="106">
        <f>IF('別紙1－1（電気料金案分計算シート）'!R33="〇",'別紙1－２（補助金交付申請額計算シート）'!N35*'別紙1－1（電気料金案分計算シート）'!S33,0)</f>
        <v>0</v>
      </c>
      <c r="O33" s="75">
        <f>IF('別紙1－1（電気料金案分計算シート）'!T33="〇",'別紙1－２（補助金交付申請額計算シート）'!O35*'別紙1－1（電気料金案分計算シート）'!U33,0)</f>
        <v>0</v>
      </c>
      <c r="P33" s="107">
        <f t="shared" si="1"/>
        <v>0</v>
      </c>
      <c r="Q33" s="106">
        <f>IF('別紙1－1（電気料金案分計算シート）'!V33="〇",'別紙1－２（補助金交付申請額計算シート）'!Q35*'別紙1－1（電気料金案分計算シート）'!W33,0)</f>
        <v>0</v>
      </c>
      <c r="R33" s="75">
        <f>IF('別紙1－1（電気料金案分計算シート）'!X33="〇",'別紙1－２（補助金交付申請額計算シート）'!R35*'別紙1－1（電気料金案分計算シート）'!Y33,0)</f>
        <v>0</v>
      </c>
      <c r="S33" s="107">
        <f t="shared" si="2"/>
        <v>0</v>
      </c>
      <c r="T33" s="106">
        <f>IF('別紙1－1（電気料金案分計算シート）'!Z33="〇",'別紙1－２（補助金交付申請額計算シート）'!T35*'別紙1－1（電気料金案分計算シート）'!AA33,0)</f>
        <v>0</v>
      </c>
      <c r="U33" s="75">
        <f>IF('別紙1－1（電気料金案分計算シート）'!AB33="〇",'別紙1－２（補助金交付申請額計算シート）'!U35*'別紙1－1（電気料金案分計算シート）'!AC33,0)</f>
        <v>0</v>
      </c>
      <c r="V33" s="107">
        <f t="shared" si="3"/>
        <v>0</v>
      </c>
      <c r="W33" s="106">
        <f>IF('別紙1－1（電気料金案分計算シート）'!AD33="〇",'別紙1－２（補助金交付申請額計算シート）'!W35*'別紙1－1（電気料金案分計算シート）'!AE33,0)</f>
        <v>0</v>
      </c>
      <c r="X33" s="75">
        <f>IF('別紙1－1（電気料金案分計算シート）'!AF33="〇",'別紙1－２（補助金交付申請額計算シート）'!X35*'別紙1－1（電気料金案分計算シート）'!AG33,0)</f>
        <v>0</v>
      </c>
      <c r="Y33" s="107">
        <f t="shared" si="4"/>
        <v>0</v>
      </c>
      <c r="Z33" s="106">
        <f>IF('別紙1－1（電気料金案分計算シート）'!AH33="〇",'別紙1－２（補助金交付申請額計算シート）'!Z35*'別紙1－1（電気料金案分計算シート）'!AI33,0)</f>
        <v>0</v>
      </c>
      <c r="AA33" s="75">
        <f>IF('別紙1－1（電気料金案分計算シート）'!AJ33="〇",'別紙1－２（補助金交付申請額計算シート）'!AA35*'別紙1－1（電気料金案分計算シート）'!AK33,0)</f>
        <v>0</v>
      </c>
      <c r="AB33" s="107">
        <f t="shared" si="5"/>
        <v>0</v>
      </c>
      <c r="AC33" s="106">
        <f>IF('別紙1－1（電気料金案分計算シート）'!AL33="〇",'別紙1－２（補助金交付申請額計算シート）'!AC35*'別紙1－1（電気料金案分計算シート）'!AM33,0)</f>
        <v>0</v>
      </c>
      <c r="AD33" s="75">
        <f>IF('別紙1－1（電気料金案分計算シート）'!AN33="〇",'別紙1－２（補助金交付申請額計算シート）'!AD35*'別紙1－1（電気料金案分計算シート）'!AO33,0)</f>
        <v>0</v>
      </c>
      <c r="AE33" s="107">
        <f t="shared" si="6"/>
        <v>0</v>
      </c>
      <c r="AF33" s="106">
        <f>IF('別紙1－1（電気料金案分計算シート）'!AP33="〇",'別紙1－２（補助金交付申請額計算シート）'!AF35*'別紙1－1（電気料金案分計算シート）'!AQ33,0)</f>
        <v>0</v>
      </c>
      <c r="AG33" s="75">
        <f>IF('別紙1－1（電気料金案分計算シート）'!AR33="〇",'別紙1－２（補助金交付申請額計算シート）'!AG35*'別紙1－1（電気料金案分計算シート）'!AS33,0)</f>
        <v>0</v>
      </c>
      <c r="AH33" s="107">
        <f t="shared" si="7"/>
        <v>0</v>
      </c>
      <c r="AI33" s="106">
        <f>IF('別紙1－1（電気料金案分計算シート）'!AT33="〇",'別紙1－２（補助金交付申請額計算シート）'!AI35*'別紙1－1（電気料金案分計算シート）'!AU33,0)</f>
        <v>0</v>
      </c>
      <c r="AJ33" s="75">
        <f>IF('別紙1－1（電気料金案分計算シート）'!AV33="〇",'別紙1－２（補助金交付申請額計算シート）'!AJ35*'別紙1－1（電気料金案分計算シート）'!AW33,0)</f>
        <v>0</v>
      </c>
      <c r="AK33" s="107">
        <f t="shared" si="8"/>
        <v>0</v>
      </c>
      <c r="AL33" s="106">
        <f>IF('別紙1－1（電気料金案分計算シート）'!AX33="〇",'別紙1－２（補助金交付申請額計算シート）'!AL35*'別紙1－1（電気料金案分計算シート）'!AY33,0)</f>
        <v>0</v>
      </c>
      <c r="AM33" s="75">
        <f>IF('別紙1－1（電気料金案分計算シート）'!AZ33="〇",'別紙1－２（補助金交付申請額計算シート）'!AM35*'別紙1－1（電気料金案分計算シート）'!BA33,0)</f>
        <v>0</v>
      </c>
      <c r="AN33" s="107">
        <f t="shared" si="9"/>
        <v>0</v>
      </c>
      <c r="AO33" s="106">
        <f>IF('別紙1－1（電気料金案分計算シート）'!BB33="〇",'別紙1－２（補助金交付申請額計算シート）'!AO35*'別紙1－1（電気料金案分計算シート）'!BC33,0)</f>
        <v>0</v>
      </c>
      <c r="AP33" s="75">
        <f>IF('別紙1－1（電気料金案分計算シート）'!BD33="〇",'別紙1－２（補助金交付申請額計算シート）'!AP35*'別紙1－1（電気料金案分計算シート）'!BE33,0)</f>
        <v>0</v>
      </c>
      <c r="AQ33" s="107">
        <f t="shared" si="10"/>
        <v>0</v>
      </c>
      <c r="AR33" s="116">
        <f t="shared" ref="AR33:AR34" si="49">SUM(H33,K33,N33,Q33,T33,W33,Z33,AC33,AF33,AI33,AL33,AO33)</f>
        <v>0</v>
      </c>
      <c r="AS33" s="68">
        <f t="shared" si="47"/>
        <v>0</v>
      </c>
      <c r="AT33" s="153">
        <f t="shared" si="48"/>
        <v>0</v>
      </c>
      <c r="AU33" s="100" t="str">
        <f t="shared" si="13"/>
        <v/>
      </c>
      <c r="AW33" s="1"/>
    </row>
    <row r="34" spans="2:49" ht="19.5" customHeight="1">
      <c r="B34" s="83"/>
      <c r="C34" s="130"/>
      <c r="D34" s="130"/>
      <c r="E34" s="131" t="str">
        <f>IF('別紙1－1（電気料金案分計算シート）'!E34="","",'別紙1－1（電気料金案分計算シート）'!E34)</f>
        <v/>
      </c>
      <c r="F34" s="132" t="str">
        <f>IF('別紙1－1（電気料金案分計算シート）'!F34="","",'別紙1－1（電気料金案分計算シート）'!F34)</f>
        <v/>
      </c>
      <c r="G34" s="324" t="str">
        <f>IF('別紙1－1（電気料金案分計算シート）'!G34="","",'別紙1－1（電気料金案分計算シート）'!G34)</f>
        <v/>
      </c>
      <c r="H34" s="108">
        <f>IF('別紙1－1（電気料金案分計算シート）'!J34="〇",'別紙1－２（補助金交付申請額計算シート）'!H35*'別紙1－1（電気料金案分計算シート）'!K34,0)</f>
        <v>0</v>
      </c>
      <c r="I34" s="76">
        <f>IF('別紙1－1（電気料金案分計算シート）'!L34="〇",'別紙1－２（補助金交付申請額計算シート）'!I35*'別紙1－1（電気料金案分計算シート）'!M34,0)</f>
        <v>0</v>
      </c>
      <c r="J34" s="109">
        <f t="shared" si="15"/>
        <v>0</v>
      </c>
      <c r="K34" s="108">
        <f>IF('別紙1－1（電気料金案分計算シート）'!N34="〇",'別紙1－２（補助金交付申請額計算シート）'!K35*'別紙1－1（電気料金案分計算シート）'!O34,0)</f>
        <v>0</v>
      </c>
      <c r="L34" s="76">
        <f>IF('別紙1－1（電気料金案分計算シート）'!P34="〇",'別紙1－２（補助金交付申請額計算シート）'!L35*'別紙1－1（電気料金案分計算シート）'!Q34,0)</f>
        <v>0</v>
      </c>
      <c r="M34" s="109">
        <f t="shared" si="14"/>
        <v>0</v>
      </c>
      <c r="N34" s="108">
        <f>IF('別紙1－1（電気料金案分計算シート）'!R34="〇",'別紙1－２（補助金交付申請額計算シート）'!N35*'別紙1－1（電気料金案分計算シート）'!S34,0)</f>
        <v>0</v>
      </c>
      <c r="O34" s="76">
        <f>IF('別紙1－1（電気料金案分計算シート）'!T34="〇",'別紙1－２（補助金交付申請額計算シート）'!O35*'別紙1－1（電気料金案分計算シート）'!U34,0)</f>
        <v>0</v>
      </c>
      <c r="P34" s="109">
        <f t="shared" si="1"/>
        <v>0</v>
      </c>
      <c r="Q34" s="108">
        <f>IF('別紙1－1（電気料金案分計算シート）'!V34="〇",'別紙1－２（補助金交付申請額計算シート）'!Q35*'別紙1－1（電気料金案分計算シート）'!W34,0)</f>
        <v>0</v>
      </c>
      <c r="R34" s="76">
        <f>IF('別紙1－1（電気料金案分計算シート）'!X34="〇",'別紙1－２（補助金交付申請額計算シート）'!R35*'別紙1－1（電気料金案分計算シート）'!Y34,0)</f>
        <v>0</v>
      </c>
      <c r="S34" s="109">
        <f t="shared" si="2"/>
        <v>0</v>
      </c>
      <c r="T34" s="108">
        <f>IF('別紙1－1（電気料金案分計算シート）'!Z34="〇",'別紙1－２（補助金交付申請額計算シート）'!T35*'別紙1－1（電気料金案分計算シート）'!AA34,0)</f>
        <v>0</v>
      </c>
      <c r="U34" s="76">
        <f>IF('別紙1－1（電気料金案分計算シート）'!AB34="〇",'別紙1－２（補助金交付申請額計算シート）'!U35*'別紙1－1（電気料金案分計算シート）'!AC34,0)</f>
        <v>0</v>
      </c>
      <c r="V34" s="109">
        <f t="shared" si="3"/>
        <v>0</v>
      </c>
      <c r="W34" s="108">
        <f>IF('別紙1－1（電気料金案分計算シート）'!AD34="〇",'別紙1－２（補助金交付申請額計算シート）'!W35*'別紙1－1（電気料金案分計算シート）'!AE34,0)</f>
        <v>0</v>
      </c>
      <c r="X34" s="76">
        <f>IF('別紙1－1（電気料金案分計算シート）'!AF34="〇",'別紙1－２（補助金交付申請額計算シート）'!X35*'別紙1－1（電気料金案分計算シート）'!AG34,0)</f>
        <v>0</v>
      </c>
      <c r="Y34" s="109">
        <f t="shared" si="4"/>
        <v>0</v>
      </c>
      <c r="Z34" s="108">
        <f>IF('別紙1－1（電気料金案分計算シート）'!AH34="〇",'別紙1－２（補助金交付申請額計算シート）'!Z35*'別紙1－1（電気料金案分計算シート）'!AI34,0)</f>
        <v>0</v>
      </c>
      <c r="AA34" s="76">
        <f>IF('別紙1－1（電気料金案分計算シート）'!AJ34="〇",'別紙1－２（補助金交付申請額計算シート）'!AA35*'別紙1－1（電気料金案分計算シート）'!AK34,0)</f>
        <v>0</v>
      </c>
      <c r="AB34" s="109">
        <f t="shared" si="5"/>
        <v>0</v>
      </c>
      <c r="AC34" s="108">
        <f>IF('別紙1－1（電気料金案分計算シート）'!AL34="〇",'別紙1－２（補助金交付申請額計算シート）'!AC35*'別紙1－1（電気料金案分計算シート）'!AM34,0)</f>
        <v>0</v>
      </c>
      <c r="AD34" s="76">
        <f>IF('別紙1－1（電気料金案分計算シート）'!AN34="〇",'別紙1－２（補助金交付申請額計算シート）'!AD35*'別紙1－1（電気料金案分計算シート）'!AO34,0)</f>
        <v>0</v>
      </c>
      <c r="AE34" s="109">
        <f t="shared" si="6"/>
        <v>0</v>
      </c>
      <c r="AF34" s="108">
        <f>IF('別紙1－1（電気料金案分計算シート）'!AP34="〇",'別紙1－２（補助金交付申請額計算シート）'!AF35*'別紙1－1（電気料金案分計算シート）'!AQ34,0)</f>
        <v>0</v>
      </c>
      <c r="AG34" s="76">
        <f>IF('別紙1－1（電気料金案分計算シート）'!AR34="〇",'別紙1－２（補助金交付申請額計算シート）'!AG35*'別紙1－1（電気料金案分計算シート）'!AS34,0)</f>
        <v>0</v>
      </c>
      <c r="AH34" s="109">
        <f t="shared" si="7"/>
        <v>0</v>
      </c>
      <c r="AI34" s="108">
        <f>IF('別紙1－1（電気料金案分計算シート）'!AT34="〇",'別紙1－２（補助金交付申請額計算シート）'!AI35*'別紙1－1（電気料金案分計算シート）'!AU34,0)</f>
        <v>0</v>
      </c>
      <c r="AJ34" s="76">
        <f>IF('別紙1－1（電気料金案分計算シート）'!AV34="〇",'別紙1－２（補助金交付申請額計算シート）'!AJ35*'別紙1－1（電気料金案分計算シート）'!AW34,0)</f>
        <v>0</v>
      </c>
      <c r="AK34" s="109">
        <f t="shared" si="8"/>
        <v>0</v>
      </c>
      <c r="AL34" s="108">
        <f>IF('別紙1－1（電気料金案分計算シート）'!AX34="〇",'別紙1－２（補助金交付申請額計算シート）'!AL35*'別紙1－1（電気料金案分計算シート）'!AY34,0)</f>
        <v>0</v>
      </c>
      <c r="AM34" s="76">
        <f>IF('別紙1－1（電気料金案分計算シート）'!AZ34="〇",'別紙1－２（補助金交付申請額計算シート）'!AM35*'別紙1－1（電気料金案分計算シート）'!BA34,0)</f>
        <v>0</v>
      </c>
      <c r="AN34" s="109">
        <f t="shared" si="9"/>
        <v>0</v>
      </c>
      <c r="AO34" s="108">
        <f>IF('別紙1－1（電気料金案分計算シート）'!BB34="〇",'別紙1－２（補助金交付申請額計算シート）'!AO35*'別紙1－1（電気料金案分計算シート）'!BC34,0)</f>
        <v>0</v>
      </c>
      <c r="AP34" s="76">
        <f>IF('別紙1－1（電気料金案分計算シート）'!BD34="〇",'別紙1－２（補助金交付申請額計算シート）'!AP35*'別紙1－1（電気料金案分計算シート）'!BE34,0)</f>
        <v>0</v>
      </c>
      <c r="AQ34" s="109">
        <f t="shared" si="10"/>
        <v>0</v>
      </c>
      <c r="AR34" s="117">
        <f t="shared" si="49"/>
        <v>0</v>
      </c>
      <c r="AS34" s="118">
        <f t="shared" si="47"/>
        <v>0</v>
      </c>
      <c r="AT34" s="154">
        <f t="shared" si="48"/>
        <v>0</v>
      </c>
      <c r="AU34" s="100" t="str">
        <f t="shared" si="13"/>
        <v/>
      </c>
      <c r="AW34" s="1"/>
    </row>
    <row r="35" spans="2:49" ht="19.5" customHeight="1" thickBot="1">
      <c r="B35" s="28"/>
      <c r="C35" s="137"/>
      <c r="D35" s="137"/>
      <c r="E35" s="138"/>
      <c r="F35" s="139"/>
      <c r="G35" s="140"/>
      <c r="H35" s="162"/>
      <c r="I35" s="163"/>
      <c r="J35" s="111">
        <f t="shared" si="15"/>
        <v>0</v>
      </c>
      <c r="K35" s="162"/>
      <c r="L35" s="163"/>
      <c r="M35" s="111">
        <f t="shared" si="14"/>
        <v>0</v>
      </c>
      <c r="N35" s="162"/>
      <c r="O35" s="163"/>
      <c r="P35" s="111">
        <f t="shared" si="1"/>
        <v>0</v>
      </c>
      <c r="Q35" s="162"/>
      <c r="R35" s="163"/>
      <c r="S35" s="111">
        <f t="shared" si="2"/>
        <v>0</v>
      </c>
      <c r="T35" s="162"/>
      <c r="U35" s="163"/>
      <c r="V35" s="111">
        <f t="shared" si="3"/>
        <v>0</v>
      </c>
      <c r="W35" s="162"/>
      <c r="X35" s="163"/>
      <c r="Y35" s="111">
        <f t="shared" si="4"/>
        <v>0</v>
      </c>
      <c r="Z35" s="162"/>
      <c r="AA35" s="163"/>
      <c r="AB35" s="111">
        <f t="shared" si="5"/>
        <v>0</v>
      </c>
      <c r="AC35" s="162"/>
      <c r="AD35" s="163"/>
      <c r="AE35" s="111">
        <f t="shared" si="6"/>
        <v>0</v>
      </c>
      <c r="AF35" s="162"/>
      <c r="AG35" s="163"/>
      <c r="AH35" s="111">
        <f t="shared" si="7"/>
        <v>0</v>
      </c>
      <c r="AI35" s="162"/>
      <c r="AJ35" s="163"/>
      <c r="AK35" s="111">
        <f t="shared" si="8"/>
        <v>0</v>
      </c>
      <c r="AL35" s="162"/>
      <c r="AM35" s="163"/>
      <c r="AN35" s="111">
        <f t="shared" si="9"/>
        <v>0</v>
      </c>
      <c r="AO35" s="162"/>
      <c r="AP35" s="164"/>
      <c r="AQ35" s="111">
        <f t="shared" si="10"/>
        <v>0</v>
      </c>
      <c r="AR35" s="119">
        <f>SUM(H35,K35,N35,Q35,T35,W35,Z35,AC35,AF35,AI35,AL35,AO35)</f>
        <v>0</v>
      </c>
      <c r="AS35" s="120">
        <f t="shared" si="47"/>
        <v>0</v>
      </c>
      <c r="AT35" s="165">
        <f>SUM(IF(F29="補助対象",AT29,0),IF(F30="補助対象",AT30,0),IF(F31="補助対象",AT31,0),IF(F32="補助対象",AT32,0),IF(F33="補助対象",AT33,0),IF(F34="補助対象",AT34,0))</f>
        <v>0</v>
      </c>
      <c r="AU35" s="149" t="s">
        <v>69</v>
      </c>
      <c r="AW35" s="1"/>
    </row>
    <row r="36" spans="2:49" ht="19.5" customHeight="1">
      <c r="B36" s="81" t="s">
        <v>12</v>
      </c>
      <c r="C36" s="121" t="str">
        <f>IF('別紙1－1（電気料金案分計算シート）'!C36="","",'別紙1－1（電気料金案分計算シート）'!C36)</f>
        <v/>
      </c>
      <c r="D36" s="121" t="str">
        <f>IF('別紙1－1（電気料金案分計算シート）'!D36="","",'別紙1－1（電気料金案分計算シート）'!D36)</f>
        <v/>
      </c>
      <c r="E36" s="122" t="str">
        <f>IF('別紙1－1（電気料金案分計算シート）'!E36="","",'別紙1－1（電気料金案分計算シート）'!E36)</f>
        <v/>
      </c>
      <c r="F36" s="123" t="str">
        <f>IF('別紙1－1（電気料金案分計算シート）'!F36="","",'別紙1－1（電気料金案分計算シート）'!F36)</f>
        <v/>
      </c>
      <c r="G36" s="321" t="str">
        <f>IF('別紙1－1（電気料金案分計算シート）'!G36:G41="","",'別紙1－1（電気料金案分計算シート）'!G36:G41)</f>
        <v/>
      </c>
      <c r="H36" s="104">
        <f>IF('別紙1－1（電気料金案分計算シート）'!J36="〇",'別紙1－２（補助金交付申請額計算シート）'!H42*'別紙1－1（電気料金案分計算シート）'!K36,0)</f>
        <v>0</v>
      </c>
      <c r="I36" s="70">
        <f>IF('別紙1－1（電気料金案分計算シート）'!L36="〇",'別紙1－２（補助金交付申請額計算シート）'!I42*'別紙1－1（電気料金案分計算シート）'!M36,0)</f>
        <v>0</v>
      </c>
      <c r="J36" s="105">
        <f t="shared" si="15"/>
        <v>0</v>
      </c>
      <c r="K36" s="104">
        <f>IF('別紙1－1（電気料金案分計算シート）'!N36="〇",'別紙1－２（補助金交付申請額計算シート）'!K42*'別紙1－1（電気料金案分計算シート）'!O36,0)</f>
        <v>0</v>
      </c>
      <c r="L36" s="70">
        <f>IF('別紙1－1（電気料金案分計算シート）'!P36="〇",'別紙1－２（補助金交付申請額計算シート）'!L42*'別紙1－1（電気料金案分計算シート）'!Q36,0)</f>
        <v>0</v>
      </c>
      <c r="M36" s="105">
        <f t="shared" si="14"/>
        <v>0</v>
      </c>
      <c r="N36" s="104">
        <f>IF('別紙1－1（電気料金案分計算シート）'!R36="〇",'別紙1－２（補助金交付申請額計算シート）'!N42*'別紙1－1（電気料金案分計算シート）'!S36,0)</f>
        <v>0</v>
      </c>
      <c r="O36" s="70">
        <f>IF('別紙1－1（電気料金案分計算シート）'!T36="〇",'別紙1－２（補助金交付申請額計算シート）'!O42*'別紙1－1（電気料金案分計算シート）'!U36,0)</f>
        <v>0</v>
      </c>
      <c r="P36" s="105">
        <f t="shared" si="1"/>
        <v>0</v>
      </c>
      <c r="Q36" s="104">
        <f>IF('別紙1－1（電気料金案分計算シート）'!V36="〇",'別紙1－２（補助金交付申請額計算シート）'!Q42*'別紙1－1（電気料金案分計算シート）'!W36,0)</f>
        <v>0</v>
      </c>
      <c r="R36" s="70">
        <f>IF('別紙1－1（電気料金案分計算シート）'!X36="〇",'別紙1－２（補助金交付申請額計算シート）'!R42*'別紙1－1（電気料金案分計算シート）'!Y36,0)</f>
        <v>0</v>
      </c>
      <c r="S36" s="105">
        <f t="shared" si="2"/>
        <v>0</v>
      </c>
      <c r="T36" s="104">
        <f>IF('別紙1－1（電気料金案分計算シート）'!Z36="〇",'別紙1－２（補助金交付申請額計算シート）'!T42*'別紙1－1（電気料金案分計算シート）'!AA36,0)</f>
        <v>0</v>
      </c>
      <c r="U36" s="70">
        <f>IF('別紙1－1（電気料金案分計算シート）'!AB36="〇",'別紙1－２（補助金交付申請額計算シート）'!U42*'別紙1－1（電気料金案分計算シート）'!AC36,0)</f>
        <v>0</v>
      </c>
      <c r="V36" s="105">
        <f t="shared" si="3"/>
        <v>0</v>
      </c>
      <c r="W36" s="104">
        <f>IF('別紙1－1（電気料金案分計算シート）'!AD36="〇",'別紙1－２（補助金交付申請額計算シート）'!W42*'別紙1－1（電気料金案分計算シート）'!AE36,0)</f>
        <v>0</v>
      </c>
      <c r="X36" s="70">
        <f>IF('別紙1－1（電気料金案分計算シート）'!AF36="〇",'別紙1－２（補助金交付申請額計算シート）'!X42*'別紙1－1（電気料金案分計算シート）'!AG36,0)</f>
        <v>0</v>
      </c>
      <c r="Y36" s="105">
        <f t="shared" si="4"/>
        <v>0</v>
      </c>
      <c r="Z36" s="104">
        <f>IF('別紙1－1（電気料金案分計算シート）'!AH36="〇",'別紙1－２（補助金交付申請額計算シート）'!Z42*'別紙1－1（電気料金案分計算シート）'!AI36,0)</f>
        <v>0</v>
      </c>
      <c r="AA36" s="70">
        <f>IF('別紙1－1（電気料金案分計算シート）'!AJ36="〇",'別紙1－２（補助金交付申請額計算シート）'!AA42*'別紙1－1（電気料金案分計算シート）'!AK36,0)</f>
        <v>0</v>
      </c>
      <c r="AB36" s="105">
        <f t="shared" si="5"/>
        <v>0</v>
      </c>
      <c r="AC36" s="104">
        <f>IF('別紙1－1（電気料金案分計算シート）'!AL36="〇",'別紙1－２（補助金交付申請額計算シート）'!AC42*'別紙1－1（電気料金案分計算シート）'!AM36,0)</f>
        <v>0</v>
      </c>
      <c r="AD36" s="70">
        <f>IF('別紙1－1（電気料金案分計算シート）'!AN36="〇",'別紙1－２（補助金交付申請額計算シート）'!AD42*'別紙1－1（電気料金案分計算シート）'!AO36,0)</f>
        <v>0</v>
      </c>
      <c r="AE36" s="105">
        <f t="shared" si="6"/>
        <v>0</v>
      </c>
      <c r="AF36" s="104">
        <f>IF('別紙1－1（電気料金案分計算シート）'!AP36="〇",'別紙1－２（補助金交付申請額計算シート）'!AF42*'別紙1－1（電気料金案分計算シート）'!AQ36,0)</f>
        <v>0</v>
      </c>
      <c r="AG36" s="70">
        <f>IF('別紙1－1（電気料金案分計算シート）'!AR36="〇",'別紙1－２（補助金交付申請額計算シート）'!AG42*'別紙1－1（電気料金案分計算シート）'!AS36,0)</f>
        <v>0</v>
      </c>
      <c r="AH36" s="105">
        <f t="shared" si="7"/>
        <v>0</v>
      </c>
      <c r="AI36" s="104">
        <f>IF('別紙1－1（電気料金案分計算シート）'!AT36="〇",'別紙1－２（補助金交付申請額計算シート）'!AI42*'別紙1－1（電気料金案分計算シート）'!AU36,0)</f>
        <v>0</v>
      </c>
      <c r="AJ36" s="70">
        <f>IF('別紙1－1（電気料金案分計算シート）'!AV36="〇",'別紙1－２（補助金交付申請額計算シート）'!AJ42*'別紙1－1（電気料金案分計算シート）'!AW36,0)</f>
        <v>0</v>
      </c>
      <c r="AK36" s="105">
        <f t="shared" si="8"/>
        <v>0</v>
      </c>
      <c r="AL36" s="104">
        <f>IF('別紙1－1（電気料金案分計算シート）'!AX36="〇",'別紙1－２（補助金交付申請額計算シート）'!AL42*'別紙1－1（電気料金案分計算シート）'!AY36,0)</f>
        <v>0</v>
      </c>
      <c r="AM36" s="70">
        <f>IF('別紙1－1（電気料金案分計算シート）'!AZ36="〇",'別紙1－２（補助金交付申請額計算シート）'!AM42*'別紙1－1（電気料金案分計算シート）'!BA36,0)</f>
        <v>0</v>
      </c>
      <c r="AN36" s="105">
        <f t="shared" si="9"/>
        <v>0</v>
      </c>
      <c r="AO36" s="104">
        <f>IF('別紙1－1（電気料金案分計算シート）'!BB36="〇",'別紙1－２（補助金交付申請額計算シート）'!AO42*'別紙1－1（電気料金案分計算シート）'!BC36,0)</f>
        <v>0</v>
      </c>
      <c r="AP36" s="70">
        <f>IF('別紙1－1（電気料金案分計算シート）'!BD36="〇",'別紙1－２（補助金交付申請額計算シート）'!AP42*'別紙1－1（電気料金案分計算シート）'!BE36,0)</f>
        <v>0</v>
      </c>
      <c r="AQ36" s="105">
        <f t="shared" si="10"/>
        <v>0</v>
      </c>
      <c r="AR36" s="115">
        <f>SUM(H36,K36,N36,Q36,T36,W36,Z36,AC36,AF36,AI36,AL36,AO36)</f>
        <v>0</v>
      </c>
      <c r="AS36" s="69">
        <f>SUM(I36,L36,O36,R36,U36,X36,AA36,AD36,AG36,AJ36,AM36,AP36)</f>
        <v>0</v>
      </c>
      <c r="AT36" s="152">
        <f>SUM(J36,M36,P36,S36,V36,Y36,AB36,AE36,AH36,AK36,AN36,AQ36)</f>
        <v>0</v>
      </c>
      <c r="AU36" s="101" t="str">
        <f t="shared" si="13"/>
        <v/>
      </c>
    </row>
    <row r="37" spans="2:49" ht="19.5" customHeight="1">
      <c r="B37" s="98"/>
      <c r="C37" s="124"/>
      <c r="D37" s="124"/>
      <c r="E37" s="125" t="str">
        <f>IF('別紙1－1（電気料金案分計算シート）'!E37="","",'別紙1－1（電気料金案分計算シート）'!E37)</f>
        <v/>
      </c>
      <c r="F37" s="126" t="str">
        <f>IF('別紙1－1（電気料金案分計算シート）'!F37="","",'別紙1－1（電気料金案分計算シート）'!F37)</f>
        <v/>
      </c>
      <c r="G37" s="322" t="str">
        <f>IF('別紙1－1（電気料金案分計算シート）'!G37="","",'別紙1－1（電気料金案分計算シート）'!G37)</f>
        <v/>
      </c>
      <c r="H37" s="106">
        <f>IF('別紙1－1（電気料金案分計算シート）'!J37="〇",'別紙1－２（補助金交付申請額計算シート）'!H42*'別紙1－1（電気料金案分計算シート）'!K37,0)</f>
        <v>0</v>
      </c>
      <c r="I37" s="75">
        <f>IF('別紙1－1（電気料金案分計算シート）'!L37="〇",'別紙1－２（補助金交付申請額計算シート）'!I42*'別紙1－1（電気料金案分計算シート）'!M37,0)</f>
        <v>0</v>
      </c>
      <c r="J37" s="107">
        <f t="shared" ref="J37:J38" si="50">I37-H37</f>
        <v>0</v>
      </c>
      <c r="K37" s="106">
        <f>IF('別紙1－1（電気料金案分計算シート）'!N37="〇",'別紙1－２（補助金交付申請額計算シート）'!K42*'別紙1－1（電気料金案分計算シート）'!O37,0)</f>
        <v>0</v>
      </c>
      <c r="L37" s="75">
        <f>IF('別紙1－1（電気料金案分計算シート）'!P37="〇",'別紙1－２（補助金交付申請額計算シート）'!L42*'別紙1－1（電気料金案分計算シート）'!Q37,0)</f>
        <v>0</v>
      </c>
      <c r="M37" s="107">
        <f t="shared" ref="M37:M38" si="51">L37-K37</f>
        <v>0</v>
      </c>
      <c r="N37" s="106">
        <f>IF('別紙1－1（電気料金案分計算シート）'!R37="〇",'別紙1－２（補助金交付申請額計算シート）'!N42*'別紙1－1（電気料金案分計算シート）'!S37,0)</f>
        <v>0</v>
      </c>
      <c r="O37" s="75">
        <f>IF('別紙1－1（電気料金案分計算シート）'!T37="〇",'別紙1－２（補助金交付申請額計算シート）'!O42*'別紙1－1（電気料金案分計算シート）'!U37,0)</f>
        <v>0</v>
      </c>
      <c r="P37" s="107">
        <f t="shared" ref="P37:P38" si="52">O37-N37</f>
        <v>0</v>
      </c>
      <c r="Q37" s="106">
        <f>IF('別紙1－1（電気料金案分計算シート）'!V37="〇",'別紙1－２（補助金交付申請額計算シート）'!Q42*'別紙1－1（電気料金案分計算シート）'!W37,0)</f>
        <v>0</v>
      </c>
      <c r="R37" s="75">
        <f>IF('別紙1－1（電気料金案分計算シート）'!X37="〇",'別紙1－２（補助金交付申請額計算シート）'!R42*'別紙1－1（電気料金案分計算シート）'!Y37,0)</f>
        <v>0</v>
      </c>
      <c r="S37" s="107">
        <f t="shared" ref="S37:S38" si="53">R37-Q37</f>
        <v>0</v>
      </c>
      <c r="T37" s="106">
        <f>IF('別紙1－1（電気料金案分計算シート）'!Z37="〇",'別紙1－２（補助金交付申請額計算シート）'!T42*'別紙1－1（電気料金案分計算シート）'!AA37,0)</f>
        <v>0</v>
      </c>
      <c r="U37" s="75">
        <f>IF('別紙1－1（電気料金案分計算シート）'!AB37="〇",'別紙1－２（補助金交付申請額計算シート）'!U42*'別紙1－1（電気料金案分計算シート）'!AC37,0)</f>
        <v>0</v>
      </c>
      <c r="V37" s="107">
        <f t="shared" ref="V37:V38" si="54">U37-T37</f>
        <v>0</v>
      </c>
      <c r="W37" s="106">
        <f>IF('別紙1－1（電気料金案分計算シート）'!AD37="〇",'別紙1－２（補助金交付申請額計算シート）'!W42*'別紙1－1（電気料金案分計算シート）'!AE37,0)</f>
        <v>0</v>
      </c>
      <c r="X37" s="75">
        <f>IF('別紙1－1（電気料金案分計算シート）'!AF37="〇",'別紙1－２（補助金交付申請額計算シート）'!X42*'別紙1－1（電気料金案分計算シート）'!AG37,0)</f>
        <v>0</v>
      </c>
      <c r="Y37" s="107">
        <f t="shared" ref="Y37:Y38" si="55">X37-W37</f>
        <v>0</v>
      </c>
      <c r="Z37" s="106">
        <f>IF('別紙1－1（電気料金案分計算シート）'!AH37="〇",'別紙1－２（補助金交付申請額計算シート）'!Z42*'別紙1－1（電気料金案分計算シート）'!AI37,0)</f>
        <v>0</v>
      </c>
      <c r="AA37" s="75">
        <f>IF('別紙1－1（電気料金案分計算シート）'!AJ37="〇",'別紙1－２（補助金交付申請額計算シート）'!AA42*'別紙1－1（電気料金案分計算シート）'!AK37,0)</f>
        <v>0</v>
      </c>
      <c r="AB37" s="107">
        <f t="shared" ref="AB37:AB38" si="56">AA37-Z37</f>
        <v>0</v>
      </c>
      <c r="AC37" s="106">
        <f>IF('別紙1－1（電気料金案分計算シート）'!AL37="〇",'別紙1－２（補助金交付申請額計算シート）'!AC42*'別紙1－1（電気料金案分計算シート）'!AM37,0)</f>
        <v>0</v>
      </c>
      <c r="AD37" s="75">
        <f>IF('別紙1－1（電気料金案分計算シート）'!AN37="〇",'別紙1－２（補助金交付申請額計算シート）'!AD42*'別紙1－1（電気料金案分計算シート）'!AO37,0)</f>
        <v>0</v>
      </c>
      <c r="AE37" s="107">
        <f t="shared" ref="AE37:AE38" si="57">AD37-AC37</f>
        <v>0</v>
      </c>
      <c r="AF37" s="106">
        <f>IF('別紙1－1（電気料金案分計算シート）'!AP37="〇",'別紙1－２（補助金交付申請額計算シート）'!AF42*'別紙1－1（電気料金案分計算シート）'!AQ37,0)</f>
        <v>0</v>
      </c>
      <c r="AG37" s="75">
        <f>IF('別紙1－1（電気料金案分計算シート）'!AR37="〇",'別紙1－２（補助金交付申請額計算シート）'!AG42*'別紙1－1（電気料金案分計算シート）'!AS37,0)</f>
        <v>0</v>
      </c>
      <c r="AH37" s="107">
        <f t="shared" ref="AH37:AH38" si="58">AG37-AF37</f>
        <v>0</v>
      </c>
      <c r="AI37" s="106">
        <f>IF('別紙1－1（電気料金案分計算シート）'!AT37="〇",'別紙1－２（補助金交付申請額計算シート）'!AI42*'別紙1－1（電気料金案分計算シート）'!AU37,0)</f>
        <v>0</v>
      </c>
      <c r="AJ37" s="75">
        <f>IF('別紙1－1（電気料金案分計算シート）'!AV37="〇",'別紙1－２（補助金交付申請額計算シート）'!AJ42*'別紙1－1（電気料金案分計算シート）'!AW37,0)</f>
        <v>0</v>
      </c>
      <c r="AK37" s="107">
        <f t="shared" ref="AK37:AK38" si="59">AJ37-AI37</f>
        <v>0</v>
      </c>
      <c r="AL37" s="106">
        <f>IF('別紙1－1（電気料金案分計算シート）'!AX37="〇",'別紙1－２（補助金交付申請額計算シート）'!AL42*'別紙1－1（電気料金案分計算シート）'!AY37,0)</f>
        <v>0</v>
      </c>
      <c r="AM37" s="75">
        <f>IF('別紙1－1（電気料金案分計算シート）'!AZ37="〇",'別紙1－２（補助金交付申請額計算シート）'!AM42*'別紙1－1（電気料金案分計算シート）'!BA37,0)</f>
        <v>0</v>
      </c>
      <c r="AN37" s="107">
        <f t="shared" ref="AN37:AN38" si="60">AM37-AL37</f>
        <v>0</v>
      </c>
      <c r="AO37" s="106">
        <f>IF('別紙1－1（電気料金案分計算シート）'!BB37="〇",'別紙1－２（補助金交付申請額計算シート）'!AO42*'別紙1－1（電気料金案分計算シート）'!BC37,0)</f>
        <v>0</v>
      </c>
      <c r="AP37" s="75">
        <f>IF('別紙1－1（電気料金案分計算シート）'!BD37="〇",'別紙1－２（補助金交付申請額計算シート）'!AP42*'別紙1－1（電気料金案分計算シート）'!BE37,0)</f>
        <v>0</v>
      </c>
      <c r="AQ37" s="107">
        <f t="shared" ref="AQ37:AQ38" si="61">AP37-AO37</f>
        <v>0</v>
      </c>
      <c r="AR37" s="116">
        <f>SUM(H37,K37,N37,Q37,T37,W37,Z37,AC37,AF37,AI37,AL37,AO37)</f>
        <v>0</v>
      </c>
      <c r="AS37" s="68">
        <f t="shared" ref="AS37:AS42" si="62">SUM(I37,L37,O37,R37,U37,X37,AA37,AD37,AG37,AJ37,AM37,AP37)</f>
        <v>0</v>
      </c>
      <c r="AT37" s="153">
        <f t="shared" ref="AT37:AT41" si="63">SUM(J37,M37,P37,S37,V37,Y37,AB37,AE37,AH37,AK37,AN37,AQ37)</f>
        <v>0</v>
      </c>
      <c r="AU37" s="100" t="str">
        <f t="shared" si="13"/>
        <v/>
      </c>
    </row>
    <row r="38" spans="2:49" ht="19.5" customHeight="1">
      <c r="B38" s="98"/>
      <c r="C38" s="124"/>
      <c r="D38" s="124"/>
      <c r="E38" s="125" t="str">
        <f>IF('別紙1－1（電気料金案分計算シート）'!E38="","",'別紙1－1（電気料金案分計算シート）'!E38)</f>
        <v/>
      </c>
      <c r="F38" s="126" t="str">
        <f>IF('別紙1－1（電気料金案分計算シート）'!F38="","",'別紙1－1（電気料金案分計算シート）'!F38)</f>
        <v/>
      </c>
      <c r="G38" s="322" t="str">
        <f>IF('別紙1－1（電気料金案分計算シート）'!G38="","",'別紙1－1（電気料金案分計算シート）'!G38)</f>
        <v/>
      </c>
      <c r="H38" s="106">
        <f>IF('別紙1－1（電気料金案分計算シート）'!J38="〇",'別紙1－２（補助金交付申請額計算シート）'!H42*'別紙1－1（電気料金案分計算シート）'!K38,0)</f>
        <v>0</v>
      </c>
      <c r="I38" s="75">
        <f>IF('別紙1－1（電気料金案分計算シート）'!L38="〇",'別紙1－２（補助金交付申請額計算シート）'!I42*'別紙1－1（電気料金案分計算シート）'!M38,0)</f>
        <v>0</v>
      </c>
      <c r="J38" s="107">
        <f t="shared" si="50"/>
        <v>0</v>
      </c>
      <c r="K38" s="106">
        <f>IF('別紙1－1（電気料金案分計算シート）'!N38="〇",'別紙1－２（補助金交付申請額計算シート）'!K42*'別紙1－1（電気料金案分計算シート）'!O38,0)</f>
        <v>0</v>
      </c>
      <c r="L38" s="75">
        <f>IF('別紙1－1（電気料金案分計算シート）'!P38="〇",'別紙1－２（補助金交付申請額計算シート）'!L42*'別紙1－1（電気料金案分計算シート）'!Q38,0)</f>
        <v>0</v>
      </c>
      <c r="M38" s="107">
        <f t="shared" si="51"/>
        <v>0</v>
      </c>
      <c r="N38" s="106">
        <f>IF('別紙1－1（電気料金案分計算シート）'!R38="〇",'別紙1－２（補助金交付申請額計算シート）'!N42*'別紙1－1（電気料金案分計算シート）'!S38,0)</f>
        <v>0</v>
      </c>
      <c r="O38" s="75">
        <f>IF('別紙1－1（電気料金案分計算シート）'!T38="〇",'別紙1－２（補助金交付申請額計算シート）'!O42*'別紙1－1（電気料金案分計算シート）'!U38,0)</f>
        <v>0</v>
      </c>
      <c r="P38" s="107">
        <f t="shared" si="52"/>
        <v>0</v>
      </c>
      <c r="Q38" s="106">
        <f>IF('別紙1－1（電気料金案分計算シート）'!V38="〇",'別紙1－２（補助金交付申請額計算シート）'!Q42*'別紙1－1（電気料金案分計算シート）'!W38,0)</f>
        <v>0</v>
      </c>
      <c r="R38" s="75">
        <f>IF('別紙1－1（電気料金案分計算シート）'!X38="〇",'別紙1－２（補助金交付申請額計算シート）'!R42*'別紙1－1（電気料金案分計算シート）'!Y38,0)</f>
        <v>0</v>
      </c>
      <c r="S38" s="107">
        <f t="shared" si="53"/>
        <v>0</v>
      </c>
      <c r="T38" s="106">
        <f>IF('別紙1－1（電気料金案分計算シート）'!Z38="〇",'別紙1－２（補助金交付申請額計算シート）'!T42*'別紙1－1（電気料金案分計算シート）'!AA38,0)</f>
        <v>0</v>
      </c>
      <c r="U38" s="75">
        <f>IF('別紙1－1（電気料金案分計算シート）'!AB38="〇",'別紙1－２（補助金交付申請額計算シート）'!U42*'別紙1－1（電気料金案分計算シート）'!AC38,0)</f>
        <v>0</v>
      </c>
      <c r="V38" s="107">
        <f t="shared" si="54"/>
        <v>0</v>
      </c>
      <c r="W38" s="106">
        <f>IF('別紙1－1（電気料金案分計算シート）'!AD38="〇",'別紙1－２（補助金交付申請額計算シート）'!W42*'別紙1－1（電気料金案分計算シート）'!AE38,0)</f>
        <v>0</v>
      </c>
      <c r="X38" s="75">
        <f>IF('別紙1－1（電気料金案分計算シート）'!AF38="〇",'別紙1－２（補助金交付申請額計算シート）'!X42*'別紙1－1（電気料金案分計算シート）'!AG38,0)</f>
        <v>0</v>
      </c>
      <c r="Y38" s="107">
        <f t="shared" si="55"/>
        <v>0</v>
      </c>
      <c r="Z38" s="106">
        <f>IF('別紙1－1（電気料金案分計算シート）'!AH38="〇",'別紙1－２（補助金交付申請額計算シート）'!Z42*'別紙1－1（電気料金案分計算シート）'!AI38,0)</f>
        <v>0</v>
      </c>
      <c r="AA38" s="75">
        <f>IF('別紙1－1（電気料金案分計算シート）'!AJ38="〇",'別紙1－２（補助金交付申請額計算シート）'!AA42*'別紙1－1（電気料金案分計算シート）'!AK38,0)</f>
        <v>0</v>
      </c>
      <c r="AB38" s="107">
        <f t="shared" si="56"/>
        <v>0</v>
      </c>
      <c r="AC38" s="106">
        <f>IF('別紙1－1（電気料金案分計算シート）'!AL38="〇",'別紙1－２（補助金交付申請額計算シート）'!AC42*'別紙1－1（電気料金案分計算シート）'!AM38,0)</f>
        <v>0</v>
      </c>
      <c r="AD38" s="75">
        <f>IF('別紙1－1（電気料金案分計算シート）'!AN38="〇",'別紙1－２（補助金交付申請額計算シート）'!AD42*'別紙1－1（電気料金案分計算シート）'!AO38,0)</f>
        <v>0</v>
      </c>
      <c r="AE38" s="107">
        <f t="shared" si="57"/>
        <v>0</v>
      </c>
      <c r="AF38" s="106">
        <f>IF('別紙1－1（電気料金案分計算シート）'!AP38="〇",'別紙1－２（補助金交付申請額計算シート）'!AF42*'別紙1－1（電気料金案分計算シート）'!AQ38,0)</f>
        <v>0</v>
      </c>
      <c r="AG38" s="75">
        <f>IF('別紙1－1（電気料金案分計算シート）'!AR38="〇",'別紙1－２（補助金交付申請額計算シート）'!AG42*'別紙1－1（電気料金案分計算シート）'!AS38,0)</f>
        <v>0</v>
      </c>
      <c r="AH38" s="107">
        <f t="shared" si="58"/>
        <v>0</v>
      </c>
      <c r="AI38" s="106">
        <f>IF('別紙1－1（電気料金案分計算シート）'!AT38="〇",'別紙1－２（補助金交付申請額計算シート）'!AI42*'別紙1－1（電気料金案分計算シート）'!AU38,0)</f>
        <v>0</v>
      </c>
      <c r="AJ38" s="75">
        <f>IF('別紙1－1（電気料金案分計算シート）'!AV38="〇",'別紙1－２（補助金交付申請額計算シート）'!AJ42*'別紙1－1（電気料金案分計算シート）'!AW38,0)</f>
        <v>0</v>
      </c>
      <c r="AK38" s="107">
        <f t="shared" si="59"/>
        <v>0</v>
      </c>
      <c r="AL38" s="106">
        <f>IF('別紙1－1（電気料金案分計算シート）'!AX38="〇",'別紙1－２（補助金交付申請額計算シート）'!AL42*'別紙1－1（電気料金案分計算シート）'!AY38,0)</f>
        <v>0</v>
      </c>
      <c r="AM38" s="75">
        <f>IF('別紙1－1（電気料金案分計算シート）'!AZ38="〇",'別紙1－２（補助金交付申請額計算シート）'!AM42*'別紙1－1（電気料金案分計算シート）'!BA38,0)</f>
        <v>0</v>
      </c>
      <c r="AN38" s="107">
        <f t="shared" si="60"/>
        <v>0</v>
      </c>
      <c r="AO38" s="106">
        <f>IF('別紙1－1（電気料金案分計算シート）'!BB38="〇",'別紙1－２（補助金交付申請額計算シート）'!AO42*'別紙1－1（電気料金案分計算シート）'!BC38,0)</f>
        <v>0</v>
      </c>
      <c r="AP38" s="75">
        <f>IF('別紙1－1（電気料金案分計算シート）'!BD38="〇",'別紙1－２（補助金交付申請額計算シート）'!AP42*'別紙1－1（電気料金案分計算シート）'!BE38,0)</f>
        <v>0</v>
      </c>
      <c r="AQ38" s="107">
        <f t="shared" si="61"/>
        <v>0</v>
      </c>
      <c r="AR38" s="116">
        <f>SUM(H38,K38,N38,Q38,T38,W38,Z38,AC38,AF38,AI38,AL38,AO38)</f>
        <v>0</v>
      </c>
      <c r="AS38" s="68">
        <f t="shared" si="62"/>
        <v>0</v>
      </c>
      <c r="AT38" s="153">
        <f t="shared" si="63"/>
        <v>0</v>
      </c>
      <c r="AU38" s="100" t="str">
        <f t="shared" si="13"/>
        <v/>
      </c>
    </row>
    <row r="39" spans="2:49" ht="19.5" customHeight="1">
      <c r="B39" s="82"/>
      <c r="C39" s="127"/>
      <c r="D39" s="127"/>
      <c r="E39" s="128" t="str">
        <f>IF('別紙1－1（電気料金案分計算シート）'!E39="","",'別紙1－1（電気料金案分計算シート）'!E39)</f>
        <v/>
      </c>
      <c r="F39" s="129" t="str">
        <f>IF('別紙1－1（電気料金案分計算シート）'!F39="","",'別紙1－1（電気料金案分計算シート）'!F39)</f>
        <v/>
      </c>
      <c r="G39" s="323" t="str">
        <f>IF('別紙1－1（電気料金案分計算シート）'!G39="","",'別紙1－1（電気料金案分計算シート）'!G39)</f>
        <v/>
      </c>
      <c r="H39" s="106">
        <f>IF('別紙1－1（電気料金案分計算シート）'!J39="〇",'別紙1－２（補助金交付申請額計算シート）'!H42*'別紙1－1（電気料金案分計算シート）'!K39,0)</f>
        <v>0</v>
      </c>
      <c r="I39" s="75">
        <f>IF('別紙1－1（電気料金案分計算シート）'!L39="〇",'別紙1－２（補助金交付申請額計算シート）'!I42*'別紙1－1（電気料金案分計算シート）'!M39,0)</f>
        <v>0</v>
      </c>
      <c r="J39" s="107">
        <f t="shared" si="15"/>
        <v>0</v>
      </c>
      <c r="K39" s="106">
        <f>IF('別紙1－1（電気料金案分計算シート）'!N39="〇",'別紙1－２（補助金交付申請額計算シート）'!K42*'別紙1－1（電気料金案分計算シート）'!O39,0)</f>
        <v>0</v>
      </c>
      <c r="L39" s="75">
        <f>IF('別紙1－1（電気料金案分計算シート）'!P39="〇",'別紙1－２（補助金交付申請額計算シート）'!L42*'別紙1－1（電気料金案分計算シート）'!Q39,0)</f>
        <v>0</v>
      </c>
      <c r="M39" s="107">
        <f t="shared" si="14"/>
        <v>0</v>
      </c>
      <c r="N39" s="106">
        <f>IF('別紙1－1（電気料金案分計算シート）'!R39="〇",'別紙1－２（補助金交付申請額計算シート）'!N42*'別紙1－1（電気料金案分計算シート）'!S39,0)</f>
        <v>0</v>
      </c>
      <c r="O39" s="75">
        <f>IF('別紙1－1（電気料金案分計算シート）'!T39="〇",'別紙1－２（補助金交付申請額計算シート）'!O42*'別紙1－1（電気料金案分計算シート）'!U39,0)</f>
        <v>0</v>
      </c>
      <c r="P39" s="107">
        <f t="shared" si="1"/>
        <v>0</v>
      </c>
      <c r="Q39" s="106">
        <f>IF('別紙1－1（電気料金案分計算シート）'!V39="〇",'別紙1－２（補助金交付申請額計算シート）'!Q42*'別紙1－1（電気料金案分計算シート）'!W39,0)</f>
        <v>0</v>
      </c>
      <c r="R39" s="75">
        <f>IF('別紙1－1（電気料金案分計算シート）'!X39="〇",'別紙1－２（補助金交付申請額計算シート）'!R42*'別紙1－1（電気料金案分計算シート）'!Y39,0)</f>
        <v>0</v>
      </c>
      <c r="S39" s="107">
        <f t="shared" si="2"/>
        <v>0</v>
      </c>
      <c r="T39" s="106">
        <f>IF('別紙1－1（電気料金案分計算シート）'!Z39="〇",'別紙1－２（補助金交付申請額計算シート）'!T42*'別紙1－1（電気料金案分計算シート）'!AA39,0)</f>
        <v>0</v>
      </c>
      <c r="U39" s="75">
        <f>IF('別紙1－1（電気料金案分計算シート）'!AB39="〇",'別紙1－２（補助金交付申請額計算シート）'!U42*'別紙1－1（電気料金案分計算シート）'!AC39,0)</f>
        <v>0</v>
      </c>
      <c r="V39" s="107">
        <f t="shared" si="3"/>
        <v>0</v>
      </c>
      <c r="W39" s="106">
        <f>IF('別紙1－1（電気料金案分計算シート）'!AD39="〇",'別紙1－２（補助金交付申請額計算シート）'!W42*'別紙1－1（電気料金案分計算シート）'!AE39,0)</f>
        <v>0</v>
      </c>
      <c r="X39" s="75">
        <f>IF('別紙1－1（電気料金案分計算シート）'!AF39="〇",'別紙1－２（補助金交付申請額計算シート）'!X42*'別紙1－1（電気料金案分計算シート）'!AG39,0)</f>
        <v>0</v>
      </c>
      <c r="Y39" s="107">
        <f t="shared" si="4"/>
        <v>0</v>
      </c>
      <c r="Z39" s="106">
        <f>IF('別紙1－1（電気料金案分計算シート）'!AH39="〇",'別紙1－２（補助金交付申請額計算シート）'!Z42*'別紙1－1（電気料金案分計算シート）'!AI39,0)</f>
        <v>0</v>
      </c>
      <c r="AA39" s="75">
        <f>IF('別紙1－1（電気料金案分計算シート）'!AJ39="〇",'別紙1－２（補助金交付申請額計算シート）'!AA42*'別紙1－1（電気料金案分計算シート）'!AK39,0)</f>
        <v>0</v>
      </c>
      <c r="AB39" s="107">
        <f t="shared" si="5"/>
        <v>0</v>
      </c>
      <c r="AC39" s="106">
        <f>IF('別紙1－1（電気料金案分計算シート）'!AL39="〇",'別紙1－２（補助金交付申請額計算シート）'!AC42*'別紙1－1（電気料金案分計算シート）'!AM39,0)</f>
        <v>0</v>
      </c>
      <c r="AD39" s="75">
        <f>IF('別紙1－1（電気料金案分計算シート）'!AN39="〇",'別紙1－２（補助金交付申請額計算シート）'!AD42*'別紙1－1（電気料金案分計算シート）'!AO39,0)</f>
        <v>0</v>
      </c>
      <c r="AE39" s="107">
        <f t="shared" si="6"/>
        <v>0</v>
      </c>
      <c r="AF39" s="106">
        <f>IF('別紙1－1（電気料金案分計算シート）'!AP39="〇",'別紙1－２（補助金交付申請額計算シート）'!AF42*'別紙1－1（電気料金案分計算シート）'!AQ39,0)</f>
        <v>0</v>
      </c>
      <c r="AG39" s="75">
        <f>IF('別紙1－1（電気料金案分計算シート）'!AR39="〇",'別紙1－２（補助金交付申請額計算シート）'!AG42*'別紙1－1（電気料金案分計算シート）'!AS39,0)</f>
        <v>0</v>
      </c>
      <c r="AH39" s="107">
        <f t="shared" si="7"/>
        <v>0</v>
      </c>
      <c r="AI39" s="106">
        <f>IF('別紙1－1（電気料金案分計算シート）'!AT39="〇",'別紙1－２（補助金交付申請額計算シート）'!AI42*'別紙1－1（電気料金案分計算シート）'!AU39,0)</f>
        <v>0</v>
      </c>
      <c r="AJ39" s="75">
        <f>IF('別紙1－1（電気料金案分計算シート）'!AV39="〇",'別紙1－２（補助金交付申請額計算シート）'!AJ42*'別紙1－1（電気料金案分計算シート）'!AW39,0)</f>
        <v>0</v>
      </c>
      <c r="AK39" s="107">
        <f t="shared" si="8"/>
        <v>0</v>
      </c>
      <c r="AL39" s="106">
        <f>IF('別紙1－1（電気料金案分計算シート）'!AX39="〇",'別紙1－２（補助金交付申請額計算シート）'!AL42*'別紙1－1（電気料金案分計算シート）'!AY39,0)</f>
        <v>0</v>
      </c>
      <c r="AM39" s="75">
        <f>IF('別紙1－1（電気料金案分計算シート）'!AZ39="〇",'別紙1－２（補助金交付申請額計算シート）'!AM42*'別紙1－1（電気料金案分計算シート）'!BA39,0)</f>
        <v>0</v>
      </c>
      <c r="AN39" s="107">
        <f t="shared" si="9"/>
        <v>0</v>
      </c>
      <c r="AO39" s="106">
        <f>IF('別紙1－1（電気料金案分計算シート）'!BB39="〇",'別紙1－２（補助金交付申請額計算シート）'!AO42*'別紙1－1（電気料金案分計算シート）'!BC39,0)</f>
        <v>0</v>
      </c>
      <c r="AP39" s="75">
        <f>IF('別紙1－1（電気料金案分計算シート）'!BD39="〇",'別紙1－２（補助金交付申請額計算シート）'!AP42*'別紙1－1（電気料金案分計算シート）'!BE39,0)</f>
        <v>0</v>
      </c>
      <c r="AQ39" s="107">
        <f t="shared" si="10"/>
        <v>0</v>
      </c>
      <c r="AR39" s="116">
        <f t="shared" ref="AR39:AR41" si="64">SUM(H39,K39,N39,Q39,T39,W39,Z39,AC39,AF39,AI39,AL39,AO39)</f>
        <v>0</v>
      </c>
      <c r="AS39" s="68">
        <f t="shared" si="62"/>
        <v>0</v>
      </c>
      <c r="AT39" s="153">
        <f>SUM(J39,M39,P39,S39,V39,Y39,AB39,AE39,AH39,AK39,AN39,AQ39)</f>
        <v>0</v>
      </c>
      <c r="AU39" s="100" t="str">
        <f t="shared" si="13"/>
        <v/>
      </c>
    </row>
    <row r="40" spans="2:49" ht="19.5" customHeight="1">
      <c r="B40" s="82"/>
      <c r="C40" s="127"/>
      <c r="D40" s="127"/>
      <c r="E40" s="128" t="str">
        <f>IF('別紙1－1（電気料金案分計算シート）'!E40="","",'別紙1－1（電気料金案分計算シート）'!E40)</f>
        <v/>
      </c>
      <c r="F40" s="129" t="str">
        <f>IF('別紙1－1（電気料金案分計算シート）'!F40="","",'別紙1－1（電気料金案分計算シート）'!F40)</f>
        <v/>
      </c>
      <c r="G40" s="323" t="str">
        <f>IF('別紙1－1（電気料金案分計算シート）'!G40="","",'別紙1－1（電気料金案分計算シート）'!G40)</f>
        <v/>
      </c>
      <c r="H40" s="106">
        <f>IF('別紙1－1（電気料金案分計算シート）'!J40="〇",'別紙1－２（補助金交付申請額計算シート）'!H42*'別紙1－1（電気料金案分計算シート）'!K40,0)</f>
        <v>0</v>
      </c>
      <c r="I40" s="75">
        <f>IF('別紙1－1（電気料金案分計算シート）'!L40="〇",'別紙1－２（補助金交付申請額計算シート）'!I42*'別紙1－1（電気料金案分計算シート）'!M40,0)</f>
        <v>0</v>
      </c>
      <c r="J40" s="107">
        <f t="shared" si="15"/>
        <v>0</v>
      </c>
      <c r="K40" s="106">
        <f>IF('別紙1－1（電気料金案分計算シート）'!N40="〇",'別紙1－２（補助金交付申請額計算シート）'!K42*'別紙1－1（電気料金案分計算シート）'!O40,0)</f>
        <v>0</v>
      </c>
      <c r="L40" s="75">
        <f>IF('別紙1－1（電気料金案分計算シート）'!P40="〇",'別紙1－２（補助金交付申請額計算シート）'!L42*'別紙1－1（電気料金案分計算シート）'!Q40,0)</f>
        <v>0</v>
      </c>
      <c r="M40" s="107">
        <f t="shared" si="14"/>
        <v>0</v>
      </c>
      <c r="N40" s="106">
        <f>IF('別紙1－1（電気料金案分計算シート）'!R40="〇",'別紙1－２（補助金交付申請額計算シート）'!N42*'別紙1－1（電気料金案分計算シート）'!S40,0)</f>
        <v>0</v>
      </c>
      <c r="O40" s="75">
        <f>IF('別紙1－1（電気料金案分計算シート）'!T40="〇",'別紙1－２（補助金交付申請額計算シート）'!O42*'別紙1－1（電気料金案分計算シート）'!U40,0)</f>
        <v>0</v>
      </c>
      <c r="P40" s="107">
        <f t="shared" si="1"/>
        <v>0</v>
      </c>
      <c r="Q40" s="106">
        <f>IF('別紙1－1（電気料金案分計算シート）'!V40="〇",'別紙1－２（補助金交付申請額計算シート）'!Q42*'別紙1－1（電気料金案分計算シート）'!W40,0)</f>
        <v>0</v>
      </c>
      <c r="R40" s="75">
        <f>IF('別紙1－1（電気料金案分計算シート）'!X40="〇",'別紙1－２（補助金交付申請額計算シート）'!R42*'別紙1－1（電気料金案分計算シート）'!Y40,0)</f>
        <v>0</v>
      </c>
      <c r="S40" s="107">
        <f t="shared" si="2"/>
        <v>0</v>
      </c>
      <c r="T40" s="106">
        <f>IF('別紙1－1（電気料金案分計算シート）'!Z40="〇",'別紙1－２（補助金交付申請額計算シート）'!T42*'別紙1－1（電気料金案分計算シート）'!AA40,0)</f>
        <v>0</v>
      </c>
      <c r="U40" s="75">
        <f>IF('別紙1－1（電気料金案分計算シート）'!AB40="〇",'別紙1－２（補助金交付申請額計算シート）'!U42*'別紙1－1（電気料金案分計算シート）'!AC40,0)</f>
        <v>0</v>
      </c>
      <c r="V40" s="107">
        <f t="shared" si="3"/>
        <v>0</v>
      </c>
      <c r="W40" s="106">
        <f>IF('別紙1－1（電気料金案分計算シート）'!AD40="〇",'別紙1－２（補助金交付申請額計算シート）'!W42*'別紙1－1（電気料金案分計算シート）'!AE40,0)</f>
        <v>0</v>
      </c>
      <c r="X40" s="75">
        <f>IF('別紙1－1（電気料金案分計算シート）'!AF40="〇",'別紙1－２（補助金交付申請額計算シート）'!X42*'別紙1－1（電気料金案分計算シート）'!AG40,0)</f>
        <v>0</v>
      </c>
      <c r="Y40" s="107">
        <f t="shared" si="4"/>
        <v>0</v>
      </c>
      <c r="Z40" s="106">
        <f>IF('別紙1－1（電気料金案分計算シート）'!AH40="〇",'別紙1－２（補助金交付申請額計算シート）'!Z42*'別紙1－1（電気料金案分計算シート）'!AI40,0)</f>
        <v>0</v>
      </c>
      <c r="AA40" s="75">
        <f>IF('別紙1－1（電気料金案分計算シート）'!AJ40="〇",'別紙1－２（補助金交付申請額計算シート）'!AA42*'別紙1－1（電気料金案分計算シート）'!AK40,0)</f>
        <v>0</v>
      </c>
      <c r="AB40" s="107">
        <f t="shared" si="5"/>
        <v>0</v>
      </c>
      <c r="AC40" s="106">
        <f>IF('別紙1－1（電気料金案分計算シート）'!AL40="〇",'別紙1－２（補助金交付申請額計算シート）'!AC42*'別紙1－1（電気料金案分計算シート）'!AM40,0)</f>
        <v>0</v>
      </c>
      <c r="AD40" s="75">
        <f>IF('別紙1－1（電気料金案分計算シート）'!AN40="〇",'別紙1－２（補助金交付申請額計算シート）'!AD42*'別紙1－1（電気料金案分計算シート）'!AO40,0)</f>
        <v>0</v>
      </c>
      <c r="AE40" s="107">
        <f t="shared" si="6"/>
        <v>0</v>
      </c>
      <c r="AF40" s="106">
        <f>IF('別紙1－1（電気料金案分計算シート）'!AP40="〇",'別紙1－２（補助金交付申請額計算シート）'!AF42*'別紙1－1（電気料金案分計算シート）'!AQ40,0)</f>
        <v>0</v>
      </c>
      <c r="AG40" s="75">
        <f>IF('別紙1－1（電気料金案分計算シート）'!AR40="〇",'別紙1－２（補助金交付申請額計算シート）'!AG42*'別紙1－1（電気料金案分計算シート）'!AS40,0)</f>
        <v>0</v>
      </c>
      <c r="AH40" s="107">
        <f t="shared" si="7"/>
        <v>0</v>
      </c>
      <c r="AI40" s="106">
        <f>IF('別紙1－1（電気料金案分計算シート）'!AT40="〇",'別紙1－２（補助金交付申請額計算シート）'!AI42*'別紙1－1（電気料金案分計算シート）'!AU40,0)</f>
        <v>0</v>
      </c>
      <c r="AJ40" s="75">
        <f>IF('別紙1－1（電気料金案分計算シート）'!AV40="〇",'別紙1－２（補助金交付申請額計算シート）'!AJ42*'別紙1－1（電気料金案分計算シート）'!AW40,0)</f>
        <v>0</v>
      </c>
      <c r="AK40" s="107">
        <f t="shared" si="8"/>
        <v>0</v>
      </c>
      <c r="AL40" s="106">
        <f>IF('別紙1－1（電気料金案分計算シート）'!AX40="〇",'別紙1－２（補助金交付申請額計算シート）'!AL42*'別紙1－1（電気料金案分計算シート）'!AY40,0)</f>
        <v>0</v>
      </c>
      <c r="AM40" s="75">
        <f>IF('別紙1－1（電気料金案分計算シート）'!AZ40="〇",'別紙1－２（補助金交付申請額計算シート）'!AM42*'別紙1－1（電気料金案分計算シート）'!BA40,0)</f>
        <v>0</v>
      </c>
      <c r="AN40" s="107">
        <f t="shared" si="9"/>
        <v>0</v>
      </c>
      <c r="AO40" s="106">
        <f>IF('別紙1－1（電気料金案分計算シート）'!BB40="〇",'別紙1－２（補助金交付申請額計算シート）'!AO42*'別紙1－1（電気料金案分計算シート）'!BC40,0)</f>
        <v>0</v>
      </c>
      <c r="AP40" s="75">
        <f>IF('別紙1－1（電気料金案分計算シート）'!BD40="〇",'別紙1－２（補助金交付申請額計算シート）'!AP42*'別紙1－1（電気料金案分計算シート）'!BE40,0)</f>
        <v>0</v>
      </c>
      <c r="AQ40" s="107">
        <f t="shared" si="10"/>
        <v>0</v>
      </c>
      <c r="AR40" s="116">
        <f t="shared" si="64"/>
        <v>0</v>
      </c>
      <c r="AS40" s="68">
        <f t="shared" si="62"/>
        <v>0</v>
      </c>
      <c r="AT40" s="153">
        <f t="shared" si="63"/>
        <v>0</v>
      </c>
      <c r="AU40" s="100" t="str">
        <f t="shared" si="13"/>
        <v/>
      </c>
    </row>
    <row r="41" spans="2:49" ht="19.5" customHeight="1">
      <c r="B41" s="83"/>
      <c r="C41" s="130"/>
      <c r="D41" s="130"/>
      <c r="E41" s="131" t="str">
        <f>IF('別紙1－1（電気料金案分計算シート）'!E41="","",'別紙1－1（電気料金案分計算シート）'!E41)</f>
        <v/>
      </c>
      <c r="F41" s="132" t="str">
        <f>IF('別紙1－1（電気料金案分計算シート）'!F41="","",'別紙1－1（電気料金案分計算シート）'!F41)</f>
        <v/>
      </c>
      <c r="G41" s="324" t="str">
        <f>IF('別紙1－1（電気料金案分計算シート）'!G41="","",'別紙1－1（電気料金案分計算シート）'!G41)</f>
        <v/>
      </c>
      <c r="H41" s="108">
        <f>IF('別紙1－1（電気料金案分計算シート）'!J41="〇",'別紙1－２（補助金交付申請額計算シート）'!H42*'別紙1－1（電気料金案分計算シート）'!K41,0)</f>
        <v>0</v>
      </c>
      <c r="I41" s="76">
        <f>IF('別紙1－1（電気料金案分計算シート）'!L41="〇",'別紙1－２（補助金交付申請額計算シート）'!I42*'別紙1－1（電気料金案分計算シート）'!M41,0)</f>
        <v>0</v>
      </c>
      <c r="J41" s="109">
        <f t="shared" si="15"/>
        <v>0</v>
      </c>
      <c r="K41" s="108">
        <f>IF('別紙1－1（電気料金案分計算シート）'!N41="〇",'別紙1－２（補助金交付申請額計算シート）'!K42*'別紙1－1（電気料金案分計算シート）'!O41,0)</f>
        <v>0</v>
      </c>
      <c r="L41" s="76">
        <f>IF('別紙1－1（電気料金案分計算シート）'!P41="〇",'別紙1－２（補助金交付申請額計算シート）'!L42*'別紙1－1（電気料金案分計算シート）'!Q41,0)</f>
        <v>0</v>
      </c>
      <c r="M41" s="109">
        <f t="shared" si="14"/>
        <v>0</v>
      </c>
      <c r="N41" s="108">
        <f>IF('別紙1－1（電気料金案分計算シート）'!R41="〇",'別紙1－２（補助金交付申請額計算シート）'!N42*'別紙1－1（電気料金案分計算シート）'!S41,0)</f>
        <v>0</v>
      </c>
      <c r="O41" s="76">
        <f>IF('別紙1－1（電気料金案分計算シート）'!T41="〇",'別紙1－２（補助金交付申請額計算シート）'!O42*'別紙1－1（電気料金案分計算シート）'!U41,0)</f>
        <v>0</v>
      </c>
      <c r="P41" s="109">
        <f t="shared" si="1"/>
        <v>0</v>
      </c>
      <c r="Q41" s="108">
        <f>IF('別紙1－1（電気料金案分計算シート）'!V41="〇",'別紙1－２（補助金交付申請額計算シート）'!Q42*'別紙1－1（電気料金案分計算シート）'!W41,0)</f>
        <v>0</v>
      </c>
      <c r="R41" s="76">
        <f>IF('別紙1－1（電気料金案分計算シート）'!X41="〇",'別紙1－２（補助金交付申請額計算シート）'!R42*'別紙1－1（電気料金案分計算シート）'!Y41,0)</f>
        <v>0</v>
      </c>
      <c r="S41" s="109">
        <f t="shared" si="2"/>
        <v>0</v>
      </c>
      <c r="T41" s="108">
        <f>IF('別紙1－1（電気料金案分計算シート）'!Z41="〇",'別紙1－２（補助金交付申請額計算シート）'!T42*'別紙1－1（電気料金案分計算シート）'!AA41,0)</f>
        <v>0</v>
      </c>
      <c r="U41" s="76">
        <f>IF('別紙1－1（電気料金案分計算シート）'!AB41="〇",'別紙1－２（補助金交付申請額計算シート）'!U42*'別紙1－1（電気料金案分計算シート）'!AC41,0)</f>
        <v>0</v>
      </c>
      <c r="V41" s="109">
        <f t="shared" si="3"/>
        <v>0</v>
      </c>
      <c r="W41" s="108">
        <f>IF('別紙1－1（電気料金案分計算シート）'!AD41="〇",'別紙1－２（補助金交付申請額計算シート）'!W42*'別紙1－1（電気料金案分計算シート）'!AE41,0)</f>
        <v>0</v>
      </c>
      <c r="X41" s="76">
        <f>IF('別紙1－1（電気料金案分計算シート）'!AF41="〇",'別紙1－２（補助金交付申請額計算シート）'!X42*'別紙1－1（電気料金案分計算シート）'!AG41,0)</f>
        <v>0</v>
      </c>
      <c r="Y41" s="109">
        <f t="shared" si="4"/>
        <v>0</v>
      </c>
      <c r="Z41" s="108">
        <f>IF('別紙1－1（電気料金案分計算シート）'!AH41="〇",'別紙1－２（補助金交付申請額計算シート）'!Z42*'別紙1－1（電気料金案分計算シート）'!AI41,0)</f>
        <v>0</v>
      </c>
      <c r="AA41" s="76">
        <f>IF('別紙1－1（電気料金案分計算シート）'!AJ41="〇",'別紙1－２（補助金交付申請額計算シート）'!AA42*'別紙1－1（電気料金案分計算シート）'!AK41,0)</f>
        <v>0</v>
      </c>
      <c r="AB41" s="109">
        <f t="shared" si="5"/>
        <v>0</v>
      </c>
      <c r="AC41" s="108">
        <f>IF('別紙1－1（電気料金案分計算シート）'!AL41="〇",'別紙1－２（補助金交付申請額計算シート）'!AC42*'別紙1－1（電気料金案分計算シート）'!AM41,0)</f>
        <v>0</v>
      </c>
      <c r="AD41" s="76">
        <f>IF('別紙1－1（電気料金案分計算シート）'!AN41="〇",'別紙1－２（補助金交付申請額計算シート）'!AD42*'別紙1－1（電気料金案分計算シート）'!AO41,0)</f>
        <v>0</v>
      </c>
      <c r="AE41" s="109">
        <f t="shared" si="6"/>
        <v>0</v>
      </c>
      <c r="AF41" s="108">
        <f>IF('別紙1－1（電気料金案分計算シート）'!AP41="〇",'別紙1－２（補助金交付申請額計算シート）'!AF42*'別紙1－1（電気料金案分計算シート）'!AQ41,0)</f>
        <v>0</v>
      </c>
      <c r="AG41" s="76">
        <f>IF('別紙1－1（電気料金案分計算シート）'!AR41="〇",'別紙1－２（補助金交付申請額計算シート）'!AG42*'別紙1－1（電気料金案分計算シート）'!AS41,0)</f>
        <v>0</v>
      </c>
      <c r="AH41" s="109">
        <f t="shared" si="7"/>
        <v>0</v>
      </c>
      <c r="AI41" s="108">
        <f>IF('別紙1－1（電気料金案分計算シート）'!AT41="〇",'別紙1－２（補助金交付申請額計算シート）'!AI42*'別紙1－1（電気料金案分計算シート）'!AU41,0)</f>
        <v>0</v>
      </c>
      <c r="AJ41" s="76">
        <f>IF('別紙1－1（電気料金案分計算シート）'!AV41="〇",'別紙1－２（補助金交付申請額計算シート）'!AJ42*'別紙1－1（電気料金案分計算シート）'!AW41,0)</f>
        <v>0</v>
      </c>
      <c r="AK41" s="109">
        <f t="shared" si="8"/>
        <v>0</v>
      </c>
      <c r="AL41" s="108">
        <f>IF('別紙1－1（電気料金案分計算シート）'!AX41="〇",'別紙1－２（補助金交付申請額計算シート）'!AL42*'別紙1－1（電気料金案分計算シート）'!AY41,0)</f>
        <v>0</v>
      </c>
      <c r="AM41" s="76">
        <f>IF('別紙1－1（電気料金案分計算シート）'!AZ41="〇",'別紙1－２（補助金交付申請額計算シート）'!AM42*'別紙1－1（電気料金案分計算シート）'!BA41,0)</f>
        <v>0</v>
      </c>
      <c r="AN41" s="109">
        <f t="shared" si="9"/>
        <v>0</v>
      </c>
      <c r="AO41" s="108">
        <f>IF('別紙1－1（電気料金案分計算シート）'!BB41="〇",'別紙1－２（補助金交付申請額計算シート）'!AO42*'別紙1－1（電気料金案分計算シート）'!BC41,0)</f>
        <v>0</v>
      </c>
      <c r="AP41" s="76">
        <f>IF('別紙1－1（電気料金案分計算シート）'!BD41="〇",'別紙1－２（補助金交付申請額計算シート）'!AP42*'別紙1－1（電気料金案分計算シート）'!BE41,0)</f>
        <v>0</v>
      </c>
      <c r="AQ41" s="109">
        <f t="shared" si="10"/>
        <v>0</v>
      </c>
      <c r="AR41" s="117">
        <f t="shared" si="64"/>
        <v>0</v>
      </c>
      <c r="AS41" s="118">
        <f t="shared" si="62"/>
        <v>0</v>
      </c>
      <c r="AT41" s="154">
        <f t="shared" si="63"/>
        <v>0</v>
      </c>
      <c r="AU41" s="100" t="str">
        <f t="shared" si="13"/>
        <v/>
      </c>
    </row>
    <row r="42" spans="2:49" ht="19.5" customHeight="1" thickBot="1">
      <c r="B42" s="28"/>
      <c r="C42" s="137"/>
      <c r="D42" s="137"/>
      <c r="E42" s="138"/>
      <c r="F42" s="139"/>
      <c r="G42" s="140"/>
      <c r="H42" s="162"/>
      <c r="I42" s="163"/>
      <c r="J42" s="111">
        <f t="shared" si="15"/>
        <v>0</v>
      </c>
      <c r="K42" s="162"/>
      <c r="L42" s="163"/>
      <c r="M42" s="111">
        <f t="shared" si="14"/>
        <v>0</v>
      </c>
      <c r="N42" s="162"/>
      <c r="O42" s="163"/>
      <c r="P42" s="111">
        <f t="shared" si="1"/>
        <v>0</v>
      </c>
      <c r="Q42" s="162"/>
      <c r="R42" s="163"/>
      <c r="S42" s="111">
        <f t="shared" si="2"/>
        <v>0</v>
      </c>
      <c r="T42" s="162"/>
      <c r="U42" s="163"/>
      <c r="V42" s="111">
        <f t="shared" si="3"/>
        <v>0</v>
      </c>
      <c r="W42" s="162"/>
      <c r="X42" s="163"/>
      <c r="Y42" s="111">
        <f t="shared" si="4"/>
        <v>0</v>
      </c>
      <c r="Z42" s="162"/>
      <c r="AA42" s="163"/>
      <c r="AB42" s="111">
        <f t="shared" si="5"/>
        <v>0</v>
      </c>
      <c r="AC42" s="162"/>
      <c r="AD42" s="163"/>
      <c r="AE42" s="111">
        <f t="shared" si="6"/>
        <v>0</v>
      </c>
      <c r="AF42" s="162"/>
      <c r="AG42" s="163"/>
      <c r="AH42" s="111">
        <f t="shared" si="7"/>
        <v>0</v>
      </c>
      <c r="AI42" s="162"/>
      <c r="AJ42" s="163"/>
      <c r="AK42" s="111">
        <f t="shared" si="8"/>
        <v>0</v>
      </c>
      <c r="AL42" s="162"/>
      <c r="AM42" s="163"/>
      <c r="AN42" s="111">
        <f t="shared" si="9"/>
        <v>0</v>
      </c>
      <c r="AO42" s="162"/>
      <c r="AP42" s="164"/>
      <c r="AQ42" s="111">
        <f t="shared" si="10"/>
        <v>0</v>
      </c>
      <c r="AR42" s="119">
        <f>SUM(H42,K42,N42,Q42,T42,W42,Z42,AC42,AF42,AI42,AL42,AO42)</f>
        <v>0</v>
      </c>
      <c r="AS42" s="120">
        <f t="shared" si="62"/>
        <v>0</v>
      </c>
      <c r="AT42" s="165">
        <f>SUM(IF(F36="補助対象",AT36,0),IF(F37="補助対象",AT37,0),IF(F38="補助対象",AT38,0),IF(F39="補助対象",AT39,0),IF(F40="補助対象",AT40,0),IF(F41="補助対象",AT41,0))</f>
        <v>0</v>
      </c>
      <c r="AU42" s="150" t="s">
        <v>69</v>
      </c>
    </row>
    <row r="43" spans="2:49" ht="19.5" customHeight="1">
      <c r="B43" s="81" t="s">
        <v>17</v>
      </c>
      <c r="C43" s="121" t="str">
        <f>IF('別紙1－1（電気料金案分計算シート）'!C43="","",'別紙1－1（電気料金案分計算シート）'!C43)</f>
        <v/>
      </c>
      <c r="D43" s="121" t="str">
        <f>IF('別紙1－1（電気料金案分計算シート）'!D43="","",'別紙1－1（電気料金案分計算シート）'!D43)</f>
        <v/>
      </c>
      <c r="E43" s="122" t="str">
        <f>IF('別紙1－1（電気料金案分計算シート）'!E43="","",'別紙1－1（電気料金案分計算シート）'!E43)</f>
        <v/>
      </c>
      <c r="F43" s="123" t="str">
        <f>IF('別紙1－1（電気料金案分計算シート）'!F43="","",'別紙1－1（電気料金案分計算シート）'!F43)</f>
        <v/>
      </c>
      <c r="G43" s="321" t="str">
        <f>IF('別紙1－1（電気料金案分計算シート）'!G43:G48="","",'別紙1－1（電気料金案分計算シート）'!G43:G48)</f>
        <v/>
      </c>
      <c r="H43" s="104">
        <f>IF('別紙1－1（電気料金案分計算シート）'!J43="〇",'別紙1－２（補助金交付申請額計算シート）'!H49*'別紙1－1（電気料金案分計算シート）'!K43,0)</f>
        <v>0</v>
      </c>
      <c r="I43" s="70">
        <f>IF('別紙1－1（電気料金案分計算シート）'!L43="〇",'別紙1－２（補助金交付申請額計算シート）'!I49*'別紙1－1（電気料金案分計算シート）'!M43,0)</f>
        <v>0</v>
      </c>
      <c r="J43" s="105">
        <f t="shared" si="15"/>
        <v>0</v>
      </c>
      <c r="K43" s="104">
        <f>IF('別紙1－1（電気料金案分計算シート）'!N43="〇",'別紙1－２（補助金交付申請額計算シート）'!K49*'別紙1－1（電気料金案分計算シート）'!O43,0)</f>
        <v>0</v>
      </c>
      <c r="L43" s="70">
        <f>IF('別紙1－1（電気料金案分計算シート）'!P43="〇",'別紙1－２（補助金交付申請額計算シート）'!L49*'別紙1－1（電気料金案分計算シート）'!Q43,0)</f>
        <v>0</v>
      </c>
      <c r="M43" s="105">
        <f t="shared" si="14"/>
        <v>0</v>
      </c>
      <c r="N43" s="104">
        <f>IF('別紙1－1（電気料金案分計算シート）'!R43="〇",'別紙1－２（補助金交付申請額計算シート）'!N49*'別紙1－1（電気料金案分計算シート）'!S43,0)</f>
        <v>0</v>
      </c>
      <c r="O43" s="70">
        <f>IF('別紙1－1（電気料金案分計算シート）'!T43="〇",'別紙1－２（補助金交付申請額計算シート）'!O49*'別紙1－1（電気料金案分計算シート）'!U43,0)</f>
        <v>0</v>
      </c>
      <c r="P43" s="105">
        <f t="shared" si="1"/>
        <v>0</v>
      </c>
      <c r="Q43" s="104">
        <f>IF('別紙1－1（電気料金案分計算シート）'!V43="〇",'別紙1－２（補助金交付申請額計算シート）'!Q49*'別紙1－1（電気料金案分計算シート）'!W43,0)</f>
        <v>0</v>
      </c>
      <c r="R43" s="70">
        <f>IF('別紙1－1（電気料金案分計算シート）'!X43="〇",'別紙1－２（補助金交付申請額計算シート）'!R49*'別紙1－1（電気料金案分計算シート）'!Y43,0)</f>
        <v>0</v>
      </c>
      <c r="S43" s="105">
        <f t="shared" si="2"/>
        <v>0</v>
      </c>
      <c r="T43" s="104">
        <f>IF('別紙1－1（電気料金案分計算シート）'!Z43="〇",'別紙1－２（補助金交付申請額計算シート）'!T49*'別紙1－1（電気料金案分計算シート）'!AA43,0)</f>
        <v>0</v>
      </c>
      <c r="U43" s="70">
        <f>IF('別紙1－1（電気料金案分計算シート）'!AB43="〇",'別紙1－２（補助金交付申請額計算シート）'!U49*'別紙1－1（電気料金案分計算シート）'!AC43,0)</f>
        <v>0</v>
      </c>
      <c r="V43" s="105">
        <f t="shared" si="3"/>
        <v>0</v>
      </c>
      <c r="W43" s="104">
        <f>IF('別紙1－1（電気料金案分計算シート）'!AD43="〇",'別紙1－２（補助金交付申請額計算シート）'!W49*'別紙1－1（電気料金案分計算シート）'!AE43,0)</f>
        <v>0</v>
      </c>
      <c r="X43" s="70">
        <f>IF('別紙1－1（電気料金案分計算シート）'!AF43="〇",'別紙1－２（補助金交付申請額計算シート）'!X49*'別紙1－1（電気料金案分計算シート）'!AG43,0)</f>
        <v>0</v>
      </c>
      <c r="Y43" s="105">
        <f t="shared" si="4"/>
        <v>0</v>
      </c>
      <c r="Z43" s="104">
        <f>IF('別紙1－1（電気料金案分計算シート）'!AH43="〇",'別紙1－２（補助金交付申請額計算シート）'!Z49*'別紙1－1（電気料金案分計算シート）'!AI43,0)</f>
        <v>0</v>
      </c>
      <c r="AA43" s="70">
        <f>IF('別紙1－1（電気料金案分計算シート）'!AJ43="〇",'別紙1－２（補助金交付申請額計算シート）'!AA49*'別紙1－1（電気料金案分計算シート）'!AK43,0)</f>
        <v>0</v>
      </c>
      <c r="AB43" s="105">
        <f t="shared" si="5"/>
        <v>0</v>
      </c>
      <c r="AC43" s="104">
        <f>IF('別紙1－1（電気料金案分計算シート）'!AL43="〇",'別紙1－２（補助金交付申請額計算シート）'!AC49*'別紙1－1（電気料金案分計算シート）'!AM43,0)</f>
        <v>0</v>
      </c>
      <c r="AD43" s="70">
        <f>IF('別紙1－1（電気料金案分計算シート）'!AN43="〇",'別紙1－２（補助金交付申請額計算シート）'!AD49*'別紙1－1（電気料金案分計算シート）'!AO43,0)</f>
        <v>0</v>
      </c>
      <c r="AE43" s="105">
        <f t="shared" si="6"/>
        <v>0</v>
      </c>
      <c r="AF43" s="104">
        <f>IF('別紙1－1（電気料金案分計算シート）'!AP43="〇",'別紙1－２（補助金交付申請額計算シート）'!AF49*'別紙1－1（電気料金案分計算シート）'!AQ43,0)</f>
        <v>0</v>
      </c>
      <c r="AG43" s="70">
        <f>IF('別紙1－1（電気料金案分計算シート）'!AR43="〇",'別紙1－２（補助金交付申請額計算シート）'!AG49*'別紙1－1（電気料金案分計算シート）'!AS43,0)</f>
        <v>0</v>
      </c>
      <c r="AH43" s="105">
        <f t="shared" si="7"/>
        <v>0</v>
      </c>
      <c r="AI43" s="104">
        <f>IF('別紙1－1（電気料金案分計算シート）'!AT43="〇",'別紙1－２（補助金交付申請額計算シート）'!AI49*'別紙1－1（電気料金案分計算シート）'!AU43,0)</f>
        <v>0</v>
      </c>
      <c r="AJ43" s="70">
        <f>IF('別紙1－1（電気料金案分計算シート）'!AV43="〇",'別紙1－２（補助金交付申請額計算シート）'!AJ49*'別紙1－1（電気料金案分計算シート）'!AW43,0)</f>
        <v>0</v>
      </c>
      <c r="AK43" s="105">
        <f t="shared" si="8"/>
        <v>0</v>
      </c>
      <c r="AL43" s="104">
        <f>IF('別紙1－1（電気料金案分計算シート）'!AX43="〇",'別紙1－２（補助金交付申請額計算シート）'!AL49*'別紙1－1（電気料金案分計算シート）'!AY43,0)</f>
        <v>0</v>
      </c>
      <c r="AM43" s="70">
        <f>IF('別紙1－1（電気料金案分計算シート）'!AZ43="〇",'別紙1－２（補助金交付申請額計算シート）'!AM49*'別紙1－1（電気料金案分計算シート）'!BA43,0)</f>
        <v>0</v>
      </c>
      <c r="AN43" s="105">
        <f t="shared" si="9"/>
        <v>0</v>
      </c>
      <c r="AO43" s="104">
        <f>IF('別紙1－1（電気料金案分計算シート）'!BB43="〇",'別紙1－２（補助金交付申請額計算シート）'!AO49*'別紙1－1（電気料金案分計算シート）'!BC43,0)</f>
        <v>0</v>
      </c>
      <c r="AP43" s="70">
        <f>IF('別紙1－1（電気料金案分計算シート）'!BD43="〇",'別紙1－２（補助金交付申請額計算シート）'!AP49*'別紙1－1（電気料金案分計算シート）'!BE43,0)</f>
        <v>0</v>
      </c>
      <c r="AQ43" s="105">
        <f t="shared" si="10"/>
        <v>0</v>
      </c>
      <c r="AR43" s="115">
        <f>SUM(H43,K43,N43,Q43,T43,W43,Z43,AC43,AF43,AI43,AL43,AO43)</f>
        <v>0</v>
      </c>
      <c r="AS43" s="69">
        <f>SUM(I43,L43,O43,R43,U43,X43,AA43,AD43,AG43,AJ43,AM43,AP43)</f>
        <v>0</v>
      </c>
      <c r="AT43" s="152">
        <f>SUM(J43,M43,P43,S43,V43,Y43,AB43,AE43,AH43,AK43,AN43,AQ43)</f>
        <v>0</v>
      </c>
      <c r="AU43" s="99" t="str">
        <f t="shared" si="13"/>
        <v/>
      </c>
    </row>
    <row r="44" spans="2:49" ht="19.5" customHeight="1">
      <c r="B44" s="98"/>
      <c r="C44" s="124"/>
      <c r="D44" s="124"/>
      <c r="E44" s="125" t="str">
        <f>IF('別紙1－1（電気料金案分計算シート）'!E44="","",'別紙1－1（電気料金案分計算シート）'!E44)</f>
        <v/>
      </c>
      <c r="F44" s="126" t="str">
        <f>IF('別紙1－1（電気料金案分計算シート）'!F44="","",'別紙1－1（電気料金案分計算シート）'!F44)</f>
        <v/>
      </c>
      <c r="G44" s="322" t="str">
        <f>IF('別紙1－1（電気料金案分計算シート）'!G44="","",'別紙1－1（電気料金案分計算シート）'!G44)</f>
        <v/>
      </c>
      <c r="H44" s="106">
        <f>IF('別紙1－1（電気料金案分計算シート）'!J44="〇",'別紙1－２（補助金交付申請額計算シート）'!H49*'別紙1－1（電気料金案分計算シート）'!K44,0)</f>
        <v>0</v>
      </c>
      <c r="I44" s="75">
        <f>IF('別紙1－1（電気料金案分計算シート）'!L44="〇",'別紙1－２（補助金交付申請額計算シート）'!I49*'別紙1－1（電気料金案分計算シート）'!M44,0)</f>
        <v>0</v>
      </c>
      <c r="J44" s="107">
        <f>I44-H44</f>
        <v>0</v>
      </c>
      <c r="K44" s="106">
        <f>IF('別紙1－1（電気料金案分計算シート）'!N44="〇",'別紙1－２（補助金交付申請額計算シート）'!K49*'別紙1－1（電気料金案分計算シート）'!O44,0)</f>
        <v>0</v>
      </c>
      <c r="L44" s="75">
        <f>IF('別紙1－1（電気料金案分計算シート）'!P44="〇",'別紙1－２（補助金交付申請額計算シート）'!L49*'別紙1－1（電気料金案分計算シート）'!Q44,0)</f>
        <v>0</v>
      </c>
      <c r="M44" s="107">
        <f t="shared" ref="M44:M45" si="65">L44-K44</f>
        <v>0</v>
      </c>
      <c r="N44" s="106">
        <f>IF('別紙1－1（電気料金案分計算シート）'!R44="〇",'別紙1－２（補助金交付申請額計算シート）'!N49*'別紙1－1（電気料金案分計算シート）'!S44,0)</f>
        <v>0</v>
      </c>
      <c r="O44" s="75">
        <f>IF('別紙1－1（電気料金案分計算シート）'!T44="〇",'別紙1－２（補助金交付申請額計算シート）'!O49*'別紙1－1（電気料金案分計算シート）'!U44,0)</f>
        <v>0</v>
      </c>
      <c r="P44" s="107">
        <f t="shared" ref="P44:P45" si="66">O44-N44</f>
        <v>0</v>
      </c>
      <c r="Q44" s="106">
        <f>IF('別紙1－1（電気料金案分計算シート）'!V44="〇",'別紙1－２（補助金交付申請額計算シート）'!Q49*'別紙1－1（電気料金案分計算シート）'!W44,0)</f>
        <v>0</v>
      </c>
      <c r="R44" s="75">
        <f>IF('別紙1－1（電気料金案分計算シート）'!X44="〇",'別紙1－２（補助金交付申請額計算シート）'!R49*'別紙1－1（電気料金案分計算シート）'!Y44,0)</f>
        <v>0</v>
      </c>
      <c r="S44" s="107">
        <f t="shared" ref="S44:S45" si="67">R44-Q44</f>
        <v>0</v>
      </c>
      <c r="T44" s="106">
        <f>IF('別紙1－1（電気料金案分計算シート）'!Z44="〇",'別紙1－２（補助金交付申請額計算シート）'!T49*'別紙1－1（電気料金案分計算シート）'!AA44,0)</f>
        <v>0</v>
      </c>
      <c r="U44" s="75">
        <f>IF('別紙1－1（電気料金案分計算シート）'!AB44="〇",'別紙1－２（補助金交付申請額計算シート）'!U49*'別紙1－1（電気料金案分計算シート）'!AC44,0)</f>
        <v>0</v>
      </c>
      <c r="V44" s="107">
        <f t="shared" ref="V44:V45" si="68">U44-T44</f>
        <v>0</v>
      </c>
      <c r="W44" s="106">
        <f>IF('別紙1－1（電気料金案分計算シート）'!AD44="〇",'別紙1－２（補助金交付申請額計算シート）'!W49*'別紙1－1（電気料金案分計算シート）'!AE44,0)</f>
        <v>0</v>
      </c>
      <c r="X44" s="75">
        <f>IF('別紙1－1（電気料金案分計算シート）'!AF44="〇",'別紙1－２（補助金交付申請額計算シート）'!X49*'別紙1－1（電気料金案分計算シート）'!AG44,0)</f>
        <v>0</v>
      </c>
      <c r="Y44" s="107">
        <f t="shared" ref="Y44:Y45" si="69">X44-W44</f>
        <v>0</v>
      </c>
      <c r="Z44" s="106">
        <f>IF('別紙1－1（電気料金案分計算シート）'!AH44="〇",'別紙1－２（補助金交付申請額計算シート）'!Z49*'別紙1－1（電気料金案分計算シート）'!AI44,0)</f>
        <v>0</v>
      </c>
      <c r="AA44" s="75">
        <f>IF('別紙1－1（電気料金案分計算シート）'!AJ44="〇",'別紙1－２（補助金交付申請額計算シート）'!AA49*'別紙1－1（電気料金案分計算シート）'!AK44,0)</f>
        <v>0</v>
      </c>
      <c r="AB44" s="107">
        <f t="shared" ref="AB44:AB45" si="70">AA44-Z44</f>
        <v>0</v>
      </c>
      <c r="AC44" s="106">
        <f>IF('別紙1－1（電気料金案分計算シート）'!AL44="〇",'別紙1－２（補助金交付申請額計算シート）'!AC49*'別紙1－1（電気料金案分計算シート）'!AM44,0)</f>
        <v>0</v>
      </c>
      <c r="AD44" s="75">
        <f>IF('別紙1－1（電気料金案分計算シート）'!AN44="〇",'別紙1－２（補助金交付申請額計算シート）'!AD49*'別紙1－1（電気料金案分計算シート）'!AO44,0)</f>
        <v>0</v>
      </c>
      <c r="AE44" s="107">
        <f t="shared" ref="AE44:AE45" si="71">AD44-AC44</f>
        <v>0</v>
      </c>
      <c r="AF44" s="106">
        <f>IF('別紙1－1（電気料金案分計算シート）'!AP44="〇",'別紙1－２（補助金交付申請額計算シート）'!AF49*'別紙1－1（電気料金案分計算シート）'!AQ44,0)</f>
        <v>0</v>
      </c>
      <c r="AG44" s="75">
        <f>IF('別紙1－1（電気料金案分計算シート）'!AR44="〇",'別紙1－２（補助金交付申請額計算シート）'!AG49*'別紙1－1（電気料金案分計算シート）'!AS44,0)</f>
        <v>0</v>
      </c>
      <c r="AH44" s="107">
        <f t="shared" ref="AH44:AH45" si="72">AG44-AF44</f>
        <v>0</v>
      </c>
      <c r="AI44" s="106">
        <f>IF('別紙1－1（電気料金案分計算シート）'!AT44="〇",'別紙1－２（補助金交付申請額計算シート）'!AI49*'別紙1－1（電気料金案分計算シート）'!AU44,0)</f>
        <v>0</v>
      </c>
      <c r="AJ44" s="75">
        <f>IF('別紙1－1（電気料金案分計算シート）'!AV44="〇",'別紙1－２（補助金交付申請額計算シート）'!AJ49*'別紙1－1（電気料金案分計算シート）'!AW44,0)</f>
        <v>0</v>
      </c>
      <c r="AK44" s="107">
        <f t="shared" ref="AK44:AK45" si="73">AJ44-AI44</f>
        <v>0</v>
      </c>
      <c r="AL44" s="106">
        <f>IF('別紙1－1（電気料金案分計算シート）'!AX44="〇",'別紙1－２（補助金交付申請額計算シート）'!AL49*'別紙1－1（電気料金案分計算シート）'!AY44,0)</f>
        <v>0</v>
      </c>
      <c r="AM44" s="75">
        <f>IF('別紙1－1（電気料金案分計算シート）'!AZ44="〇",'別紙1－２（補助金交付申請額計算シート）'!AM49*'別紙1－1（電気料金案分計算シート）'!BA44,0)</f>
        <v>0</v>
      </c>
      <c r="AN44" s="107">
        <f t="shared" ref="AN44:AN45" si="74">AM44-AL44</f>
        <v>0</v>
      </c>
      <c r="AO44" s="106">
        <f>IF('別紙1－1（電気料金案分計算シート）'!BB44="〇",'別紙1－２（補助金交付申請額計算シート）'!AO49*'別紙1－1（電気料金案分計算シート）'!BC44,0)</f>
        <v>0</v>
      </c>
      <c r="AP44" s="75">
        <f>IF('別紙1－1（電気料金案分計算シート）'!BD44="〇",'別紙1－２（補助金交付申請額計算シート）'!AP49*'別紙1－1（電気料金案分計算シート）'!BE44,0)</f>
        <v>0</v>
      </c>
      <c r="AQ44" s="107">
        <f t="shared" ref="AQ44:AQ45" si="75">AP44-AO44</f>
        <v>0</v>
      </c>
      <c r="AR44" s="116">
        <f>SUM(H44,K44,N44,Q44,T44,W44,Z44,AC44,AF44,AI44,AL44,AO44)</f>
        <v>0</v>
      </c>
      <c r="AS44" s="68">
        <f t="shared" ref="AS44:AS48" si="76">SUM(I44,L44,O44,R44,U44,X44,AA44,AD44,AG44,AJ44,AM44,AP44)</f>
        <v>0</v>
      </c>
      <c r="AT44" s="153">
        <f t="shared" ref="AT44:AT48" si="77">SUM(J44,M44,P44,S44,V44,Y44,AB44,AE44,AH44,AK44,AN44,AQ44)</f>
        <v>0</v>
      </c>
      <c r="AU44" s="100" t="str">
        <f t="shared" si="13"/>
        <v/>
      </c>
    </row>
    <row r="45" spans="2:49" ht="19.5" customHeight="1">
      <c r="B45" s="98"/>
      <c r="C45" s="124"/>
      <c r="D45" s="124"/>
      <c r="E45" s="125" t="str">
        <f>IF('別紙1－1（電気料金案分計算シート）'!E45="","",'別紙1－1（電気料金案分計算シート）'!E45)</f>
        <v/>
      </c>
      <c r="F45" s="126" t="str">
        <f>IF('別紙1－1（電気料金案分計算シート）'!F45="","",'別紙1－1（電気料金案分計算シート）'!F45)</f>
        <v/>
      </c>
      <c r="G45" s="322" t="str">
        <f>IF('別紙1－1（電気料金案分計算シート）'!G45="","",'別紙1－1（電気料金案分計算シート）'!G45)</f>
        <v/>
      </c>
      <c r="H45" s="106">
        <f>IF('別紙1－1（電気料金案分計算シート）'!J45="〇",'別紙1－２（補助金交付申請額計算シート）'!H49*'別紙1－1（電気料金案分計算シート）'!K45,0)</f>
        <v>0</v>
      </c>
      <c r="I45" s="75">
        <f>IF('別紙1－1（電気料金案分計算シート）'!L45="〇",'別紙1－２（補助金交付申請額計算シート）'!I49*'別紙1－1（電気料金案分計算シート）'!M45,0)</f>
        <v>0</v>
      </c>
      <c r="J45" s="107">
        <f t="shared" ref="J45" si="78">I45-H45</f>
        <v>0</v>
      </c>
      <c r="K45" s="106">
        <f>IF('別紙1－1（電気料金案分計算シート）'!N45="〇",'別紙1－２（補助金交付申請額計算シート）'!K49*'別紙1－1（電気料金案分計算シート）'!O45,0)</f>
        <v>0</v>
      </c>
      <c r="L45" s="75">
        <f>IF('別紙1－1（電気料金案分計算シート）'!P45="〇",'別紙1－２（補助金交付申請額計算シート）'!L49*'別紙1－1（電気料金案分計算シート）'!Q45,0)</f>
        <v>0</v>
      </c>
      <c r="M45" s="107">
        <f t="shared" si="65"/>
        <v>0</v>
      </c>
      <c r="N45" s="106">
        <f>IF('別紙1－1（電気料金案分計算シート）'!R45="〇",'別紙1－２（補助金交付申請額計算シート）'!N49*'別紙1－1（電気料金案分計算シート）'!S45,0)</f>
        <v>0</v>
      </c>
      <c r="O45" s="75">
        <f>IF('別紙1－1（電気料金案分計算シート）'!T45="〇",'別紙1－２（補助金交付申請額計算シート）'!O49*'別紙1－1（電気料金案分計算シート）'!U45,0)</f>
        <v>0</v>
      </c>
      <c r="P45" s="107">
        <f t="shared" si="66"/>
        <v>0</v>
      </c>
      <c r="Q45" s="106">
        <f>IF('別紙1－1（電気料金案分計算シート）'!V45="〇",'別紙1－２（補助金交付申請額計算シート）'!Q49*'別紙1－1（電気料金案分計算シート）'!W45,0)</f>
        <v>0</v>
      </c>
      <c r="R45" s="75">
        <f>IF('別紙1－1（電気料金案分計算シート）'!X45="〇",'別紙1－２（補助金交付申請額計算シート）'!R49*'別紙1－1（電気料金案分計算シート）'!Y45,0)</f>
        <v>0</v>
      </c>
      <c r="S45" s="107">
        <f t="shared" si="67"/>
        <v>0</v>
      </c>
      <c r="T45" s="106">
        <f>IF('別紙1－1（電気料金案分計算シート）'!Z45="〇",'別紙1－２（補助金交付申請額計算シート）'!T49*'別紙1－1（電気料金案分計算シート）'!AA45,0)</f>
        <v>0</v>
      </c>
      <c r="U45" s="75">
        <f>IF('別紙1－1（電気料金案分計算シート）'!AB45="〇",'別紙1－２（補助金交付申請額計算シート）'!U49*'別紙1－1（電気料金案分計算シート）'!AC45,0)</f>
        <v>0</v>
      </c>
      <c r="V45" s="107">
        <f t="shared" si="68"/>
        <v>0</v>
      </c>
      <c r="W45" s="106">
        <f>IF('別紙1－1（電気料金案分計算シート）'!AD45="〇",'別紙1－２（補助金交付申請額計算シート）'!W49*'別紙1－1（電気料金案分計算シート）'!AE45,0)</f>
        <v>0</v>
      </c>
      <c r="X45" s="75">
        <f>IF('別紙1－1（電気料金案分計算シート）'!AF45="〇",'別紙1－２（補助金交付申請額計算シート）'!X49*'別紙1－1（電気料金案分計算シート）'!AG45,0)</f>
        <v>0</v>
      </c>
      <c r="Y45" s="107">
        <f t="shared" si="69"/>
        <v>0</v>
      </c>
      <c r="Z45" s="106">
        <f>IF('別紙1－1（電気料金案分計算シート）'!AH45="〇",'別紙1－２（補助金交付申請額計算シート）'!Z49*'別紙1－1（電気料金案分計算シート）'!AI45,0)</f>
        <v>0</v>
      </c>
      <c r="AA45" s="75">
        <f>IF('別紙1－1（電気料金案分計算シート）'!AJ45="〇",'別紙1－２（補助金交付申請額計算シート）'!AA49*'別紙1－1（電気料金案分計算シート）'!AK45,0)</f>
        <v>0</v>
      </c>
      <c r="AB45" s="107">
        <f t="shared" si="70"/>
        <v>0</v>
      </c>
      <c r="AC45" s="106">
        <f>IF('別紙1－1（電気料金案分計算シート）'!AL45="〇",'別紙1－２（補助金交付申請額計算シート）'!AC49*'別紙1－1（電気料金案分計算シート）'!AM45,0)</f>
        <v>0</v>
      </c>
      <c r="AD45" s="75">
        <f>IF('別紙1－1（電気料金案分計算シート）'!AN45="〇",'別紙1－２（補助金交付申請額計算シート）'!AD49*'別紙1－1（電気料金案分計算シート）'!AO45,0)</f>
        <v>0</v>
      </c>
      <c r="AE45" s="107">
        <f t="shared" si="71"/>
        <v>0</v>
      </c>
      <c r="AF45" s="106">
        <f>IF('別紙1－1（電気料金案分計算シート）'!AP45="〇",'別紙1－２（補助金交付申請額計算シート）'!AF49*'別紙1－1（電気料金案分計算シート）'!AQ45,0)</f>
        <v>0</v>
      </c>
      <c r="AG45" s="75">
        <f>IF('別紙1－1（電気料金案分計算シート）'!AR45="〇",'別紙1－２（補助金交付申請額計算シート）'!AG49*'別紙1－1（電気料金案分計算シート）'!AS45,0)</f>
        <v>0</v>
      </c>
      <c r="AH45" s="107">
        <f t="shared" si="72"/>
        <v>0</v>
      </c>
      <c r="AI45" s="106">
        <f>IF('別紙1－1（電気料金案分計算シート）'!AT45="〇",'別紙1－２（補助金交付申請額計算シート）'!AI49*'別紙1－1（電気料金案分計算シート）'!AU45,0)</f>
        <v>0</v>
      </c>
      <c r="AJ45" s="75">
        <f>IF('別紙1－1（電気料金案分計算シート）'!AV45="〇",'別紙1－２（補助金交付申請額計算シート）'!AJ49*'別紙1－1（電気料金案分計算シート）'!AW45,0)</f>
        <v>0</v>
      </c>
      <c r="AK45" s="107">
        <f t="shared" si="73"/>
        <v>0</v>
      </c>
      <c r="AL45" s="106">
        <f>IF('別紙1－1（電気料金案分計算シート）'!AX45="〇",'別紙1－２（補助金交付申請額計算シート）'!AL49*'別紙1－1（電気料金案分計算シート）'!AY45,0)</f>
        <v>0</v>
      </c>
      <c r="AM45" s="75">
        <f>IF('別紙1－1（電気料金案分計算シート）'!AZ45="〇",'別紙1－２（補助金交付申請額計算シート）'!AM49*'別紙1－1（電気料金案分計算シート）'!BA45,0)</f>
        <v>0</v>
      </c>
      <c r="AN45" s="107">
        <f t="shared" si="74"/>
        <v>0</v>
      </c>
      <c r="AO45" s="106">
        <f>IF('別紙1－1（電気料金案分計算シート）'!BB45="〇",'別紙1－２（補助金交付申請額計算シート）'!AO49*'別紙1－1（電気料金案分計算シート）'!BC45,0)</f>
        <v>0</v>
      </c>
      <c r="AP45" s="75">
        <f>IF('別紙1－1（電気料金案分計算シート）'!BD45="〇",'別紙1－２（補助金交付申請額計算シート）'!AP49*'別紙1－1（電気料金案分計算シート）'!BE45,0)</f>
        <v>0</v>
      </c>
      <c r="AQ45" s="107">
        <f t="shared" si="75"/>
        <v>0</v>
      </c>
      <c r="AR45" s="116">
        <f>SUM(H45,K45,N45,Q45,T45,W45,Z45,AC45,AF45,AI45,AL45,AO45)</f>
        <v>0</v>
      </c>
      <c r="AS45" s="68">
        <f t="shared" si="76"/>
        <v>0</v>
      </c>
      <c r="AT45" s="153">
        <f t="shared" si="77"/>
        <v>0</v>
      </c>
      <c r="AU45" s="100" t="str">
        <f t="shared" si="13"/>
        <v/>
      </c>
    </row>
    <row r="46" spans="2:49" ht="19.5" customHeight="1">
      <c r="B46" s="82"/>
      <c r="C46" s="127"/>
      <c r="D46" s="127"/>
      <c r="E46" s="128" t="str">
        <f>IF('別紙1－1（電気料金案分計算シート）'!E46="","",'別紙1－1（電気料金案分計算シート）'!E46)</f>
        <v/>
      </c>
      <c r="F46" s="129" t="str">
        <f>IF('別紙1－1（電気料金案分計算シート）'!F46="","",'別紙1－1（電気料金案分計算シート）'!F46)</f>
        <v/>
      </c>
      <c r="G46" s="323" t="str">
        <f>IF('別紙1－1（電気料金案分計算シート）'!G46="","",'別紙1－1（電気料金案分計算シート）'!G46)</f>
        <v/>
      </c>
      <c r="H46" s="106">
        <f>IF('別紙1－1（電気料金案分計算シート）'!J46="〇",'別紙1－２（補助金交付申請額計算シート）'!H49*'別紙1－1（電気料金案分計算シート）'!K46,0)</f>
        <v>0</v>
      </c>
      <c r="I46" s="75">
        <f>IF('別紙1－1（電気料金案分計算シート）'!L46="〇",'別紙1－２（補助金交付申請額計算シート）'!I49*'別紙1－1（電気料金案分計算シート）'!M46,0)</f>
        <v>0</v>
      </c>
      <c r="J46" s="107">
        <f t="shared" si="15"/>
        <v>0</v>
      </c>
      <c r="K46" s="106">
        <f>IF('別紙1－1（電気料金案分計算シート）'!N46="〇",'別紙1－２（補助金交付申請額計算シート）'!K49*'別紙1－1（電気料金案分計算シート）'!O46,0)</f>
        <v>0</v>
      </c>
      <c r="L46" s="75">
        <f>IF('別紙1－1（電気料金案分計算シート）'!P46="〇",'別紙1－２（補助金交付申請額計算シート）'!L49*'別紙1－1（電気料金案分計算シート）'!Q46,0)</f>
        <v>0</v>
      </c>
      <c r="M46" s="107">
        <f t="shared" si="14"/>
        <v>0</v>
      </c>
      <c r="N46" s="106">
        <f>IF('別紙1－1（電気料金案分計算シート）'!R46="〇",'別紙1－２（補助金交付申請額計算シート）'!N49*'別紙1－1（電気料金案分計算シート）'!S46,0)</f>
        <v>0</v>
      </c>
      <c r="O46" s="75">
        <f>IF('別紙1－1（電気料金案分計算シート）'!T46="〇",'別紙1－２（補助金交付申請額計算シート）'!O49*'別紙1－1（電気料金案分計算シート）'!U46,0)</f>
        <v>0</v>
      </c>
      <c r="P46" s="107">
        <f t="shared" si="1"/>
        <v>0</v>
      </c>
      <c r="Q46" s="106">
        <f>IF('別紙1－1（電気料金案分計算シート）'!V46="〇",'別紙1－２（補助金交付申請額計算シート）'!Q49*'別紙1－1（電気料金案分計算シート）'!W46,0)</f>
        <v>0</v>
      </c>
      <c r="R46" s="75">
        <f>IF('別紙1－1（電気料金案分計算シート）'!X46="〇",'別紙1－２（補助金交付申請額計算シート）'!R49*'別紙1－1（電気料金案分計算シート）'!Y46,0)</f>
        <v>0</v>
      </c>
      <c r="S46" s="107">
        <f t="shared" si="2"/>
        <v>0</v>
      </c>
      <c r="T46" s="106">
        <f>IF('別紙1－1（電気料金案分計算シート）'!Z46="〇",'別紙1－２（補助金交付申請額計算シート）'!T49*'別紙1－1（電気料金案分計算シート）'!AA46,0)</f>
        <v>0</v>
      </c>
      <c r="U46" s="75">
        <f>IF('別紙1－1（電気料金案分計算シート）'!AB46="〇",'別紙1－２（補助金交付申請額計算シート）'!U49*'別紙1－1（電気料金案分計算シート）'!AC46,0)</f>
        <v>0</v>
      </c>
      <c r="V46" s="107">
        <f t="shared" si="3"/>
        <v>0</v>
      </c>
      <c r="W46" s="106">
        <f>IF('別紙1－1（電気料金案分計算シート）'!AD46="〇",'別紙1－２（補助金交付申請額計算シート）'!W49*'別紙1－1（電気料金案分計算シート）'!AE46,0)</f>
        <v>0</v>
      </c>
      <c r="X46" s="75">
        <f>IF('別紙1－1（電気料金案分計算シート）'!AF46="〇",'別紙1－２（補助金交付申請額計算シート）'!X49*'別紙1－1（電気料金案分計算シート）'!AG46,0)</f>
        <v>0</v>
      </c>
      <c r="Y46" s="107">
        <f t="shared" si="4"/>
        <v>0</v>
      </c>
      <c r="Z46" s="106">
        <f>IF('別紙1－1（電気料金案分計算シート）'!AH46="〇",'別紙1－２（補助金交付申請額計算シート）'!Z49*'別紙1－1（電気料金案分計算シート）'!AI46,0)</f>
        <v>0</v>
      </c>
      <c r="AA46" s="75">
        <f>IF('別紙1－1（電気料金案分計算シート）'!AJ46="〇",'別紙1－２（補助金交付申請額計算シート）'!AA49*'別紙1－1（電気料金案分計算シート）'!AK46,0)</f>
        <v>0</v>
      </c>
      <c r="AB46" s="107">
        <f t="shared" si="5"/>
        <v>0</v>
      </c>
      <c r="AC46" s="106">
        <f>IF('別紙1－1（電気料金案分計算シート）'!AL46="〇",'別紙1－２（補助金交付申請額計算シート）'!AC49*'別紙1－1（電気料金案分計算シート）'!AM46,0)</f>
        <v>0</v>
      </c>
      <c r="AD46" s="75">
        <f>IF('別紙1－1（電気料金案分計算シート）'!AN46="〇",'別紙1－２（補助金交付申請額計算シート）'!AD49*'別紙1－1（電気料金案分計算シート）'!AO46,0)</f>
        <v>0</v>
      </c>
      <c r="AE46" s="107">
        <f t="shared" si="6"/>
        <v>0</v>
      </c>
      <c r="AF46" s="106">
        <f>IF('別紙1－1（電気料金案分計算シート）'!AP46="〇",'別紙1－２（補助金交付申請額計算シート）'!AF49*'別紙1－1（電気料金案分計算シート）'!AQ46,0)</f>
        <v>0</v>
      </c>
      <c r="AG46" s="75">
        <f>IF('別紙1－1（電気料金案分計算シート）'!AR46="〇",'別紙1－２（補助金交付申請額計算シート）'!AG49*'別紙1－1（電気料金案分計算シート）'!AS46,0)</f>
        <v>0</v>
      </c>
      <c r="AH46" s="107">
        <f t="shared" si="7"/>
        <v>0</v>
      </c>
      <c r="AI46" s="106">
        <f>IF('別紙1－1（電気料金案分計算シート）'!AT46="〇",'別紙1－２（補助金交付申請額計算シート）'!AI49*'別紙1－1（電気料金案分計算シート）'!AU46,0)</f>
        <v>0</v>
      </c>
      <c r="AJ46" s="75">
        <f>IF('別紙1－1（電気料金案分計算シート）'!AV46="〇",'別紙1－２（補助金交付申請額計算シート）'!AJ49*'別紙1－1（電気料金案分計算シート）'!AW46,0)</f>
        <v>0</v>
      </c>
      <c r="AK46" s="107">
        <f t="shared" si="8"/>
        <v>0</v>
      </c>
      <c r="AL46" s="106">
        <f>IF('別紙1－1（電気料金案分計算シート）'!AX46="〇",'別紙1－２（補助金交付申請額計算シート）'!AL49*'別紙1－1（電気料金案分計算シート）'!AY46,0)</f>
        <v>0</v>
      </c>
      <c r="AM46" s="75">
        <f>IF('別紙1－1（電気料金案分計算シート）'!AZ46="〇",'別紙1－２（補助金交付申請額計算シート）'!AM49*'別紙1－1（電気料金案分計算シート）'!BA46,0)</f>
        <v>0</v>
      </c>
      <c r="AN46" s="107">
        <f t="shared" si="9"/>
        <v>0</v>
      </c>
      <c r="AO46" s="106">
        <f>IF('別紙1－1（電気料金案分計算シート）'!BB46="〇",'別紙1－２（補助金交付申請額計算シート）'!AO49*'別紙1－1（電気料金案分計算シート）'!BC46,0)</f>
        <v>0</v>
      </c>
      <c r="AP46" s="75">
        <f>IF('別紙1－1（電気料金案分計算シート）'!BD46="〇",'別紙1－２（補助金交付申請額計算シート）'!AP49*'別紙1－1（電気料金案分計算シート）'!BE46,0)</f>
        <v>0</v>
      </c>
      <c r="AQ46" s="107">
        <f t="shared" si="10"/>
        <v>0</v>
      </c>
      <c r="AR46" s="116">
        <f t="shared" ref="AR46:AR48" si="79">SUM(H46,K46,N46,Q46,T46,W46,Z46,AC46,AF46,AI46,AL46,AO46)</f>
        <v>0</v>
      </c>
      <c r="AS46" s="68">
        <f t="shared" si="76"/>
        <v>0</v>
      </c>
      <c r="AT46" s="153">
        <f>SUM(J46,M46,P46,S46,V46,Y46,AB46,AE46,AH46,AK46,AN46,AQ46)</f>
        <v>0</v>
      </c>
      <c r="AU46" s="100" t="str">
        <f t="shared" si="13"/>
        <v/>
      </c>
    </row>
    <row r="47" spans="2:49" ht="19.5" customHeight="1">
      <c r="B47" s="82"/>
      <c r="C47" s="127"/>
      <c r="D47" s="127"/>
      <c r="E47" s="128" t="str">
        <f>IF('別紙1－1（電気料金案分計算シート）'!E47="","",'別紙1－1（電気料金案分計算シート）'!E47)</f>
        <v/>
      </c>
      <c r="F47" s="129" t="str">
        <f>IF('別紙1－1（電気料金案分計算シート）'!F47="","",'別紙1－1（電気料金案分計算シート）'!F47)</f>
        <v/>
      </c>
      <c r="G47" s="323" t="str">
        <f>IF('別紙1－1（電気料金案分計算シート）'!G47="","",'別紙1－1（電気料金案分計算シート）'!G47)</f>
        <v/>
      </c>
      <c r="H47" s="106">
        <f>IF('別紙1－1（電気料金案分計算シート）'!J47="〇",'別紙1－２（補助金交付申請額計算シート）'!H49*'別紙1－1（電気料金案分計算シート）'!K47,0)</f>
        <v>0</v>
      </c>
      <c r="I47" s="75">
        <f>IF('別紙1－1（電気料金案分計算シート）'!L47="〇",'別紙1－２（補助金交付申請額計算シート）'!I49*'別紙1－1（電気料金案分計算シート）'!M47,0)</f>
        <v>0</v>
      </c>
      <c r="J47" s="107">
        <f t="shared" si="15"/>
        <v>0</v>
      </c>
      <c r="K47" s="106">
        <f>IF('別紙1－1（電気料金案分計算シート）'!N47="〇",'別紙1－２（補助金交付申請額計算シート）'!K49*'別紙1－1（電気料金案分計算シート）'!O47,0)</f>
        <v>0</v>
      </c>
      <c r="L47" s="75">
        <f>IF('別紙1－1（電気料金案分計算シート）'!P47="〇",'別紙1－２（補助金交付申請額計算シート）'!L49*'別紙1－1（電気料金案分計算シート）'!Q47,0)</f>
        <v>0</v>
      </c>
      <c r="M47" s="107">
        <f t="shared" si="14"/>
        <v>0</v>
      </c>
      <c r="N47" s="106">
        <f>IF('別紙1－1（電気料金案分計算シート）'!R47="〇",'別紙1－２（補助金交付申請額計算シート）'!N49*'別紙1－1（電気料金案分計算シート）'!S47,0)</f>
        <v>0</v>
      </c>
      <c r="O47" s="75">
        <f>IF('別紙1－1（電気料金案分計算シート）'!T47="〇",'別紙1－２（補助金交付申請額計算シート）'!O49*'別紙1－1（電気料金案分計算シート）'!U47,0)</f>
        <v>0</v>
      </c>
      <c r="P47" s="107">
        <f t="shared" si="1"/>
        <v>0</v>
      </c>
      <c r="Q47" s="106">
        <f>IF('別紙1－1（電気料金案分計算シート）'!V47="〇",'別紙1－２（補助金交付申請額計算シート）'!Q49*'別紙1－1（電気料金案分計算シート）'!W47,0)</f>
        <v>0</v>
      </c>
      <c r="R47" s="75">
        <f>IF('別紙1－1（電気料金案分計算シート）'!X47="〇",'別紙1－２（補助金交付申請額計算シート）'!R49*'別紙1－1（電気料金案分計算シート）'!Y47,0)</f>
        <v>0</v>
      </c>
      <c r="S47" s="107">
        <f t="shared" si="2"/>
        <v>0</v>
      </c>
      <c r="T47" s="106">
        <f>IF('別紙1－1（電気料金案分計算シート）'!Z47="〇",'別紙1－２（補助金交付申請額計算シート）'!T49*'別紙1－1（電気料金案分計算シート）'!AA47,0)</f>
        <v>0</v>
      </c>
      <c r="U47" s="75">
        <f>IF('別紙1－1（電気料金案分計算シート）'!AB47="〇",'別紙1－２（補助金交付申請額計算シート）'!U49*'別紙1－1（電気料金案分計算シート）'!AC47,0)</f>
        <v>0</v>
      </c>
      <c r="V47" s="107">
        <f t="shared" si="3"/>
        <v>0</v>
      </c>
      <c r="W47" s="106">
        <f>IF('別紙1－1（電気料金案分計算シート）'!AD47="〇",'別紙1－２（補助金交付申請額計算シート）'!W49*'別紙1－1（電気料金案分計算シート）'!AE47,0)</f>
        <v>0</v>
      </c>
      <c r="X47" s="75">
        <f>IF('別紙1－1（電気料金案分計算シート）'!AF47="〇",'別紙1－２（補助金交付申請額計算シート）'!X49*'別紙1－1（電気料金案分計算シート）'!AG47,0)</f>
        <v>0</v>
      </c>
      <c r="Y47" s="107">
        <f t="shared" si="4"/>
        <v>0</v>
      </c>
      <c r="Z47" s="106">
        <f>IF('別紙1－1（電気料金案分計算シート）'!AH47="〇",'別紙1－２（補助金交付申請額計算シート）'!Z49*'別紙1－1（電気料金案分計算シート）'!AI47,0)</f>
        <v>0</v>
      </c>
      <c r="AA47" s="75">
        <f>IF('別紙1－1（電気料金案分計算シート）'!AJ47="〇",'別紙1－２（補助金交付申請額計算シート）'!AA49*'別紙1－1（電気料金案分計算シート）'!AK47,0)</f>
        <v>0</v>
      </c>
      <c r="AB47" s="107">
        <f t="shared" si="5"/>
        <v>0</v>
      </c>
      <c r="AC47" s="106">
        <f>IF('別紙1－1（電気料金案分計算シート）'!AL47="〇",'別紙1－２（補助金交付申請額計算シート）'!AC49*'別紙1－1（電気料金案分計算シート）'!AM47,0)</f>
        <v>0</v>
      </c>
      <c r="AD47" s="75">
        <f>IF('別紙1－1（電気料金案分計算シート）'!AN47="〇",'別紙1－２（補助金交付申請額計算シート）'!AD49*'別紙1－1（電気料金案分計算シート）'!AO47,0)</f>
        <v>0</v>
      </c>
      <c r="AE47" s="107">
        <f t="shared" si="6"/>
        <v>0</v>
      </c>
      <c r="AF47" s="106">
        <f>IF('別紙1－1（電気料金案分計算シート）'!AP47="〇",'別紙1－２（補助金交付申請額計算シート）'!AF49*'別紙1－1（電気料金案分計算シート）'!AQ47,0)</f>
        <v>0</v>
      </c>
      <c r="AG47" s="75">
        <f>IF('別紙1－1（電気料金案分計算シート）'!AR47="〇",'別紙1－２（補助金交付申請額計算シート）'!AG49*'別紙1－1（電気料金案分計算シート）'!AS47,0)</f>
        <v>0</v>
      </c>
      <c r="AH47" s="107">
        <f t="shared" si="7"/>
        <v>0</v>
      </c>
      <c r="AI47" s="106">
        <f>IF('別紙1－1（電気料金案分計算シート）'!AT47="〇",'別紙1－２（補助金交付申請額計算シート）'!AI49*'別紙1－1（電気料金案分計算シート）'!AU47,0)</f>
        <v>0</v>
      </c>
      <c r="AJ47" s="75">
        <f>IF('別紙1－1（電気料金案分計算シート）'!AV47="〇",'別紙1－２（補助金交付申請額計算シート）'!AJ49*'別紙1－1（電気料金案分計算シート）'!AW47,0)</f>
        <v>0</v>
      </c>
      <c r="AK47" s="107">
        <f t="shared" si="8"/>
        <v>0</v>
      </c>
      <c r="AL47" s="106">
        <f>IF('別紙1－1（電気料金案分計算シート）'!AX47="〇",'別紙1－２（補助金交付申請額計算シート）'!AL49*'別紙1－1（電気料金案分計算シート）'!AY47,0)</f>
        <v>0</v>
      </c>
      <c r="AM47" s="75">
        <f>IF('別紙1－1（電気料金案分計算シート）'!AZ47="〇",'別紙1－２（補助金交付申請額計算シート）'!AM49*'別紙1－1（電気料金案分計算シート）'!BA47,0)</f>
        <v>0</v>
      </c>
      <c r="AN47" s="107">
        <f t="shared" si="9"/>
        <v>0</v>
      </c>
      <c r="AO47" s="106">
        <f>IF('別紙1－1（電気料金案分計算シート）'!BB47="〇",'別紙1－２（補助金交付申請額計算シート）'!AO49*'別紙1－1（電気料金案分計算シート）'!BC47,0)</f>
        <v>0</v>
      </c>
      <c r="AP47" s="75">
        <f>IF('別紙1－1（電気料金案分計算シート）'!BD47="〇",'別紙1－２（補助金交付申請額計算シート）'!AP49*'別紙1－1（電気料金案分計算シート）'!BE47,0)</f>
        <v>0</v>
      </c>
      <c r="AQ47" s="107">
        <f t="shared" si="10"/>
        <v>0</v>
      </c>
      <c r="AR47" s="116">
        <f t="shared" si="79"/>
        <v>0</v>
      </c>
      <c r="AS47" s="68">
        <f t="shared" si="76"/>
        <v>0</v>
      </c>
      <c r="AT47" s="153">
        <f t="shared" si="77"/>
        <v>0</v>
      </c>
      <c r="AU47" s="100" t="str">
        <f t="shared" si="13"/>
        <v/>
      </c>
    </row>
    <row r="48" spans="2:49" ht="19.5" customHeight="1">
      <c r="B48" s="83"/>
      <c r="C48" s="130"/>
      <c r="D48" s="130"/>
      <c r="E48" s="131" t="str">
        <f>IF('別紙1－1（電気料金案分計算シート）'!E48="","",'別紙1－1（電気料金案分計算シート）'!E48)</f>
        <v/>
      </c>
      <c r="F48" s="132" t="str">
        <f>IF('別紙1－1（電気料金案分計算シート）'!F48="","",'別紙1－1（電気料金案分計算シート）'!F48)</f>
        <v/>
      </c>
      <c r="G48" s="324" t="str">
        <f>IF('別紙1－1（電気料金案分計算シート）'!G48="","",'別紙1－1（電気料金案分計算シート）'!G48)</f>
        <v/>
      </c>
      <c r="H48" s="108">
        <f>IF('別紙1－1（電気料金案分計算シート）'!J48="〇",'別紙1－２（補助金交付申請額計算シート）'!H49*'別紙1－1（電気料金案分計算シート）'!K48,0)</f>
        <v>0</v>
      </c>
      <c r="I48" s="76">
        <f>IF('別紙1－1（電気料金案分計算シート）'!L48="〇",'別紙1－２（補助金交付申請額計算シート）'!I49*'別紙1－1（電気料金案分計算シート）'!M48,0)</f>
        <v>0</v>
      </c>
      <c r="J48" s="109">
        <f t="shared" si="15"/>
        <v>0</v>
      </c>
      <c r="K48" s="108">
        <f>IF('別紙1－1（電気料金案分計算シート）'!N48="〇",'別紙1－２（補助金交付申請額計算シート）'!K49*'別紙1－1（電気料金案分計算シート）'!O48,0)</f>
        <v>0</v>
      </c>
      <c r="L48" s="76">
        <f>IF('別紙1－1（電気料金案分計算シート）'!P48="〇",'別紙1－２（補助金交付申請額計算シート）'!L49*'別紙1－1（電気料金案分計算シート）'!Q48,0)</f>
        <v>0</v>
      </c>
      <c r="M48" s="109">
        <f t="shared" si="14"/>
        <v>0</v>
      </c>
      <c r="N48" s="108">
        <f>IF('別紙1－1（電気料金案分計算シート）'!R48="〇",'別紙1－２（補助金交付申請額計算シート）'!N49*'別紙1－1（電気料金案分計算シート）'!S48,0)</f>
        <v>0</v>
      </c>
      <c r="O48" s="76">
        <f>IF('別紙1－1（電気料金案分計算シート）'!T48="〇",'別紙1－２（補助金交付申請額計算シート）'!O49*'別紙1－1（電気料金案分計算シート）'!U48,0)</f>
        <v>0</v>
      </c>
      <c r="P48" s="109">
        <f t="shared" si="1"/>
        <v>0</v>
      </c>
      <c r="Q48" s="108">
        <f>IF('別紙1－1（電気料金案分計算シート）'!V48="〇",'別紙1－２（補助金交付申請額計算シート）'!Q49*'別紙1－1（電気料金案分計算シート）'!W48,0)</f>
        <v>0</v>
      </c>
      <c r="R48" s="76">
        <f>IF('別紙1－1（電気料金案分計算シート）'!X48="〇",'別紙1－２（補助金交付申請額計算シート）'!R49*'別紙1－1（電気料金案分計算シート）'!Y48,0)</f>
        <v>0</v>
      </c>
      <c r="S48" s="109">
        <f t="shared" si="2"/>
        <v>0</v>
      </c>
      <c r="T48" s="108">
        <f>IF('別紙1－1（電気料金案分計算シート）'!Z48="〇",'別紙1－２（補助金交付申請額計算シート）'!T49*'別紙1－1（電気料金案分計算シート）'!AA48,0)</f>
        <v>0</v>
      </c>
      <c r="U48" s="76">
        <f>IF('別紙1－1（電気料金案分計算シート）'!AB48="〇",'別紙1－２（補助金交付申請額計算シート）'!U49*'別紙1－1（電気料金案分計算シート）'!AC48,0)</f>
        <v>0</v>
      </c>
      <c r="V48" s="109">
        <f t="shared" si="3"/>
        <v>0</v>
      </c>
      <c r="W48" s="108">
        <f>IF('別紙1－1（電気料金案分計算シート）'!AD48="〇",'別紙1－２（補助金交付申請額計算シート）'!W49*'別紙1－1（電気料金案分計算シート）'!AE48,0)</f>
        <v>0</v>
      </c>
      <c r="X48" s="76">
        <f>IF('別紙1－1（電気料金案分計算シート）'!AF48="〇",'別紙1－２（補助金交付申請額計算シート）'!X49*'別紙1－1（電気料金案分計算シート）'!AG48,0)</f>
        <v>0</v>
      </c>
      <c r="Y48" s="109">
        <f t="shared" si="4"/>
        <v>0</v>
      </c>
      <c r="Z48" s="108">
        <f>IF('別紙1－1（電気料金案分計算シート）'!AH48="〇",'別紙1－２（補助金交付申請額計算シート）'!Z49*'別紙1－1（電気料金案分計算シート）'!AI48,0)</f>
        <v>0</v>
      </c>
      <c r="AA48" s="76">
        <f>IF('別紙1－1（電気料金案分計算シート）'!AJ48="〇",'別紙1－２（補助金交付申請額計算シート）'!AA49*'別紙1－1（電気料金案分計算シート）'!AK48,0)</f>
        <v>0</v>
      </c>
      <c r="AB48" s="109">
        <f t="shared" si="5"/>
        <v>0</v>
      </c>
      <c r="AC48" s="108">
        <f>IF('別紙1－1（電気料金案分計算シート）'!AL48="〇",'別紙1－２（補助金交付申請額計算シート）'!AC49*'別紙1－1（電気料金案分計算シート）'!AM48,0)</f>
        <v>0</v>
      </c>
      <c r="AD48" s="76">
        <f>IF('別紙1－1（電気料金案分計算シート）'!AN48="〇",'別紙1－２（補助金交付申請額計算シート）'!AD49*'別紙1－1（電気料金案分計算シート）'!AO48,0)</f>
        <v>0</v>
      </c>
      <c r="AE48" s="109">
        <f t="shared" si="6"/>
        <v>0</v>
      </c>
      <c r="AF48" s="108">
        <f>IF('別紙1－1（電気料金案分計算シート）'!AP48="〇",'別紙1－２（補助金交付申請額計算シート）'!AF49*'別紙1－1（電気料金案分計算シート）'!AQ48,0)</f>
        <v>0</v>
      </c>
      <c r="AG48" s="76">
        <f>IF('別紙1－1（電気料金案分計算シート）'!AR48="〇",'別紙1－２（補助金交付申請額計算シート）'!AG49*'別紙1－1（電気料金案分計算シート）'!AS48,0)</f>
        <v>0</v>
      </c>
      <c r="AH48" s="109">
        <f t="shared" si="7"/>
        <v>0</v>
      </c>
      <c r="AI48" s="108">
        <f>IF('別紙1－1（電気料金案分計算シート）'!AT48="〇",'別紙1－２（補助金交付申請額計算シート）'!AI49*'別紙1－1（電気料金案分計算シート）'!AU48,0)</f>
        <v>0</v>
      </c>
      <c r="AJ48" s="76">
        <f>IF('別紙1－1（電気料金案分計算シート）'!AV48="〇",'別紙1－２（補助金交付申請額計算シート）'!AJ49*'別紙1－1（電気料金案分計算シート）'!AW48,0)</f>
        <v>0</v>
      </c>
      <c r="AK48" s="109">
        <f t="shared" si="8"/>
        <v>0</v>
      </c>
      <c r="AL48" s="108">
        <f>IF('別紙1－1（電気料金案分計算シート）'!AX48="〇",'別紙1－２（補助金交付申請額計算シート）'!AL49*'別紙1－1（電気料金案分計算シート）'!AY48,0)</f>
        <v>0</v>
      </c>
      <c r="AM48" s="76">
        <f>IF('別紙1－1（電気料金案分計算シート）'!AZ48="〇",'別紙1－２（補助金交付申請額計算シート）'!AM49*'別紙1－1（電気料金案分計算シート）'!BA48,0)</f>
        <v>0</v>
      </c>
      <c r="AN48" s="109">
        <f t="shared" si="9"/>
        <v>0</v>
      </c>
      <c r="AO48" s="108">
        <f>IF('別紙1－1（電気料金案分計算シート）'!BB48="〇",'別紙1－２（補助金交付申請額計算シート）'!AO49*'別紙1－1（電気料金案分計算シート）'!BC48,0)</f>
        <v>0</v>
      </c>
      <c r="AP48" s="76">
        <f>IF('別紙1－1（電気料金案分計算シート）'!BD48="〇",'別紙1－２（補助金交付申請額計算シート）'!AP49*'別紙1－1（電気料金案分計算シート）'!BE48,0)</f>
        <v>0</v>
      </c>
      <c r="AQ48" s="109">
        <f t="shared" si="10"/>
        <v>0</v>
      </c>
      <c r="AR48" s="117">
        <f t="shared" si="79"/>
        <v>0</v>
      </c>
      <c r="AS48" s="118">
        <f t="shared" si="76"/>
        <v>0</v>
      </c>
      <c r="AT48" s="154">
        <f t="shared" si="77"/>
        <v>0</v>
      </c>
      <c r="AU48" s="100" t="str">
        <f t="shared" si="13"/>
        <v/>
      </c>
    </row>
    <row r="49" spans="2:53" ht="19.5" customHeight="1" thickBot="1">
      <c r="B49" s="28"/>
      <c r="C49" s="137"/>
      <c r="D49" s="137"/>
      <c r="E49" s="138"/>
      <c r="F49" s="139"/>
      <c r="G49" s="140"/>
      <c r="H49" s="162"/>
      <c r="I49" s="163"/>
      <c r="J49" s="111">
        <f t="shared" si="15"/>
        <v>0</v>
      </c>
      <c r="K49" s="162"/>
      <c r="L49" s="163"/>
      <c r="M49" s="111">
        <f t="shared" si="14"/>
        <v>0</v>
      </c>
      <c r="N49" s="162"/>
      <c r="O49" s="163"/>
      <c r="P49" s="111">
        <f t="shared" si="1"/>
        <v>0</v>
      </c>
      <c r="Q49" s="162"/>
      <c r="R49" s="163"/>
      <c r="S49" s="111">
        <f t="shared" si="2"/>
        <v>0</v>
      </c>
      <c r="T49" s="162"/>
      <c r="U49" s="163"/>
      <c r="V49" s="111">
        <f t="shared" si="3"/>
        <v>0</v>
      </c>
      <c r="W49" s="162"/>
      <c r="X49" s="163"/>
      <c r="Y49" s="111">
        <f t="shared" si="4"/>
        <v>0</v>
      </c>
      <c r="Z49" s="162"/>
      <c r="AA49" s="163"/>
      <c r="AB49" s="111">
        <f t="shared" si="5"/>
        <v>0</v>
      </c>
      <c r="AC49" s="162"/>
      <c r="AD49" s="163"/>
      <c r="AE49" s="111">
        <f t="shared" si="6"/>
        <v>0</v>
      </c>
      <c r="AF49" s="162"/>
      <c r="AG49" s="163"/>
      <c r="AH49" s="111">
        <f t="shared" si="7"/>
        <v>0</v>
      </c>
      <c r="AI49" s="162"/>
      <c r="AJ49" s="163"/>
      <c r="AK49" s="111">
        <f t="shared" si="8"/>
        <v>0</v>
      </c>
      <c r="AL49" s="162"/>
      <c r="AM49" s="163"/>
      <c r="AN49" s="111">
        <f t="shared" si="9"/>
        <v>0</v>
      </c>
      <c r="AO49" s="162"/>
      <c r="AP49" s="164"/>
      <c r="AQ49" s="111">
        <f t="shared" si="10"/>
        <v>0</v>
      </c>
      <c r="AR49" s="119">
        <f>SUM(H49,K49,N49,Q49,T49,W49,Z49,AC49,AF49,AI49,AL49,AO49)</f>
        <v>0</v>
      </c>
      <c r="AS49" s="120">
        <f>SUM(I49,L49,O49,R49,U49,X49,AA49,AD49,AG49,AJ49,AM49,AP49)</f>
        <v>0</v>
      </c>
      <c r="AT49" s="165">
        <f>SUM(IF(F43="補助対象",AT43,0),IF(F44="補助対象",AT44,0),IF(F45="補助対象",AT45,0),IF(F46="補助対象",AT46,0),IF(F47="補助対象",AT47,0),IF(F48="補助対象",AT48,0))</f>
        <v>0</v>
      </c>
      <c r="AU49" s="150" t="s">
        <v>69</v>
      </c>
    </row>
    <row r="51" spans="2:53" ht="19.5" customHeight="1">
      <c r="B51" s="145" t="s">
        <v>29</v>
      </c>
      <c r="C51" s="146" t="s">
        <v>70</v>
      </c>
      <c r="D51" s="77"/>
      <c r="E51" s="77"/>
      <c r="F51" s="78"/>
      <c r="G51" s="78"/>
      <c r="H51" s="78"/>
      <c r="I51" s="78"/>
      <c r="J51" s="79"/>
      <c r="K51" s="78"/>
      <c r="L51" s="78"/>
      <c r="M51" s="79"/>
      <c r="N51" s="78"/>
      <c r="O51" s="78"/>
      <c r="P51" s="79"/>
      <c r="Q51" s="78"/>
      <c r="R51" s="78"/>
      <c r="S51" s="79"/>
      <c r="T51" s="78"/>
      <c r="U51" s="78"/>
      <c r="V51" s="79"/>
      <c r="AK51" s="52"/>
      <c r="AL51" s="52"/>
      <c r="AM51" s="71"/>
      <c r="AN51" s="52"/>
      <c r="AP51" s="84"/>
      <c r="AQ51" s="84"/>
      <c r="AR51" s="84"/>
      <c r="AS51" s="84" t="s">
        <v>16</v>
      </c>
      <c r="AT51" s="155">
        <f>SUM(AT21,AT28,AT35,AT42,AT49)</f>
        <v>0</v>
      </c>
    </row>
    <row r="52" spans="2:53" ht="24.75" thickBot="1">
      <c r="B52" s="147" t="s">
        <v>28</v>
      </c>
      <c r="C52" s="146" t="s">
        <v>92</v>
      </c>
      <c r="D52" s="77"/>
      <c r="E52" s="77"/>
      <c r="F52" s="78"/>
      <c r="G52" s="78"/>
      <c r="H52" s="78"/>
      <c r="I52" s="78"/>
      <c r="J52" s="79"/>
      <c r="K52" s="78"/>
      <c r="L52" s="78"/>
      <c r="M52" s="79"/>
      <c r="N52" s="78"/>
      <c r="O52" s="78"/>
      <c r="P52" s="79"/>
      <c r="Q52" s="78"/>
      <c r="R52" s="78"/>
      <c r="S52" s="79"/>
      <c r="T52" s="78"/>
      <c r="U52" s="78"/>
      <c r="V52" s="79"/>
      <c r="AK52" s="52"/>
      <c r="AL52" s="52"/>
      <c r="AM52" s="71"/>
      <c r="AN52" s="52"/>
      <c r="AO52" s="52"/>
      <c r="AP52" s="71"/>
      <c r="AQ52" s="71"/>
      <c r="AR52" s="71"/>
      <c r="AS52" s="52"/>
      <c r="AT52" s="156"/>
    </row>
    <row r="53" spans="2:53" ht="19.5" customHeight="1">
      <c r="B53" s="148"/>
      <c r="C53" s="51" t="s">
        <v>94</v>
      </c>
      <c r="D53" s="77"/>
      <c r="E53" s="77"/>
      <c r="F53" s="78"/>
      <c r="G53" s="78"/>
      <c r="H53" s="78"/>
      <c r="I53" s="78"/>
      <c r="J53" s="79"/>
      <c r="K53" s="78"/>
      <c r="L53" s="78"/>
      <c r="M53" s="79"/>
      <c r="N53" s="78"/>
      <c r="O53" s="78"/>
      <c r="P53" s="79"/>
      <c r="Q53" s="78"/>
      <c r="R53" s="78"/>
      <c r="S53" s="79"/>
      <c r="T53" s="78"/>
      <c r="U53" s="78"/>
      <c r="V53" s="79"/>
      <c r="AL53" s="85"/>
      <c r="AM53" s="85"/>
      <c r="AN53" s="85"/>
      <c r="AO53" s="85"/>
      <c r="AP53" s="85"/>
      <c r="AQ53" s="85"/>
      <c r="AR53" s="85"/>
      <c r="AS53" s="85" t="s">
        <v>30</v>
      </c>
      <c r="AT53" s="319">
        <f>ROUNDDOWN(AT51*1/2,-3)</f>
        <v>0</v>
      </c>
    </row>
    <row r="54" spans="2:53" s="55" customFormat="1" ht="20.25" customHeight="1" thickBot="1">
      <c r="B54" s="47"/>
      <c r="C54" s="51" t="s">
        <v>95</v>
      </c>
      <c r="D54" s="77"/>
      <c r="E54" s="77"/>
      <c r="F54" s="78"/>
      <c r="G54" s="78"/>
      <c r="H54" s="78"/>
      <c r="I54" s="78"/>
      <c r="J54" s="79"/>
      <c r="K54" s="78"/>
      <c r="L54" s="78"/>
      <c r="M54" s="79"/>
      <c r="N54" s="78"/>
      <c r="O54" s="78"/>
      <c r="P54" s="79"/>
      <c r="Q54" s="78"/>
      <c r="R54" s="78"/>
      <c r="S54" s="79"/>
      <c r="T54" s="78"/>
      <c r="U54" s="78"/>
      <c r="V54" s="79"/>
      <c r="Y54" s="53"/>
      <c r="AB54" s="53"/>
      <c r="AE54" s="53"/>
      <c r="AH54" s="53"/>
      <c r="AK54" s="4"/>
      <c r="AL54" s="4"/>
      <c r="AM54" s="72"/>
      <c r="AO54" s="85"/>
      <c r="AP54" s="85"/>
      <c r="AQ54" s="85"/>
      <c r="AR54" s="85"/>
      <c r="AS54" s="85" t="s">
        <v>20</v>
      </c>
      <c r="AT54" s="320"/>
    </row>
    <row r="55" spans="2:53" s="78" customFormat="1" ht="24">
      <c r="B55" s="141" t="s">
        <v>68</v>
      </c>
      <c r="C55" s="142" t="s">
        <v>93</v>
      </c>
      <c r="AE55" s="79"/>
      <c r="AF55" s="79"/>
      <c r="AG55" s="79"/>
      <c r="AI55" s="79"/>
      <c r="AJ55" s="79"/>
      <c r="AK55" s="79"/>
      <c r="AM55" s="79"/>
      <c r="AN55" s="79"/>
      <c r="AO55" s="79"/>
      <c r="AQ55" s="79"/>
      <c r="AR55" s="79"/>
      <c r="AS55" s="79"/>
      <c r="AT55" s="79"/>
      <c r="AU55" s="79"/>
      <c r="AV55" s="79"/>
      <c r="AW55" s="79"/>
      <c r="AY55" s="79"/>
      <c r="AZ55" s="79"/>
      <c r="BA55" s="79"/>
    </row>
    <row r="56" spans="2:53" ht="24">
      <c r="B56" s="143"/>
      <c r="C56" s="144" t="s">
        <v>77</v>
      </c>
      <c r="D56" s="5"/>
      <c r="E56" s="4"/>
      <c r="J56"/>
      <c r="M56"/>
      <c r="P56"/>
      <c r="T56" s="14"/>
      <c r="U56" s="14"/>
      <c r="V56"/>
      <c r="W56" s="14"/>
      <c r="X56" s="14"/>
      <c r="AB56"/>
      <c r="AF56" s="14"/>
      <c r="AG56" s="14"/>
      <c r="AH56"/>
      <c r="AI56" s="14"/>
      <c r="AJ56" s="14"/>
      <c r="AM56" s="14"/>
      <c r="AO56" s="14"/>
      <c r="AU56" s="14"/>
      <c r="AV56" s="14"/>
      <c r="AW56" s="14"/>
      <c r="AY56" s="14"/>
      <c r="AZ56" s="14"/>
      <c r="BA56" s="14"/>
    </row>
    <row r="57" spans="2:53" ht="19.5" customHeight="1">
      <c r="B57" s="54" t="s">
        <v>68</v>
      </c>
      <c r="C57" s="51" t="s">
        <v>82</v>
      </c>
      <c r="D57" s="5"/>
      <c r="E57" s="4"/>
    </row>
    <row r="58" spans="2:53" ht="19.5" customHeight="1">
      <c r="B58" s="47"/>
      <c r="C58" s="51" t="s">
        <v>80</v>
      </c>
      <c r="D58" s="5"/>
      <c r="E58" s="4"/>
      <c r="AT58" s="157"/>
    </row>
    <row r="59" spans="2:53" ht="19.5" customHeight="1">
      <c r="B59" s="49"/>
      <c r="C59" s="46"/>
      <c r="D59" s="5"/>
    </row>
  </sheetData>
  <sheetProtection algorithmName="SHA-512" hashValue="zkzHn+n7hWuMVNIlYtYCuFxYxUPdKb5HL76tYQUPcjfX9O3ozyrV+pxRSG02rhDueYbjUtVq8R3QkQGrUZeAmQ==" saltValue="vayqYLeDX6wsAP7h/aEVEw==" spinCount="100000" sheet="1" objects="1" scenarios="1"/>
  <mergeCells count="31">
    <mergeCell ref="G10:G13"/>
    <mergeCell ref="G15:G20"/>
    <mergeCell ref="G22:G27"/>
    <mergeCell ref="G29:G34"/>
    <mergeCell ref="B2:B4"/>
    <mergeCell ref="D2:D4"/>
    <mergeCell ref="F2:F4"/>
    <mergeCell ref="E2:E4"/>
    <mergeCell ref="G2:G4"/>
    <mergeCell ref="AT53:AT54"/>
    <mergeCell ref="C2:C4"/>
    <mergeCell ref="H3:J3"/>
    <mergeCell ref="K3:M3"/>
    <mergeCell ref="N3:P3"/>
    <mergeCell ref="Q3:S3"/>
    <mergeCell ref="T3:V3"/>
    <mergeCell ref="W3:Y3"/>
    <mergeCell ref="Z3:AB3"/>
    <mergeCell ref="AC3:AE3"/>
    <mergeCell ref="AF3:AH3"/>
    <mergeCell ref="AI3:AK3"/>
    <mergeCell ref="AL3:AN3"/>
    <mergeCell ref="G36:G41"/>
    <mergeCell ref="G43:G48"/>
    <mergeCell ref="G5:G8"/>
    <mergeCell ref="AW15:AZ18"/>
    <mergeCell ref="AR3:AT3"/>
    <mergeCell ref="AU3:AU4"/>
    <mergeCell ref="AO3:AQ3"/>
    <mergeCell ref="H2:Y2"/>
    <mergeCell ref="Z2:AT2"/>
  </mergeCells>
  <phoneticPr fontId="2"/>
  <dataValidations count="1">
    <dataValidation type="list" allowBlank="1" showInputMessage="1" showErrorMessage="1" sqref="F9 F14 F21 F28 F35 F42 F49" xr:uid="{00000000-0002-0000-0100-000000000000}">
      <formula1>"区分を選択してください,補助対象,補助対象外"</formula1>
    </dataValidation>
  </dataValidations>
  <pageMargins left="1.2204724409448819" right="1.2204724409448819" top="0.74803149606299213" bottom="0.74803149606299213" header="0.31496062992125984" footer="0.31496062992125984"/>
  <pageSetup paperSize="8" scale="62" fitToWidth="0" orientation="landscape" r:id="rId1"/>
  <colBreaks count="1" manualBreakCount="1">
    <brk id="25" max="57" man="1"/>
  </colBreaks>
  <ignoredErrors>
    <ignoredError sqref="AT9 AT14"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別紙1－1（電気料金案分計算シート）</vt:lpstr>
      <vt:lpstr>別紙1－２（補助金交付申請額計算シート）</vt:lpstr>
      <vt:lpstr>'別紙1－1（電気料金案分計算シート）'!Print_Area</vt:lpstr>
      <vt:lpstr>'別紙1－２（補助金交付申請額計算シート）'!Print_Area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2025-12-15T04:47:01Z</dcterms:modified>
</cp:coreProperties>
</file>