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omments4.xml" ContentType="application/vnd.openxmlformats-officedocument.spreadsheetml.comments+xml"/>
  <Override PartName="/xl/drawings/drawing9.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defaultThemeVersion="124226"/>
  <mc:AlternateContent xmlns:mc="http://schemas.openxmlformats.org/markup-compatibility/2006">
    <mc:Choice Requires="x15">
      <x15ac:absPath xmlns:x15ac="http://schemas.microsoft.com/office/spreadsheetml/2010/11/ac" url="\\172.20.226.11\共有フォルダ\13_市町村課\01_課共有\70選挙\001_選挙執行\001_衆議院議員選挙\R7衆院選（準備）\04_予定者説明会・予備審査\03_立候補届出様式（Excel）\HP掲載用\"/>
    </mc:Choice>
  </mc:AlternateContent>
  <xr:revisionPtr revIDLastSave="0" documentId="13_ncr:1_{427B90D8-87F9-4B47-A09F-38F88AF8622A}" xr6:coauthVersionLast="47" xr6:coauthVersionMax="47" xr10:uidLastSave="{00000000-0000-0000-0000-000000000000}"/>
  <bookViews>
    <workbookView xWindow="20370" yWindow="-120" windowWidth="29040" windowHeight="15720" tabRatio="815" activeTab="1" xr2:uid="{00000000-000D-0000-FFFF-FFFF00000000}"/>
  </bookViews>
  <sheets>
    <sheet name="設定シート" sheetId="112" r:id="rId1"/>
    <sheet name="目次" sheetId="4" r:id="rId2"/>
    <sheet name="入力シート①" sheetId="2" r:id="rId3"/>
    <sheet name="入力シート②" sheetId="43" r:id="rId4"/>
    <sheet name="様式１" sheetId="1" r:id="rId5"/>
    <sheet name="様式２" sheetId="55" r:id="rId6"/>
    <sheet name="様式3" sheetId="56" r:id="rId7"/>
    <sheet name="様式4" sheetId="5" r:id="rId8"/>
    <sheet name="様式5" sheetId="57" r:id="rId9"/>
    <sheet name="様式6" sheetId="58" r:id="rId10"/>
    <sheet name="様式7" sheetId="59" r:id="rId11"/>
    <sheet name="様式8" sheetId="60" r:id="rId12"/>
    <sheet name="様式9" sheetId="61" r:id="rId13"/>
    <sheet name="様式16" sheetId="117" r:id="rId14"/>
    <sheet name="様式17" sheetId="118" r:id="rId15"/>
    <sheet name="様式18" sheetId="120" r:id="rId16"/>
    <sheet name="様式19" sheetId="121" r:id="rId17"/>
    <sheet name="様式21" sheetId="3" r:id="rId18"/>
    <sheet name="様式22" sheetId="62" r:id="rId19"/>
    <sheet name="様式24" sheetId="14" r:id="rId20"/>
    <sheet name="様式25" sheetId="15" r:id="rId21"/>
    <sheet name="様式26" sheetId="66" r:id="rId22"/>
    <sheet name="様式28（候）" sheetId="12" r:id="rId23"/>
    <sheet name="様式28（政）" sheetId="114" r:id="rId24"/>
    <sheet name="様式29（候）" sheetId="115" r:id="rId25"/>
    <sheet name="様式29（政）" sheetId="116" r:id="rId26"/>
    <sheet name="様式31" sheetId="7" r:id="rId27"/>
    <sheet name="様式33" sheetId="8" r:id="rId28"/>
    <sheet name="様式34" sheetId="10" r:id="rId29"/>
    <sheet name="様式35" sheetId="11" r:id="rId30"/>
    <sheet name="様式36" sheetId="17" r:id="rId31"/>
    <sheet name="様式37" sheetId="18" r:id="rId32"/>
    <sheet name="様式38" sheetId="19" r:id="rId33"/>
    <sheet name="様式39" sheetId="44" r:id="rId34"/>
    <sheet name="様式40" sheetId="21" r:id="rId35"/>
    <sheet name="参考様式1" sheetId="16" r:id="rId36"/>
    <sheet name="参考様式2" sheetId="122" r:id="rId37"/>
    <sheet name="参考様式3" sheetId="109" r:id="rId38"/>
    <sheet name="参考様式4" sheetId="110" r:id="rId39"/>
    <sheet name="参考様式5" sheetId="125" r:id="rId40"/>
    <sheet name="参考様式6" sheetId="123" r:id="rId41"/>
  </sheets>
  <definedNames>
    <definedName name="_xlnm.Print_Area" localSheetId="35">参考様式1!$A$1:$N$39</definedName>
    <definedName name="_xlnm.Print_Area" localSheetId="36">参考様式2!$A$1:$N$31</definedName>
    <definedName name="_xlnm.Print_Area" localSheetId="37">参考様式3!$A$1:$AB$49</definedName>
    <definedName name="_xlnm.Print_Area" localSheetId="38">参考様式4!$A$1:$AB$50</definedName>
    <definedName name="_xlnm.Print_Area" localSheetId="39">参考様式5!$A$1:$AB$50</definedName>
    <definedName name="_xlnm.Print_Area" localSheetId="40">参考様式6!$A$1:$AB$47</definedName>
    <definedName name="_xlnm.Print_Area" localSheetId="2">入力シート①!$A$1:$D$79</definedName>
    <definedName name="_xlnm.Print_Area" localSheetId="3">入力シート②!$A$1:$J$43</definedName>
    <definedName name="_xlnm.Print_Area" localSheetId="1">目次!$A$1:$P$36</definedName>
    <definedName name="_xlnm.Print_Area" localSheetId="4">様式１!$A$1:$O$68</definedName>
    <definedName name="_xlnm.Print_Area" localSheetId="13">様式16!$A$1:$N$35</definedName>
    <definedName name="_xlnm.Print_Area" localSheetId="14">様式17!$A$1:$J$39</definedName>
    <definedName name="_xlnm.Print_Area" localSheetId="15">様式18!$A$1:$Q$47</definedName>
    <definedName name="_xlnm.Print_Area" localSheetId="16">様式19!$A$1:$Q$32</definedName>
    <definedName name="_xlnm.Print_Area" localSheetId="5">様式２!$A$1:$Q$43</definedName>
    <definedName name="_xlnm.Print_Area" localSheetId="17">様式21!$A$1:$O$44</definedName>
    <definedName name="_xlnm.Print_Area" localSheetId="18">様式22!$A$1:$N$45</definedName>
    <definedName name="_xlnm.Print_Area" localSheetId="19">様式24!$A$1:$AB$40</definedName>
    <definedName name="_xlnm.Print_Area" localSheetId="20">様式25!$A$1:$AB$42</definedName>
    <definedName name="_xlnm.Print_Area" localSheetId="21">様式26!$A$1:$J$38</definedName>
    <definedName name="_xlnm.Print_Area" localSheetId="22">'様式28（候）'!$A$1:$AB$39</definedName>
    <definedName name="_xlnm.Print_Area" localSheetId="23">'様式28（政）'!$A$1:$AB$39</definedName>
    <definedName name="_xlnm.Print_Area" localSheetId="24">'様式29（候）'!$A$1:$AP$40</definedName>
    <definedName name="_xlnm.Print_Area" localSheetId="25">'様式29（政）'!$A$1:$AP$40</definedName>
    <definedName name="_xlnm.Print_Area" localSheetId="6">様式3!$A$1:$N$36</definedName>
    <definedName name="_xlnm.Print_Area" localSheetId="26">様式31!$A$1:$N$50</definedName>
    <definedName name="_xlnm.Print_Area" localSheetId="27">様式33!$A$1:$N$37</definedName>
    <definedName name="_xlnm.Print_Area" localSheetId="28">様式34!$A$1:$N$47</definedName>
    <definedName name="_xlnm.Print_Area" localSheetId="29">様式35!$A$1:$O$34</definedName>
    <definedName name="_xlnm.Print_Area" localSheetId="30">様式36!$A$1:$I$49</definedName>
    <definedName name="_xlnm.Print_Area" localSheetId="31">様式37!$A$1:$I$35</definedName>
    <definedName name="_xlnm.Print_Area" localSheetId="32">様式38!$A$1:$I$33</definedName>
    <definedName name="_xlnm.Print_Area" localSheetId="33">様式39!$A$1:$I$37</definedName>
    <definedName name="_xlnm.Print_Area" localSheetId="7">様式4!$A$1:$J$36</definedName>
    <definedName name="_xlnm.Print_Area" localSheetId="34">様式40!$A$1:$Q$99</definedName>
    <definedName name="_xlnm.Print_Area" localSheetId="8">様式5!$A$1:$Q$76</definedName>
    <definedName name="_xlnm.Print_Area" localSheetId="9">様式6!$A$1:$J$36</definedName>
    <definedName name="_xlnm.Print_Area" localSheetId="10">様式7!$A$1:$N$33</definedName>
    <definedName name="_xlnm.Print_Area" localSheetId="11">様式8!$A$1:$J$34</definedName>
    <definedName name="_xlnm.Print_Area" localSheetId="12">様式9!$A$1:$Q$56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1" i="1" l="1"/>
  <c r="M21" i="1"/>
  <c r="C20" i="1"/>
  <c r="C15" i="1" l="1"/>
  <c r="M14" i="1"/>
  <c r="C14" i="1"/>
  <c r="J10" i="1"/>
  <c r="D7" i="1" l="1"/>
  <c r="L22" i="1"/>
  <c r="L23" i="1"/>
  <c r="B39" i="123" l="1"/>
  <c r="H36" i="123"/>
  <c r="U33" i="123" s="1"/>
  <c r="U30" i="123"/>
  <c r="V26" i="123"/>
  <c r="U30" i="125"/>
  <c r="V26" i="125"/>
  <c r="H36" i="125"/>
  <c r="U33" i="125" s="1"/>
  <c r="A30" i="7" l="1"/>
  <c r="AC33" i="116" l="1"/>
  <c r="O33" i="116"/>
  <c r="Y14" i="14" l="1"/>
  <c r="K14" i="14"/>
  <c r="A8" i="18" l="1"/>
  <c r="F5" i="112"/>
  <c r="O17" i="116" s="1"/>
  <c r="M10" i="56"/>
  <c r="H16" i="5"/>
  <c r="A17" i="62" l="1"/>
  <c r="A18" i="60"/>
  <c r="A5" i="61"/>
  <c r="O16" i="15"/>
  <c r="A17" i="116"/>
  <c r="A16" i="15"/>
  <c r="AC17" i="115"/>
  <c r="A37" i="61"/>
  <c r="A7" i="12"/>
  <c r="O10" i="123"/>
  <c r="C21" i="125"/>
  <c r="C20" i="123"/>
  <c r="O10" i="125"/>
  <c r="O14" i="14"/>
  <c r="A14" i="14"/>
  <c r="A21" i="110"/>
  <c r="O21" i="110"/>
  <c r="A7" i="118"/>
  <c r="O7" i="12"/>
  <c r="AC17" i="116"/>
  <c r="A10" i="59"/>
  <c r="K26" i="120"/>
  <c r="A16" i="5"/>
  <c r="A11" i="121"/>
  <c r="O7" i="114"/>
  <c r="A9" i="11"/>
  <c r="O17" i="115"/>
  <c r="A10" i="56"/>
  <c r="A7" i="114"/>
  <c r="A10" i="8"/>
  <c r="A16" i="58"/>
  <c r="A19" i="3"/>
  <c r="A17" i="115"/>
  <c r="F8" i="17"/>
  <c r="V17" i="109"/>
  <c r="V20" i="109"/>
  <c r="O26" i="109"/>
  <c r="V14" i="109"/>
  <c r="T10" i="109"/>
  <c r="H23" i="109"/>
  <c r="A25" i="122"/>
  <c r="G22" i="122"/>
  <c r="G20" i="122"/>
  <c r="G18" i="122"/>
  <c r="E7" i="122"/>
  <c r="J6" i="122"/>
  <c r="E6" i="122"/>
  <c r="E5" i="122"/>
  <c r="G24" i="16"/>
  <c r="G26" i="16"/>
  <c r="G22" i="16"/>
  <c r="E10" i="16"/>
  <c r="J10" i="16"/>
  <c r="A51" i="21"/>
  <c r="H13" i="7"/>
  <c r="D2" i="3" l="1"/>
  <c r="D8" i="1" l="1"/>
  <c r="F10" i="109" l="1"/>
  <c r="H14" i="109"/>
  <c r="H17" i="109"/>
  <c r="H20" i="109"/>
  <c r="A26" i="109"/>
  <c r="A18" i="16"/>
  <c r="A29" i="16"/>
  <c r="E11" i="16"/>
  <c r="E13" i="16"/>
  <c r="E5" i="16"/>
  <c r="E6" i="16"/>
  <c r="J7" i="16"/>
  <c r="E9" i="16"/>
  <c r="E8" i="16"/>
  <c r="E14" i="16"/>
  <c r="F12" i="21"/>
  <c r="K12" i="21"/>
  <c r="A15" i="21"/>
  <c r="H51" i="21"/>
  <c r="M51" i="21"/>
  <c r="G16" i="44"/>
  <c r="F19" i="44"/>
  <c r="A23" i="44"/>
  <c r="A8" i="19"/>
  <c r="F19" i="19"/>
  <c r="A23" i="19"/>
  <c r="F19" i="18"/>
  <c r="A23" i="18"/>
  <c r="D9" i="17"/>
  <c r="B13" i="17"/>
  <c r="E19" i="17"/>
  <c r="E21" i="17"/>
  <c r="E23" i="17"/>
  <c r="A26" i="17"/>
  <c r="K9" i="11"/>
  <c r="A15" i="11"/>
  <c r="H19" i="11"/>
  <c r="H23" i="11"/>
  <c r="H27" i="11"/>
  <c r="H30" i="11"/>
  <c r="H10" i="10"/>
  <c r="H12" i="10"/>
  <c r="H14" i="10"/>
  <c r="I16" i="10"/>
  <c r="C21" i="10"/>
  <c r="F24" i="10"/>
  <c r="A30" i="10"/>
  <c r="I33" i="10"/>
  <c r="I36" i="10"/>
  <c r="B39" i="10"/>
  <c r="K10" i="8"/>
  <c r="A17" i="8"/>
  <c r="H22" i="8"/>
  <c r="H26" i="8"/>
  <c r="G30" i="8"/>
  <c r="G33" i="8"/>
  <c r="H11" i="7"/>
  <c r="H15" i="7"/>
  <c r="H17" i="7"/>
  <c r="F24" i="7"/>
  <c r="H33" i="7"/>
  <c r="H36" i="7"/>
  <c r="F39" i="7"/>
  <c r="E6" i="116"/>
  <c r="S6" i="116"/>
  <c r="AG6" i="116"/>
  <c r="E7" i="116"/>
  <c r="S7" i="116"/>
  <c r="AG7" i="116"/>
  <c r="E8" i="116"/>
  <c r="S8" i="116"/>
  <c r="AG8" i="116"/>
  <c r="E9" i="116"/>
  <c r="S9" i="116"/>
  <c r="AG9" i="116"/>
  <c r="E10" i="116"/>
  <c r="S10" i="116"/>
  <c r="AG10" i="116"/>
  <c r="E11" i="116"/>
  <c r="S11" i="116"/>
  <c r="AG11" i="116"/>
  <c r="E12" i="116"/>
  <c r="S12" i="116"/>
  <c r="AG12" i="116"/>
  <c r="E13" i="116"/>
  <c r="S13" i="116"/>
  <c r="AG13" i="116"/>
  <c r="E14" i="116"/>
  <c r="S14" i="116"/>
  <c r="AG14" i="116"/>
  <c r="M17" i="116"/>
  <c r="AA17" i="116"/>
  <c r="AO17" i="116"/>
  <c r="A21" i="116"/>
  <c r="O21" i="116"/>
  <c r="AC21" i="116"/>
  <c r="G26" i="116"/>
  <c r="U26" i="116"/>
  <c r="AI26" i="116"/>
  <c r="G29" i="116"/>
  <c r="U29" i="116"/>
  <c r="AI29" i="116"/>
  <c r="H30" i="116"/>
  <c r="V30" i="116"/>
  <c r="AJ30" i="116"/>
  <c r="C33" i="116"/>
  <c r="E6" i="115"/>
  <c r="S6" i="115"/>
  <c r="AG6" i="115"/>
  <c r="E7" i="115"/>
  <c r="S7" i="115"/>
  <c r="AG7" i="115"/>
  <c r="E8" i="115"/>
  <c r="S8" i="115"/>
  <c r="AG8" i="115"/>
  <c r="E9" i="115"/>
  <c r="S9" i="115"/>
  <c r="AG9" i="115"/>
  <c r="E10" i="115"/>
  <c r="S10" i="115"/>
  <c r="AG10" i="115"/>
  <c r="E11" i="115"/>
  <c r="S11" i="115"/>
  <c r="AG11" i="115"/>
  <c r="E12" i="115"/>
  <c r="S12" i="115"/>
  <c r="AG12" i="115"/>
  <c r="E13" i="115"/>
  <c r="S13" i="115"/>
  <c r="AG13" i="115"/>
  <c r="E14" i="115"/>
  <c r="S14" i="115"/>
  <c r="AG14" i="115"/>
  <c r="M17" i="115"/>
  <c r="AA17" i="115"/>
  <c r="AO17" i="115"/>
  <c r="A21" i="115"/>
  <c r="O21" i="115"/>
  <c r="AC21" i="115"/>
  <c r="G26" i="115"/>
  <c r="U26" i="115"/>
  <c r="AI26" i="115"/>
  <c r="G29" i="115"/>
  <c r="U29" i="115"/>
  <c r="AI29" i="115"/>
  <c r="C33" i="115"/>
  <c r="O33" i="115"/>
  <c r="AC33" i="115"/>
  <c r="K7" i="114"/>
  <c r="Y7" i="114"/>
  <c r="E11" i="114"/>
  <c r="S11" i="114"/>
  <c r="E12" i="114"/>
  <c r="S12" i="114"/>
  <c r="E13" i="114"/>
  <c r="S13" i="114"/>
  <c r="E14" i="114"/>
  <c r="S14" i="114"/>
  <c r="E15" i="114"/>
  <c r="S15" i="114"/>
  <c r="E16" i="114"/>
  <c r="S16" i="114"/>
  <c r="A18" i="114"/>
  <c r="O18" i="114"/>
  <c r="G24" i="114"/>
  <c r="U24" i="114"/>
  <c r="G27" i="114"/>
  <c r="U27" i="114"/>
  <c r="H28" i="114"/>
  <c r="V28" i="114"/>
  <c r="C31" i="114"/>
  <c r="O31" i="114"/>
  <c r="K7" i="12"/>
  <c r="Y7" i="12"/>
  <c r="E11" i="12"/>
  <c r="S11" i="12"/>
  <c r="E12" i="12"/>
  <c r="S12" i="12"/>
  <c r="E13" i="12"/>
  <c r="S13" i="12"/>
  <c r="E14" i="12"/>
  <c r="S14" i="12"/>
  <c r="E15" i="12"/>
  <c r="S15" i="12"/>
  <c r="E16" i="12"/>
  <c r="S16" i="12"/>
  <c r="A18" i="12"/>
  <c r="O18" i="12"/>
  <c r="G24" i="12"/>
  <c r="U24" i="12"/>
  <c r="G27" i="12"/>
  <c r="U27" i="12"/>
  <c r="C31" i="12"/>
  <c r="O31" i="12"/>
  <c r="E11" i="66"/>
  <c r="G27" i="66"/>
  <c r="E31" i="66"/>
  <c r="E6" i="15"/>
  <c r="S6" i="15"/>
  <c r="E7" i="15"/>
  <c r="S7" i="15"/>
  <c r="E8" i="15"/>
  <c r="S8" i="15"/>
  <c r="J9" i="15"/>
  <c r="X9" i="15"/>
  <c r="E10" i="15"/>
  <c r="S10" i="15"/>
  <c r="E11" i="15"/>
  <c r="S11" i="15"/>
  <c r="E12" i="15"/>
  <c r="S12" i="15"/>
  <c r="E13" i="15"/>
  <c r="S13" i="15"/>
  <c r="E14" i="15"/>
  <c r="S14" i="15"/>
  <c r="K16" i="15"/>
  <c r="Y16" i="15"/>
  <c r="A19" i="15"/>
  <c r="O19" i="15"/>
  <c r="G24" i="15"/>
  <c r="U24" i="15"/>
  <c r="G27" i="15"/>
  <c r="U27" i="15"/>
  <c r="G30" i="15"/>
  <c r="U30" i="15"/>
  <c r="H31" i="15"/>
  <c r="A34" i="15"/>
  <c r="O34" i="15"/>
  <c r="E6" i="14"/>
  <c r="S6" i="14"/>
  <c r="E7" i="14"/>
  <c r="S7" i="14"/>
  <c r="J8" i="14"/>
  <c r="X8" i="14"/>
  <c r="E9" i="14"/>
  <c r="S9" i="14"/>
  <c r="E10" i="14"/>
  <c r="S10" i="14"/>
  <c r="E11" i="14"/>
  <c r="S11" i="14"/>
  <c r="E12" i="14"/>
  <c r="S12" i="14"/>
  <c r="A17" i="14"/>
  <c r="O17" i="14"/>
  <c r="G22" i="14"/>
  <c r="U22" i="14"/>
  <c r="G25" i="14"/>
  <c r="U25" i="14"/>
  <c r="G28" i="14"/>
  <c r="U28" i="14"/>
  <c r="H29" i="14"/>
  <c r="A32" i="14"/>
  <c r="O32" i="14"/>
  <c r="G8" i="62"/>
  <c r="G9" i="62"/>
  <c r="K17" i="62"/>
  <c r="B24" i="62"/>
  <c r="H26" i="62"/>
  <c r="H29" i="62"/>
  <c r="I34" i="62"/>
  <c r="I38" i="62"/>
  <c r="G10" i="3"/>
  <c r="G11" i="3"/>
  <c r="K19" i="3"/>
  <c r="A25" i="3"/>
  <c r="G28" i="3"/>
  <c r="G30" i="3"/>
  <c r="G32" i="3"/>
  <c r="F35" i="3"/>
  <c r="G6" i="121"/>
  <c r="G7" i="121"/>
  <c r="N11" i="121"/>
  <c r="H18" i="121"/>
  <c r="H20" i="121"/>
  <c r="H22" i="121"/>
  <c r="F25" i="121"/>
  <c r="H11" i="120"/>
  <c r="H13" i="120"/>
  <c r="H15" i="120"/>
  <c r="F18" i="120"/>
  <c r="D27" i="120"/>
  <c r="I34" i="120"/>
  <c r="I36" i="120"/>
  <c r="I38" i="120"/>
  <c r="I43" i="120"/>
  <c r="H7" i="118"/>
  <c r="F16" i="118"/>
  <c r="F18" i="118"/>
  <c r="F20" i="118"/>
  <c r="B24" i="118"/>
  <c r="D29" i="118"/>
  <c r="I10" i="117"/>
  <c r="I13" i="117"/>
  <c r="B27" i="117"/>
  <c r="C17" i="117" s="1"/>
  <c r="L5" i="61"/>
  <c r="A10" i="61"/>
  <c r="H12" i="61"/>
  <c r="H14" i="61"/>
  <c r="H16" i="61"/>
  <c r="G19" i="61"/>
  <c r="L37" i="61"/>
  <c r="A44" i="61"/>
  <c r="I47" i="61"/>
  <c r="I50" i="61"/>
  <c r="G18" i="60"/>
  <c r="B23" i="60"/>
  <c r="E27" i="60"/>
  <c r="E30" i="60"/>
  <c r="K10" i="59"/>
  <c r="A12" i="59"/>
  <c r="A17" i="59"/>
  <c r="H20" i="59"/>
  <c r="H22" i="59"/>
  <c r="H26" i="59"/>
  <c r="H29" i="59"/>
  <c r="A17" i="58"/>
  <c r="A24" i="58"/>
  <c r="F28" i="58"/>
  <c r="F30" i="58"/>
  <c r="F32" i="58"/>
  <c r="B12" i="57"/>
  <c r="H14" i="57"/>
  <c r="H16" i="57"/>
  <c r="H18" i="57"/>
  <c r="A24" i="5"/>
  <c r="E28" i="5"/>
  <c r="E30" i="5"/>
  <c r="E32" i="5"/>
  <c r="C11" i="56"/>
  <c r="B16" i="56"/>
  <c r="H25" i="56"/>
  <c r="H29" i="56"/>
  <c r="H10" i="55"/>
  <c r="H12" i="55"/>
  <c r="H14" i="55"/>
  <c r="D6" i="1"/>
  <c r="D9" i="1"/>
  <c r="D11" i="1"/>
  <c r="C12" i="1"/>
  <c r="C16" i="1"/>
  <c r="C17" i="1"/>
  <c r="C18" i="1"/>
  <c r="C19" i="1"/>
  <c r="A37" i="1"/>
  <c r="G39" i="1"/>
  <c r="G41" i="1"/>
  <c r="G43" i="1"/>
  <c r="B46" i="1"/>
  <c r="C3" i="2"/>
  <c r="C21" i="7" s="1"/>
  <c r="C4" i="2"/>
  <c r="G19" i="2" s="1"/>
  <c r="M18" i="1" s="1"/>
  <c r="G5" i="2"/>
  <c r="I5" i="2"/>
  <c r="F9" i="2"/>
  <c r="G9" i="2" s="1"/>
  <c r="H9" i="2" s="1"/>
  <c r="F13" i="2"/>
  <c r="E33" i="1" s="1"/>
  <c r="G13" i="2"/>
  <c r="K35" i="3" l="1"/>
  <c r="S11" i="109"/>
  <c r="C20" i="10"/>
  <c r="K39" i="7"/>
  <c r="E11" i="109"/>
  <c r="F46" i="1"/>
  <c r="L18" i="120"/>
  <c r="F24" i="118"/>
  <c r="L25" i="121"/>
  <c r="L19" i="6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G5" authorId="0" shapeId="0" xr:uid="{00000000-0006-0000-0200-000001000000}">
      <text>
        <r>
          <rPr>
            <b/>
            <sz val="9"/>
            <color indexed="81"/>
            <rFont val="ＭＳ Ｐゴシック"/>
            <family val="3"/>
            <charset val="128"/>
          </rPr>
          <t xml:space="preserve">・このセルは修正しないでください。
</t>
        </r>
      </text>
    </comment>
    <comment ref="I5" authorId="0" shapeId="0" xr:uid="{00000000-0006-0000-0200-000002000000}">
      <text>
        <r>
          <rPr>
            <b/>
            <sz val="9"/>
            <color indexed="81"/>
            <rFont val="ＭＳ Ｐゴシック"/>
            <family val="3"/>
            <charset val="128"/>
          </rPr>
          <t>・このセルは修正しないでください。</t>
        </r>
      </text>
    </comment>
    <comment ref="G19" authorId="0" shapeId="0" xr:uid="{00000000-0006-0000-0200-000003000000}">
      <text>
        <r>
          <rPr>
            <b/>
            <sz val="9"/>
            <color indexed="81"/>
            <rFont val="ＭＳ Ｐゴシック"/>
            <family val="3"/>
            <charset val="128"/>
          </rPr>
          <t>このセルは修正しないでください。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201user</author>
  </authors>
  <commentList>
    <comment ref="D17" authorId="0" shapeId="0" xr:uid="{00000000-0006-0000-0500-000001000000}">
      <text>
        <r>
          <rPr>
            <b/>
            <sz val="9"/>
            <color indexed="81"/>
            <rFont val="ＭＳ Ｐゴシック"/>
            <family val="3"/>
            <charset val="128"/>
          </rPr>
          <t>衆議院議員か参議院議員のいずれかをドロップダウンリストから選択してください。</t>
        </r>
        <r>
          <rPr>
            <sz val="9"/>
            <color indexed="81"/>
            <rFont val="ＭＳ Ｐゴシック"/>
            <family val="3"/>
            <charset val="128"/>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FJ-USER</author>
    <author>user</author>
  </authors>
  <commentList>
    <comment ref="M10" authorId="0" shapeId="0" xr:uid="{00000000-0006-0000-0600-000001000000}">
      <text>
        <r>
          <rPr>
            <b/>
            <sz val="12"/>
            <color indexed="81"/>
            <rFont val="ＭＳ Ｐゴシック"/>
            <family val="3"/>
            <charset val="128"/>
          </rPr>
          <t xml:space="preserve">自動表示されます。
</t>
        </r>
      </text>
    </comment>
    <comment ref="I11" authorId="1" shapeId="0" xr:uid="{00000000-0006-0000-0600-000002000000}">
      <text>
        <r>
          <rPr>
            <b/>
            <sz val="12"/>
            <color indexed="81"/>
            <rFont val="ＭＳ Ｐゴシック"/>
            <family val="3"/>
            <charset val="128"/>
          </rPr>
          <t>衆議院議員か参議院議員のいずれかを選択してください。</t>
        </r>
      </text>
    </comment>
    <comment ref="F18" authorId="1" shapeId="0" xr:uid="{00000000-0006-0000-0600-000003000000}">
      <text>
        <r>
          <rPr>
            <b/>
            <sz val="12"/>
            <color indexed="81"/>
            <rFont val="ＭＳ Ｐゴシック"/>
            <family val="3"/>
            <charset val="128"/>
          </rPr>
          <t>衆議院議員か参議院議員のいずれかを選択してください。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201user</author>
  </authors>
  <commentList>
    <comment ref="F24" authorId="0" shapeId="0" xr:uid="{00000000-0006-0000-1A00-000001000000}">
      <text>
        <r>
          <rPr>
            <b/>
            <sz val="9"/>
            <color indexed="81"/>
            <rFont val="ＭＳ Ｐゴシック"/>
            <family val="3"/>
            <charset val="128"/>
          </rPr>
          <t>自動表示されます。</t>
        </r>
        <r>
          <rPr>
            <sz val="9"/>
            <color indexed="81"/>
            <rFont val="ＭＳ Ｐゴシック"/>
            <family val="3"/>
            <charset val="128"/>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B13" authorId="0" shapeId="0" xr:uid="{00000000-0006-0000-1F00-000001000000}">
      <text>
        <r>
          <rPr>
            <sz val="9"/>
            <color indexed="81"/>
            <rFont val="ＭＳ Ｐゴシック"/>
            <family val="3"/>
            <charset val="128"/>
          </rPr>
          <t xml:space="preserve">公示日の午前8時30分から午後5時までに申請してください。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B13" authorId="0" shapeId="0" xr:uid="{00000000-0006-0000-2000-000001000000}">
      <text>
        <r>
          <rPr>
            <sz val="9"/>
            <color indexed="81"/>
            <rFont val="ＭＳ Ｐゴシック"/>
            <family val="3"/>
            <charset val="128"/>
          </rPr>
          <t xml:space="preserve">公示日の午前8時30分から午後5時までに申請してください。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user</author>
    <author>宮城県</author>
  </authors>
  <commentList>
    <comment ref="B12" authorId="0" shapeId="0" xr:uid="{00000000-0006-0000-2100-000001000000}">
      <text>
        <r>
          <rPr>
            <b/>
            <sz val="9"/>
            <color indexed="81"/>
            <rFont val="ＭＳ Ｐゴシック"/>
            <family val="3"/>
            <charset val="128"/>
          </rPr>
          <t>　頒布する前にビラの見本2枚を添えて届け出てくださるようお願いします。</t>
        </r>
        <r>
          <rPr>
            <sz val="9"/>
            <color indexed="81"/>
            <rFont val="ＭＳ Ｐゴシック"/>
            <family val="3"/>
            <charset val="128"/>
          </rPr>
          <t xml:space="preserve">
</t>
        </r>
      </text>
    </comment>
    <comment ref="F29" authorId="1" shapeId="0" xr:uid="{00000000-0006-0000-2100-000002000000}">
      <text>
        <r>
          <rPr>
            <b/>
            <sz val="9"/>
            <color indexed="81"/>
            <rFont val="MS P ゴシック"/>
            <family val="3"/>
            <charset val="128"/>
          </rPr>
          <t>ビラの種類によって、「1」か「2」を選択してください。
2種類まで作成することができます。</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user</author>
    <author>HP Customer</author>
  </authors>
  <commentList>
    <comment ref="B9" authorId="0" shapeId="0" xr:uid="{00000000-0006-0000-2200-000001000000}">
      <text>
        <r>
          <rPr>
            <b/>
            <sz val="9"/>
            <color indexed="81"/>
            <rFont val="ＭＳ Ｐゴシック"/>
            <family val="3"/>
            <charset val="128"/>
          </rPr>
          <t>○　報酬を支給する者については、その者を使用する前に県選管へ届け出ることになっています。
○　提出年月日は、入力後印刷するか、印刷後手書きで御記入くださるようお願いします。</t>
        </r>
      </text>
    </comment>
    <comment ref="A20" authorId="0" shapeId="0" xr:uid="{00000000-0006-0000-2200-000002000000}">
      <text>
        <r>
          <rPr>
            <b/>
            <sz val="9"/>
            <color indexed="81"/>
            <rFont val="ＭＳ Ｐゴシック"/>
            <family val="3"/>
            <charset val="128"/>
          </rPr>
          <t xml:space="preserve">使用する者の氏名を御記入ください。
</t>
        </r>
      </text>
    </comment>
    <comment ref="C20" authorId="0" shapeId="0" xr:uid="{00000000-0006-0000-2200-000003000000}">
      <text>
        <r>
          <rPr>
            <b/>
            <sz val="9"/>
            <color indexed="81"/>
            <rFont val="ＭＳ Ｐゴシック"/>
            <family val="3"/>
            <charset val="128"/>
          </rPr>
          <t>使用する者の自宅住所を御記入ください。</t>
        </r>
      </text>
    </comment>
    <comment ref="G20" authorId="0" shapeId="0" xr:uid="{00000000-0006-0000-2200-000004000000}">
      <text>
        <r>
          <rPr>
            <b/>
            <sz val="9"/>
            <color indexed="81"/>
            <rFont val="ＭＳ Ｐゴシック"/>
            <family val="3"/>
            <charset val="128"/>
          </rPr>
          <t>使用する者の年齢を御記入ください。なお、公職選挙法第１３７条の２において未成年者の選挙運動は禁止されているため、未成年者を本用紙に記載することはできません。</t>
        </r>
      </text>
    </comment>
    <comment ref="H20" authorId="1" shapeId="0" xr:uid="{00000000-0006-0000-2200-000005000000}">
      <text>
        <r>
          <rPr>
            <b/>
            <sz val="9"/>
            <color indexed="81"/>
            <rFont val="ＭＳ Ｐゴシック"/>
            <family val="3"/>
            <charset val="128"/>
          </rPr>
          <t>男、女から選択</t>
        </r>
      </text>
    </comment>
    <comment ref="I20" authorId="1" shapeId="0" xr:uid="{00000000-0006-0000-2200-000006000000}">
      <text>
        <r>
          <rPr>
            <sz val="9"/>
            <color indexed="81"/>
            <rFont val="ＭＳ Ｐゴシック"/>
            <family val="3"/>
            <charset val="128"/>
          </rPr>
          <t xml:space="preserve">車上運動員、事務員、手話通訳者、要約筆記者から選択
</t>
        </r>
      </text>
    </comment>
    <comment ref="L20" authorId="0" shapeId="0" xr:uid="{00000000-0006-0000-2200-000007000000}">
      <text>
        <r>
          <rPr>
            <b/>
            <sz val="9"/>
            <color indexed="81"/>
            <rFont val="ＭＳ Ｐゴシック"/>
            <family val="3"/>
            <charset val="128"/>
          </rPr>
          <t>使用する者の期間を御記入ください。</t>
        </r>
      </text>
    </comment>
    <comment ref="A53" authorId="0" shapeId="0" xr:uid="{00000000-0006-0000-2200-000008000000}">
      <text>
        <r>
          <rPr>
            <b/>
            <sz val="9"/>
            <color indexed="81"/>
            <rFont val="ＭＳ Ｐゴシック"/>
            <family val="3"/>
            <charset val="128"/>
          </rPr>
          <t xml:space="preserve">使用する者の氏名を御記入ください。
</t>
        </r>
      </text>
    </comment>
    <comment ref="C53" authorId="0" shapeId="0" xr:uid="{00000000-0006-0000-2200-000009000000}">
      <text>
        <r>
          <rPr>
            <b/>
            <sz val="9"/>
            <color indexed="81"/>
            <rFont val="ＭＳ Ｐゴシック"/>
            <family val="3"/>
            <charset val="128"/>
          </rPr>
          <t>使用する者の自宅住所を御記入ください。</t>
        </r>
      </text>
    </comment>
    <comment ref="G53" authorId="0" shapeId="0" xr:uid="{00000000-0006-0000-2200-00000A000000}">
      <text>
        <r>
          <rPr>
            <b/>
            <sz val="9"/>
            <color indexed="81"/>
            <rFont val="ＭＳ Ｐゴシック"/>
            <family val="3"/>
            <charset val="128"/>
          </rPr>
          <t>使用する者の年齢を御記入ください。なお、公職選挙法第１３７条の２において未成年者の選挙運動は禁止されているため、未成年者を本用紙に記載することはできません。</t>
        </r>
      </text>
    </comment>
    <comment ref="H53" authorId="1" shapeId="0" xr:uid="{00000000-0006-0000-2200-00000B000000}">
      <text>
        <r>
          <rPr>
            <b/>
            <sz val="9"/>
            <color indexed="81"/>
            <rFont val="ＭＳ Ｐゴシック"/>
            <family val="3"/>
            <charset val="128"/>
          </rPr>
          <t>男、女から選択</t>
        </r>
      </text>
    </comment>
    <comment ref="I53" authorId="1" shapeId="0" xr:uid="{00000000-0006-0000-2200-00000C000000}">
      <text>
        <r>
          <rPr>
            <sz val="9"/>
            <color indexed="81"/>
            <rFont val="ＭＳ Ｐゴシック"/>
            <family val="3"/>
            <charset val="128"/>
          </rPr>
          <t xml:space="preserve">車上運動員、事務員、手話通訳者、要約筆記者から選択
</t>
        </r>
      </text>
    </comment>
    <comment ref="L53" authorId="0" shapeId="0" xr:uid="{00000000-0006-0000-2200-00000D000000}">
      <text>
        <r>
          <rPr>
            <b/>
            <sz val="9"/>
            <color indexed="81"/>
            <rFont val="ＭＳ Ｐゴシック"/>
            <family val="3"/>
            <charset val="128"/>
          </rPr>
          <t>使用する者の期間を御記入ください。</t>
        </r>
      </text>
    </comment>
  </commentList>
</comments>
</file>

<file path=xl/sharedStrings.xml><?xml version="1.0" encoding="utf-8"?>
<sst xmlns="http://schemas.openxmlformats.org/spreadsheetml/2006/main" count="1793" uniqueCount="831">
  <si>
    <t>計</t>
    <rPh sb="0" eb="1">
      <t>ケイ</t>
    </rPh>
    <phoneticPr fontId="1"/>
  </si>
  <si>
    <t>選挙区名</t>
    <rPh sb="0" eb="3">
      <t>センキョク</t>
    </rPh>
    <rPh sb="3" eb="4">
      <t>メイ</t>
    </rPh>
    <phoneticPr fontId="1"/>
  </si>
  <si>
    <t>連絡先</t>
    <rPh sb="0" eb="3">
      <t>レンラクサキ</t>
    </rPh>
    <phoneticPr fontId="1"/>
  </si>
  <si>
    <t>ふりがな</t>
    <phoneticPr fontId="1"/>
  </si>
  <si>
    <t>）</t>
    <phoneticPr fontId="1"/>
  </si>
  <si>
    <t>選挙区</t>
    <rPh sb="0" eb="3">
      <t>センキョク</t>
    </rPh>
    <phoneticPr fontId="1"/>
  </si>
  <si>
    <t>　</t>
  </si>
  <si>
    <t>　　　動のために使用する者にあっては「車上運動員」と、専ら手話通訳のために使用する者にあっては「手</t>
    <phoneticPr fontId="1"/>
  </si>
  <si>
    <t>別添のとおり</t>
    <rPh sb="0" eb="2">
      <t>ベッテン</t>
    </rPh>
    <phoneticPr fontId="1"/>
  </si>
  <si>
    <t>します。</t>
    <phoneticPr fontId="1"/>
  </si>
  <si>
    <t>開票区名</t>
    <rPh sb="0" eb="2">
      <t>カイヒョウ</t>
    </rPh>
    <rPh sb="2" eb="3">
      <t>ク</t>
    </rPh>
    <rPh sb="3" eb="4">
      <t>ナ</t>
    </rPh>
    <phoneticPr fontId="1"/>
  </si>
  <si>
    <t>番号</t>
    <rPh sb="0" eb="2">
      <t>バンゴウ</t>
    </rPh>
    <phoneticPr fontId="1"/>
  </si>
  <si>
    <t>選挙長</t>
    <rPh sb="0" eb="2">
      <t>センキョ</t>
    </rPh>
    <rPh sb="2" eb="3">
      <t>チョウ</t>
    </rPh>
    <phoneticPr fontId="1"/>
  </si>
  <si>
    <t>ふりがな</t>
    <phoneticPr fontId="1"/>
  </si>
  <si>
    <t>生年月日</t>
    <rPh sb="0" eb="2">
      <t>セイネン</t>
    </rPh>
    <rPh sb="2" eb="4">
      <t>ガッピ</t>
    </rPh>
    <phoneticPr fontId="1"/>
  </si>
  <si>
    <t>添付書類</t>
    <rPh sb="0" eb="2">
      <t>テンプ</t>
    </rPh>
    <rPh sb="2" eb="4">
      <t>ショルイ</t>
    </rPh>
    <phoneticPr fontId="1"/>
  </si>
  <si>
    <t>本　　籍</t>
    <rPh sb="0" eb="1">
      <t>ホン</t>
    </rPh>
    <rPh sb="3" eb="4">
      <t>セキ</t>
    </rPh>
    <phoneticPr fontId="1"/>
  </si>
  <si>
    <t>住　　所</t>
    <rPh sb="0" eb="1">
      <t>ジュウ</t>
    </rPh>
    <rPh sb="3" eb="4">
      <t>ショ</t>
    </rPh>
    <phoneticPr fontId="1"/>
  </si>
  <si>
    <t>選　　挙</t>
    <rPh sb="0" eb="1">
      <t>セン</t>
    </rPh>
    <rPh sb="3" eb="4">
      <t>キョ</t>
    </rPh>
    <phoneticPr fontId="1"/>
  </si>
  <si>
    <t>性別</t>
    <rPh sb="0" eb="2">
      <t>セイベツ</t>
    </rPh>
    <phoneticPr fontId="1"/>
  </si>
  <si>
    <t>職業</t>
    <rPh sb="0" eb="2">
      <t>ショクギョウ</t>
    </rPh>
    <phoneticPr fontId="1"/>
  </si>
  <si>
    <t>候補者氏名</t>
    <rPh sb="0" eb="3">
      <t>コウホシャ</t>
    </rPh>
    <rPh sb="3" eb="5">
      <t>シメイ</t>
    </rPh>
    <phoneticPr fontId="1"/>
  </si>
  <si>
    <t>（満</t>
    <rPh sb="1" eb="2">
      <t>マン</t>
    </rPh>
    <phoneticPr fontId="1"/>
  </si>
  <si>
    <t>歳）</t>
    <rPh sb="0" eb="1">
      <t>サイ</t>
    </rPh>
    <phoneticPr fontId="1"/>
  </si>
  <si>
    <t>殿</t>
    <rPh sb="0" eb="1">
      <t>ドノ</t>
    </rPh>
    <phoneticPr fontId="1"/>
  </si>
  <si>
    <t>宣　　誓　　書</t>
    <rPh sb="0" eb="1">
      <t>ヨロシ</t>
    </rPh>
    <rPh sb="3" eb="4">
      <t>チカイ</t>
    </rPh>
    <rPh sb="6" eb="7">
      <t>ショ</t>
    </rPh>
    <phoneticPr fontId="1"/>
  </si>
  <si>
    <t>住所</t>
    <rPh sb="0" eb="2">
      <t>ジュウショ</t>
    </rPh>
    <phoneticPr fontId="1"/>
  </si>
  <si>
    <t>氏名</t>
    <rPh sb="0" eb="2">
      <t>シメイ</t>
    </rPh>
    <phoneticPr fontId="1"/>
  </si>
  <si>
    <t>通称認定申請書</t>
    <rPh sb="0" eb="2">
      <t>ツウショウ</t>
    </rPh>
    <rPh sb="2" eb="4">
      <t>ニンテイ</t>
    </rPh>
    <rPh sb="4" eb="7">
      <t>シンセイショ</t>
    </rPh>
    <phoneticPr fontId="1"/>
  </si>
  <si>
    <t>候補者</t>
    <rPh sb="0" eb="3">
      <t>コウホシャ</t>
    </rPh>
    <phoneticPr fontId="1"/>
  </si>
  <si>
    <t>選挙立会人となるべき者の届出書</t>
    <rPh sb="0" eb="2">
      <t>センキョ</t>
    </rPh>
    <rPh sb="2" eb="4">
      <t>タチアイ</t>
    </rPh>
    <rPh sb="4" eb="5">
      <t>ニン</t>
    </rPh>
    <rPh sb="10" eb="11">
      <t>シャ</t>
    </rPh>
    <rPh sb="12" eb="15">
      <t>トドケデショ</t>
    </rPh>
    <phoneticPr fontId="1"/>
  </si>
  <si>
    <t>立会人となるべき者</t>
    <rPh sb="0" eb="2">
      <t>タチアイ</t>
    </rPh>
    <rPh sb="2" eb="3">
      <t>ニン</t>
    </rPh>
    <rPh sb="8" eb="9">
      <t>シャ</t>
    </rPh>
    <phoneticPr fontId="1"/>
  </si>
  <si>
    <t>　選挙</t>
    <rPh sb="1" eb="3">
      <t>センキョ</t>
    </rPh>
    <phoneticPr fontId="1"/>
  </si>
  <si>
    <t>　立会いすべき選挙区</t>
    <rPh sb="1" eb="3">
      <t>タチア</t>
    </rPh>
    <rPh sb="7" eb="10">
      <t>センキョク</t>
    </rPh>
    <phoneticPr fontId="1"/>
  </si>
  <si>
    <t>生）</t>
    <rPh sb="0" eb="1">
      <t>ナマ</t>
    </rPh>
    <phoneticPr fontId="1"/>
  </si>
  <si>
    <t>（</t>
    <phoneticPr fontId="1"/>
  </si>
  <si>
    <t>　上記のとおり本人の承諾を得て届出をします。</t>
    <rPh sb="1" eb="3">
      <t>ジョウキ</t>
    </rPh>
    <rPh sb="7" eb="9">
      <t>ホンニン</t>
    </rPh>
    <rPh sb="10" eb="12">
      <t>ショウダク</t>
    </rPh>
    <rPh sb="13" eb="14">
      <t>エ</t>
    </rPh>
    <rPh sb="15" eb="17">
      <t>トドケデ</t>
    </rPh>
    <phoneticPr fontId="1"/>
  </si>
  <si>
    <t>承　　諾　　書</t>
    <rPh sb="0" eb="1">
      <t>ウケタマワ</t>
    </rPh>
    <rPh sb="3" eb="4">
      <t>ダク</t>
    </rPh>
    <rPh sb="6" eb="7">
      <t>ショ</t>
    </rPh>
    <phoneticPr fontId="1"/>
  </si>
  <si>
    <t>開票立会人となるべき者の届出書</t>
    <rPh sb="0" eb="2">
      <t>カイヒョウ</t>
    </rPh>
    <rPh sb="2" eb="4">
      <t>タチアイ</t>
    </rPh>
    <rPh sb="4" eb="5">
      <t>ニン</t>
    </rPh>
    <rPh sb="10" eb="11">
      <t>シャ</t>
    </rPh>
    <rPh sb="12" eb="15">
      <t>トドケデショ</t>
    </rPh>
    <phoneticPr fontId="1"/>
  </si>
  <si>
    <t>　立会いすべき開票区</t>
    <rPh sb="1" eb="3">
      <t>タチア</t>
    </rPh>
    <rPh sb="7" eb="9">
      <t>カイヒョウ</t>
    </rPh>
    <rPh sb="9" eb="10">
      <t>ク</t>
    </rPh>
    <phoneticPr fontId="1"/>
  </si>
  <si>
    <t>開票区</t>
    <rPh sb="0" eb="2">
      <t>カイヒョウ</t>
    </rPh>
    <rPh sb="2" eb="3">
      <t>ク</t>
    </rPh>
    <phoneticPr fontId="1"/>
  </si>
  <si>
    <t>開票立会人住所</t>
    <rPh sb="0" eb="2">
      <t>カイヒョウ</t>
    </rPh>
    <rPh sb="2" eb="4">
      <t>タチアイ</t>
    </rPh>
    <rPh sb="4" eb="5">
      <t>ニン</t>
    </rPh>
    <rPh sb="5" eb="7">
      <t>ジュウショ</t>
    </rPh>
    <phoneticPr fontId="1"/>
  </si>
  <si>
    <t>選挙管理委員会委員長</t>
    <rPh sb="0" eb="2">
      <t>センキョ</t>
    </rPh>
    <rPh sb="2" eb="4">
      <t>カンリ</t>
    </rPh>
    <rPh sb="4" eb="7">
      <t>イインカイ</t>
    </rPh>
    <rPh sb="7" eb="10">
      <t>イインチョウ</t>
    </rPh>
    <phoneticPr fontId="1"/>
  </si>
  <si>
    <t>　氏名</t>
    <rPh sb="1" eb="3">
      <t>シメイ</t>
    </rPh>
    <phoneticPr fontId="1"/>
  </si>
  <si>
    <t>　住所</t>
    <rPh sb="1" eb="3">
      <t>ジュウショ</t>
    </rPh>
    <phoneticPr fontId="1"/>
  </si>
  <si>
    <t>記</t>
    <rPh sb="0" eb="1">
      <t>キ</t>
    </rPh>
    <phoneticPr fontId="1"/>
  </si>
  <si>
    <t>設置年月日</t>
    <rPh sb="0" eb="2">
      <t>セッチ</t>
    </rPh>
    <rPh sb="2" eb="5">
      <t>ネンガッピ</t>
    </rPh>
    <phoneticPr fontId="1"/>
  </si>
  <si>
    <t>候補者の氏名</t>
    <rPh sb="0" eb="3">
      <t>コウホシャ</t>
    </rPh>
    <rPh sb="4" eb="6">
      <t>シメイ</t>
    </rPh>
    <phoneticPr fontId="1"/>
  </si>
  <si>
    <t>異動年月日</t>
    <rPh sb="0" eb="2">
      <t>イドウ</t>
    </rPh>
    <rPh sb="2" eb="5">
      <t>ネンガッピ</t>
    </rPh>
    <phoneticPr fontId="1"/>
  </si>
  <si>
    <t>出納責任者選任届</t>
    <rPh sb="0" eb="2">
      <t>スイトウ</t>
    </rPh>
    <rPh sb="2" eb="5">
      <t>セキニンシャ</t>
    </rPh>
    <rPh sb="5" eb="7">
      <t>センニン</t>
    </rPh>
    <rPh sb="7" eb="8">
      <t>トドケ</t>
    </rPh>
    <phoneticPr fontId="1"/>
  </si>
  <si>
    <t>選任年月日</t>
    <rPh sb="0" eb="2">
      <t>センニン</t>
    </rPh>
    <rPh sb="2" eb="5">
      <t>ネンガッピ</t>
    </rPh>
    <phoneticPr fontId="1"/>
  </si>
  <si>
    <t>連絡先電話</t>
    <rPh sb="0" eb="3">
      <t>レンラクサキ</t>
    </rPh>
    <rPh sb="3" eb="5">
      <t>デンワ</t>
    </rPh>
    <phoneticPr fontId="1"/>
  </si>
  <si>
    <t>出納責任者</t>
    <rPh sb="0" eb="2">
      <t>スイトウ</t>
    </rPh>
    <rPh sb="2" eb="5">
      <t>セキニンシャ</t>
    </rPh>
    <phoneticPr fontId="1"/>
  </si>
  <si>
    <t>出納責任者異動届</t>
    <rPh sb="0" eb="2">
      <t>スイトウ</t>
    </rPh>
    <rPh sb="2" eb="5">
      <t>セキニンシャ</t>
    </rPh>
    <rPh sb="5" eb="7">
      <t>イドウ</t>
    </rPh>
    <rPh sb="7" eb="8">
      <t>トドケ</t>
    </rPh>
    <phoneticPr fontId="1"/>
  </si>
  <si>
    <t>新出納責任者</t>
    <rPh sb="0" eb="1">
      <t>シン</t>
    </rPh>
    <rPh sb="1" eb="3">
      <t>スイトウ</t>
    </rPh>
    <rPh sb="3" eb="6">
      <t>セキニンシャ</t>
    </rPh>
    <phoneticPr fontId="1"/>
  </si>
  <si>
    <t>（出納責任者に異動があった場合）</t>
    <rPh sb="1" eb="3">
      <t>スイトウ</t>
    </rPh>
    <rPh sb="3" eb="6">
      <t>セキニンシャ</t>
    </rPh>
    <rPh sb="7" eb="9">
      <t>イドウ</t>
    </rPh>
    <rPh sb="13" eb="15">
      <t>バアイ</t>
    </rPh>
    <phoneticPr fontId="1"/>
  </si>
  <si>
    <t>異動の理由</t>
    <rPh sb="0" eb="2">
      <t>イドウ</t>
    </rPh>
    <rPh sb="3" eb="5">
      <t>リユウ</t>
    </rPh>
    <phoneticPr fontId="1"/>
  </si>
  <si>
    <t>出納責任者の事故の事実</t>
    <rPh sb="0" eb="2">
      <t>スイトウ</t>
    </rPh>
    <rPh sb="2" eb="5">
      <t>セキニンシャ</t>
    </rPh>
    <rPh sb="6" eb="8">
      <t>ジコ</t>
    </rPh>
    <rPh sb="9" eb="11">
      <t>ジジツ</t>
    </rPh>
    <phoneticPr fontId="1"/>
  </si>
  <si>
    <t>職務代行者</t>
    <rPh sb="0" eb="2">
      <t>ショクム</t>
    </rPh>
    <rPh sb="2" eb="5">
      <t>ダイコウシャ</t>
    </rPh>
    <phoneticPr fontId="1"/>
  </si>
  <si>
    <t>選挙公報掲載申請書</t>
    <rPh sb="0" eb="2">
      <t>センキョ</t>
    </rPh>
    <rPh sb="2" eb="4">
      <t>コウホウ</t>
    </rPh>
    <rPh sb="4" eb="6">
      <t>ケイサイ</t>
    </rPh>
    <rPh sb="6" eb="8">
      <t>シンセイ</t>
    </rPh>
    <rPh sb="8" eb="9">
      <t>ショ</t>
    </rPh>
    <phoneticPr fontId="1"/>
  </si>
  <si>
    <t>選挙公報掲載文修正申請書</t>
    <rPh sb="0" eb="2">
      <t>センキョ</t>
    </rPh>
    <rPh sb="2" eb="4">
      <t>コウホウ</t>
    </rPh>
    <rPh sb="4" eb="6">
      <t>ケイサイ</t>
    </rPh>
    <rPh sb="6" eb="7">
      <t>ブン</t>
    </rPh>
    <rPh sb="7" eb="9">
      <t>シュウセイ</t>
    </rPh>
    <rPh sb="9" eb="11">
      <t>シンセイ</t>
    </rPh>
    <rPh sb="11" eb="12">
      <t>ショ</t>
    </rPh>
    <phoneticPr fontId="1"/>
  </si>
  <si>
    <t>住　所</t>
    <rPh sb="0" eb="1">
      <t>ジュウ</t>
    </rPh>
    <rPh sb="2" eb="3">
      <t>ショ</t>
    </rPh>
    <phoneticPr fontId="1"/>
  </si>
  <si>
    <t>名称</t>
    <rPh sb="0" eb="2">
      <t>メイショウ</t>
    </rPh>
    <phoneticPr fontId="1"/>
  </si>
  <si>
    <t>届　出　書</t>
    <rPh sb="0" eb="1">
      <t>トドケ</t>
    </rPh>
    <rPh sb="2" eb="3">
      <t>デ</t>
    </rPh>
    <rPh sb="4" eb="5">
      <t>ショ</t>
    </rPh>
    <phoneticPr fontId="1"/>
  </si>
  <si>
    <t>　公職選挙法第１９７条の２第２項の規定により報酬を支給する者を次のとおり届け出ます。</t>
    <phoneticPr fontId="1"/>
  </si>
  <si>
    <t>年齢</t>
    <rPh sb="0" eb="2">
      <t>ネンレイ</t>
    </rPh>
    <phoneticPr fontId="1"/>
  </si>
  <si>
    <t>使用する者の別</t>
    <rPh sb="0" eb="2">
      <t>シヨウ</t>
    </rPh>
    <rPh sb="4" eb="5">
      <t>シャ</t>
    </rPh>
    <rPh sb="6" eb="7">
      <t>ベツ</t>
    </rPh>
    <phoneticPr fontId="1"/>
  </si>
  <si>
    <t>使用する者の期間</t>
    <rPh sb="0" eb="2">
      <t>シヨウ</t>
    </rPh>
    <rPh sb="4" eb="5">
      <t>シャ</t>
    </rPh>
    <rPh sb="6" eb="8">
      <t>キカン</t>
    </rPh>
    <phoneticPr fontId="1"/>
  </si>
  <si>
    <t>備考</t>
    <rPh sb="0" eb="2">
      <t>ビコウ</t>
    </rPh>
    <phoneticPr fontId="1"/>
  </si>
  <si>
    <t>　　　選挙法第１４１条第１項の規定により選挙運動のために使用される自動車又は船舶の上における選挙運</t>
    <rPh sb="48" eb="49">
      <t>ウン</t>
    </rPh>
    <phoneticPr fontId="1"/>
  </si>
  <si>
    <t>　上記のとおり関係書類を添えて候補者となるべき者の届出をします。</t>
    <rPh sb="15" eb="18">
      <t>コウホシャ</t>
    </rPh>
    <rPh sb="23" eb="24">
      <t>シャ</t>
    </rPh>
    <phoneticPr fontId="1"/>
  </si>
  <si>
    <t>　衆議院小選挙区選出議員選挙</t>
    <rPh sb="1" eb="4">
      <t>シュウギイン</t>
    </rPh>
    <rPh sb="4" eb="8">
      <t>ショウセンキョク</t>
    </rPh>
    <rPh sb="8" eb="10">
      <t>センシュツ</t>
    </rPh>
    <rPh sb="10" eb="12">
      <t>ギイン</t>
    </rPh>
    <rPh sb="12" eb="14">
      <t>センキョ</t>
    </rPh>
    <phoneticPr fontId="1"/>
  </si>
  <si>
    <t>政党その他の政治団体の名称</t>
    <rPh sb="0" eb="2">
      <t>セイトウ</t>
    </rPh>
    <rPh sb="4" eb="5">
      <t>タ</t>
    </rPh>
    <rPh sb="6" eb="8">
      <t>セイジ</t>
    </rPh>
    <rPh sb="8" eb="10">
      <t>ダンタイ</t>
    </rPh>
    <rPh sb="11" eb="13">
      <t>メイショウ</t>
    </rPh>
    <phoneticPr fontId="1"/>
  </si>
  <si>
    <t>本部の所在地</t>
    <rPh sb="0" eb="2">
      <t>ホンブ</t>
    </rPh>
    <rPh sb="3" eb="6">
      <t>ショザイチ</t>
    </rPh>
    <phoneticPr fontId="1"/>
  </si>
  <si>
    <t>備　考</t>
    <rPh sb="0" eb="1">
      <t>トモ</t>
    </rPh>
    <rPh sb="2" eb="3">
      <t>コウ</t>
    </rPh>
    <phoneticPr fontId="1"/>
  </si>
  <si>
    <t>１　政党その他の政治団体の綱領、党則、規約その他これらに相当するものを記載した文書</t>
    <rPh sb="2" eb="4">
      <t>セイトウ</t>
    </rPh>
    <rPh sb="6" eb="7">
      <t>タ</t>
    </rPh>
    <rPh sb="8" eb="10">
      <t>セイジ</t>
    </rPh>
    <rPh sb="10" eb="12">
      <t>ダンタイ</t>
    </rPh>
    <rPh sb="13" eb="15">
      <t>コウリョウ</t>
    </rPh>
    <rPh sb="16" eb="18">
      <t>トウソク</t>
    </rPh>
    <rPh sb="19" eb="21">
      <t>キヤク</t>
    </rPh>
    <rPh sb="23" eb="24">
      <t>タ</t>
    </rPh>
    <rPh sb="28" eb="30">
      <t>ソウトウ</t>
    </rPh>
    <rPh sb="35" eb="37">
      <t>キサイ</t>
    </rPh>
    <rPh sb="39" eb="41">
      <t>ブンショ</t>
    </rPh>
    <phoneticPr fontId="1"/>
  </si>
  <si>
    <t>２　候補者届出要件該当確認書</t>
    <rPh sb="2" eb="5">
      <t>コウホシャ</t>
    </rPh>
    <rPh sb="5" eb="7">
      <t>トドケデ</t>
    </rPh>
    <rPh sb="7" eb="9">
      <t>ヨウケン</t>
    </rPh>
    <rPh sb="9" eb="11">
      <t>ガイトウ</t>
    </rPh>
    <rPh sb="11" eb="14">
      <t>カクニンショ</t>
    </rPh>
    <phoneticPr fontId="1"/>
  </si>
  <si>
    <t>３　候補者の重複届出をしていない旨の宣誓書</t>
    <rPh sb="2" eb="5">
      <t>コウホシャ</t>
    </rPh>
    <rPh sb="6" eb="8">
      <t>ジュウフク</t>
    </rPh>
    <rPh sb="8" eb="10">
      <t>トドケデ</t>
    </rPh>
    <rPh sb="16" eb="17">
      <t>ムネ</t>
    </rPh>
    <rPh sb="18" eb="21">
      <t>センセイショ</t>
    </rPh>
    <phoneticPr fontId="1"/>
  </si>
  <si>
    <t>４　候補者となることの同意書</t>
    <rPh sb="2" eb="5">
      <t>コウホシャ</t>
    </rPh>
    <rPh sb="11" eb="14">
      <t>ドウイショ</t>
    </rPh>
    <phoneticPr fontId="1"/>
  </si>
  <si>
    <t>５　候補者となることができない者でない旨の宣誓書</t>
    <rPh sb="2" eb="5">
      <t>コウホシャ</t>
    </rPh>
    <rPh sb="15" eb="16">
      <t>シャ</t>
    </rPh>
    <rPh sb="19" eb="20">
      <t>ムネ</t>
    </rPh>
    <rPh sb="21" eb="24">
      <t>センセイショ</t>
    </rPh>
    <phoneticPr fontId="1"/>
  </si>
  <si>
    <t>６　候補者となるべき者の選定手続等を記載した文書及び宣誓書</t>
    <rPh sb="2" eb="5">
      <t>コウホシャ</t>
    </rPh>
    <rPh sb="10" eb="11">
      <t>シャ</t>
    </rPh>
    <rPh sb="12" eb="14">
      <t>センテイ</t>
    </rPh>
    <rPh sb="14" eb="16">
      <t>テツヅ</t>
    </rPh>
    <rPh sb="16" eb="17">
      <t>トウ</t>
    </rPh>
    <rPh sb="18" eb="20">
      <t>キサイ</t>
    </rPh>
    <rPh sb="22" eb="24">
      <t>ブンショ</t>
    </rPh>
    <rPh sb="24" eb="25">
      <t>オヨ</t>
    </rPh>
    <rPh sb="26" eb="29">
      <t>センセイショ</t>
    </rPh>
    <phoneticPr fontId="1"/>
  </si>
  <si>
    <t>７　供託証明書</t>
    <rPh sb="2" eb="4">
      <t>キョウタク</t>
    </rPh>
    <rPh sb="4" eb="7">
      <t>ショウメイショ</t>
    </rPh>
    <phoneticPr fontId="1"/>
  </si>
  <si>
    <t>８　候補者の戸籍の謄本又は抄本</t>
    <rPh sb="2" eb="5">
      <t>コウホシャ</t>
    </rPh>
    <rPh sb="6" eb="8">
      <t>コセキ</t>
    </rPh>
    <rPh sb="9" eb="11">
      <t>トウホン</t>
    </rPh>
    <rPh sb="11" eb="12">
      <t>マタ</t>
    </rPh>
    <rPh sb="13" eb="15">
      <t>ショウホン</t>
    </rPh>
    <phoneticPr fontId="1"/>
  </si>
  <si>
    <t>同時に行われる衆議院比例代表選出議員の選挙における衆議院名簿登載</t>
    <rPh sb="0" eb="2">
      <t>ドウジ</t>
    </rPh>
    <rPh sb="3" eb="4">
      <t>オコナ</t>
    </rPh>
    <rPh sb="7" eb="10">
      <t>シュウギイン</t>
    </rPh>
    <rPh sb="10" eb="12">
      <t>ヒレイ</t>
    </rPh>
    <rPh sb="12" eb="14">
      <t>ダイヒョウ</t>
    </rPh>
    <rPh sb="14" eb="16">
      <t>センシュツ</t>
    </rPh>
    <rPh sb="16" eb="18">
      <t>ギイン</t>
    </rPh>
    <rPh sb="19" eb="21">
      <t>センキョ</t>
    </rPh>
    <rPh sb="25" eb="28">
      <t>シュウギイン</t>
    </rPh>
    <rPh sb="28" eb="30">
      <t>メイボ</t>
    </rPh>
    <rPh sb="30" eb="32">
      <t>トウサイ</t>
    </rPh>
    <phoneticPr fontId="1"/>
  </si>
  <si>
    <t>者又は衆議院名簿登載者としようとする者</t>
    <rPh sb="0" eb="1">
      <t>シャ</t>
    </rPh>
    <rPh sb="1" eb="2">
      <t>マタ</t>
    </rPh>
    <rPh sb="3" eb="6">
      <t>シュウギイン</t>
    </rPh>
    <rPh sb="6" eb="8">
      <t>メイボ</t>
    </rPh>
    <rPh sb="8" eb="10">
      <t>トウサイ</t>
    </rPh>
    <rPh sb="10" eb="11">
      <t>シャ</t>
    </rPh>
    <rPh sb="18" eb="19">
      <t>シャ</t>
    </rPh>
    <phoneticPr fontId="1"/>
  </si>
  <si>
    <t>候補者に関する事項</t>
    <rPh sb="0" eb="3">
      <t>コウホシャ</t>
    </rPh>
    <rPh sb="4" eb="5">
      <t>カン</t>
    </rPh>
    <rPh sb="7" eb="9">
      <t>ジコウ</t>
    </rPh>
    <phoneticPr fontId="1"/>
  </si>
  <si>
    <t>職　　業</t>
    <rPh sb="0" eb="1">
      <t>ショク</t>
    </rPh>
    <rPh sb="3" eb="4">
      <t>ギョウ</t>
    </rPh>
    <phoneticPr fontId="1"/>
  </si>
  <si>
    <t>政党その他の政治団体に関する事項</t>
    <rPh sb="0" eb="2">
      <t>セイトウ</t>
    </rPh>
    <rPh sb="4" eb="5">
      <t>タ</t>
    </rPh>
    <rPh sb="6" eb="8">
      <t>セイジ</t>
    </rPh>
    <rPh sb="8" eb="10">
      <t>ダンタイ</t>
    </rPh>
    <rPh sb="11" eb="12">
      <t>カン</t>
    </rPh>
    <rPh sb="14" eb="16">
      <t>ジコウ</t>
    </rPh>
    <phoneticPr fontId="1"/>
  </si>
  <si>
    <t>名　　称</t>
    <rPh sb="0" eb="1">
      <t>メイ</t>
    </rPh>
    <rPh sb="3" eb="4">
      <t>ショウ</t>
    </rPh>
    <phoneticPr fontId="1"/>
  </si>
  <si>
    <t>代表者の氏名</t>
    <rPh sb="0" eb="3">
      <t>ダイヒョウシャ</t>
    </rPh>
    <rPh sb="4" eb="6">
      <t>シメイ</t>
    </rPh>
    <phoneticPr fontId="1"/>
  </si>
  <si>
    <t>（電話</t>
    <rPh sb="1" eb="3">
      <t>デンワ</t>
    </rPh>
    <phoneticPr fontId="1"/>
  </si>
  <si>
    <t>（〒</t>
    <phoneticPr fontId="1"/>
  </si>
  <si>
    <t>候補者届出要件該当確認書</t>
    <rPh sb="0" eb="3">
      <t>コウホシャ</t>
    </rPh>
    <rPh sb="3" eb="5">
      <t>トドケデ</t>
    </rPh>
    <rPh sb="5" eb="7">
      <t>ヨウケン</t>
    </rPh>
    <rPh sb="7" eb="9">
      <t>ガイトウ</t>
    </rPh>
    <rPh sb="9" eb="12">
      <t>カクニンショ</t>
    </rPh>
    <phoneticPr fontId="1"/>
  </si>
  <si>
    <t>　本政党（政治団体）は、所属する衆議院議員又は参議院議員を、下記のとおり５人以上有しており、</t>
    <rPh sb="1" eb="2">
      <t>ホン</t>
    </rPh>
    <rPh sb="2" eb="4">
      <t>セイトウ</t>
    </rPh>
    <rPh sb="5" eb="7">
      <t>セイジ</t>
    </rPh>
    <rPh sb="7" eb="9">
      <t>ダンタイ</t>
    </rPh>
    <rPh sb="12" eb="14">
      <t>ショゾク</t>
    </rPh>
    <rPh sb="16" eb="19">
      <t>シュウギイン</t>
    </rPh>
    <rPh sb="19" eb="21">
      <t>ギイン</t>
    </rPh>
    <rPh sb="21" eb="22">
      <t>マタ</t>
    </rPh>
    <rPh sb="23" eb="26">
      <t>サンギイン</t>
    </rPh>
    <rPh sb="26" eb="28">
      <t>ギイン</t>
    </rPh>
    <rPh sb="30" eb="32">
      <t>カキ</t>
    </rPh>
    <rPh sb="37" eb="38">
      <t>ヒト</t>
    </rPh>
    <rPh sb="38" eb="40">
      <t>イジョウ</t>
    </rPh>
    <rPh sb="40" eb="41">
      <t>ユウ</t>
    </rPh>
    <phoneticPr fontId="1"/>
  </si>
  <si>
    <t>公職選挙法第８６条第１項第１号に該当するものであります。</t>
    <rPh sb="0" eb="2">
      <t>コウショク</t>
    </rPh>
    <rPh sb="2" eb="5">
      <t>センキョホウ</t>
    </rPh>
    <rPh sb="5" eb="6">
      <t>ダイ</t>
    </rPh>
    <rPh sb="8" eb="9">
      <t>ジョウ</t>
    </rPh>
    <rPh sb="9" eb="10">
      <t>ダイ</t>
    </rPh>
    <rPh sb="11" eb="12">
      <t>コウ</t>
    </rPh>
    <rPh sb="12" eb="13">
      <t>ダイ</t>
    </rPh>
    <rPh sb="14" eb="15">
      <t>ゴウ</t>
    </rPh>
    <rPh sb="16" eb="18">
      <t>ガイトウ</t>
    </rPh>
    <phoneticPr fontId="1"/>
  </si>
  <si>
    <t>選挙執行年月日</t>
    <rPh sb="0" eb="2">
      <t>センキョ</t>
    </rPh>
    <rPh sb="2" eb="4">
      <t>シッコウ</t>
    </rPh>
    <rPh sb="4" eb="7">
      <t>ネンガッピ</t>
    </rPh>
    <phoneticPr fontId="1"/>
  </si>
  <si>
    <t>氏　　　　名</t>
    <rPh sb="0" eb="1">
      <t>ウジ</t>
    </rPh>
    <rPh sb="5" eb="6">
      <t>メイ</t>
    </rPh>
    <phoneticPr fontId="1"/>
  </si>
  <si>
    <t>衆議院議員又は　参議院議員の別</t>
    <rPh sb="0" eb="3">
      <t>シュウギイン</t>
    </rPh>
    <rPh sb="3" eb="5">
      <t>ギイン</t>
    </rPh>
    <rPh sb="5" eb="6">
      <t>マタ</t>
    </rPh>
    <rPh sb="8" eb="11">
      <t>サンギイン</t>
    </rPh>
    <rPh sb="11" eb="13">
      <t>ギイン</t>
    </rPh>
    <rPh sb="14" eb="15">
      <t>ベツ</t>
    </rPh>
    <phoneticPr fontId="1"/>
  </si>
  <si>
    <t>３　所属する衆議院議員又は参議院議員として候補者届出要件該当確認書にその氏名を記載されるこ</t>
    <rPh sb="2" eb="4">
      <t>ショゾク</t>
    </rPh>
    <rPh sb="6" eb="9">
      <t>シュウギイン</t>
    </rPh>
    <rPh sb="9" eb="11">
      <t>ギイン</t>
    </rPh>
    <rPh sb="11" eb="12">
      <t>マタ</t>
    </rPh>
    <rPh sb="13" eb="16">
      <t>サンギイン</t>
    </rPh>
    <rPh sb="16" eb="18">
      <t>ギイン</t>
    </rPh>
    <rPh sb="21" eb="24">
      <t>コウホシャ</t>
    </rPh>
    <rPh sb="24" eb="26">
      <t>トドケデ</t>
    </rPh>
    <rPh sb="26" eb="28">
      <t>ヨウケン</t>
    </rPh>
    <rPh sb="28" eb="30">
      <t>ガイトウ</t>
    </rPh>
    <rPh sb="30" eb="33">
      <t>カクニンショ</t>
    </rPh>
    <rPh sb="36" eb="38">
      <t>シメイ</t>
    </rPh>
    <rPh sb="39" eb="41">
      <t>キサイ</t>
    </rPh>
    <phoneticPr fontId="1"/>
  </si>
  <si>
    <t>（添付書類１）</t>
    <rPh sb="1" eb="3">
      <t>テンプ</t>
    </rPh>
    <rPh sb="3" eb="5">
      <t>ショルイ</t>
    </rPh>
    <phoneticPr fontId="1"/>
  </si>
  <si>
    <t>に所属する</t>
    <rPh sb="1" eb="3">
      <t>ショゾク</t>
    </rPh>
    <phoneticPr fontId="1"/>
  </si>
  <si>
    <t>代表者氏名</t>
    <rPh sb="0" eb="3">
      <t>ダイヒョウシャ</t>
    </rPh>
    <rPh sb="3" eb="5">
      <t>シメイ</t>
    </rPh>
    <phoneticPr fontId="1"/>
  </si>
  <si>
    <t>（添付書類２）</t>
    <rPh sb="1" eb="3">
      <t>テンプ</t>
    </rPh>
    <rPh sb="3" eb="5">
      <t>ショルイ</t>
    </rPh>
    <phoneticPr fontId="1"/>
  </si>
  <si>
    <t>　　政党その他の政治団体の名称</t>
    <rPh sb="2" eb="4">
      <t>セイトウ</t>
    </rPh>
    <rPh sb="6" eb="7">
      <t>タ</t>
    </rPh>
    <rPh sb="8" eb="10">
      <t>セイジ</t>
    </rPh>
    <rPh sb="10" eb="12">
      <t>ダンタイ</t>
    </rPh>
    <rPh sb="13" eb="15">
      <t>メイショウ</t>
    </rPh>
    <phoneticPr fontId="1"/>
  </si>
  <si>
    <t>おいて、公職選挙法施行令第８８条の２第２項又は第３項の規定によりその氏名を記載す</t>
    <rPh sb="4" eb="6">
      <t>コウショク</t>
    </rPh>
    <rPh sb="6" eb="9">
      <t>センキョホウ</t>
    </rPh>
    <rPh sb="9" eb="11">
      <t>セコウ</t>
    </rPh>
    <rPh sb="11" eb="12">
      <t>レイ</t>
    </rPh>
    <rPh sb="12" eb="13">
      <t>ダイ</t>
    </rPh>
    <rPh sb="15" eb="16">
      <t>ジョウ</t>
    </rPh>
    <rPh sb="18" eb="19">
      <t>ダイ</t>
    </rPh>
    <rPh sb="20" eb="21">
      <t>コウ</t>
    </rPh>
    <rPh sb="21" eb="22">
      <t>マタ</t>
    </rPh>
    <rPh sb="23" eb="24">
      <t>ダイ</t>
    </rPh>
    <rPh sb="25" eb="26">
      <t>コウ</t>
    </rPh>
    <rPh sb="27" eb="29">
      <t>キテイ</t>
    </rPh>
    <rPh sb="34" eb="36">
      <t>シメイ</t>
    </rPh>
    <rPh sb="37" eb="39">
      <t>キサイ</t>
    </rPh>
    <phoneticPr fontId="1"/>
  </si>
  <si>
    <t>ることができないこととされている者を本政党（政治団体）に所属する衆議院議員又は参</t>
    <rPh sb="16" eb="17">
      <t>シャ</t>
    </rPh>
    <rPh sb="18" eb="19">
      <t>ホン</t>
    </rPh>
    <rPh sb="19" eb="21">
      <t>セイトウ</t>
    </rPh>
    <rPh sb="22" eb="24">
      <t>セイジ</t>
    </rPh>
    <rPh sb="24" eb="26">
      <t>ダンタイ</t>
    </rPh>
    <rPh sb="28" eb="30">
      <t>ショゾク</t>
    </rPh>
    <rPh sb="32" eb="35">
      <t>シュウギイン</t>
    </rPh>
    <rPh sb="35" eb="37">
      <t>ギイン</t>
    </rPh>
    <rPh sb="37" eb="38">
      <t>マタ</t>
    </rPh>
    <rPh sb="39" eb="40">
      <t>サン</t>
    </rPh>
    <phoneticPr fontId="1"/>
  </si>
  <si>
    <t>議院議員としてその氏名を候補者届出要件該当確認書に記載していないことを誓います。</t>
    <rPh sb="2" eb="4">
      <t>ギイン</t>
    </rPh>
    <rPh sb="9" eb="11">
      <t>シメイ</t>
    </rPh>
    <rPh sb="12" eb="15">
      <t>コウホシャ</t>
    </rPh>
    <rPh sb="15" eb="17">
      <t>トドケデ</t>
    </rPh>
    <rPh sb="17" eb="19">
      <t>ヨウケン</t>
    </rPh>
    <rPh sb="19" eb="21">
      <t>ガイトウ</t>
    </rPh>
    <rPh sb="21" eb="24">
      <t>カクニンショ</t>
    </rPh>
    <rPh sb="25" eb="27">
      <t>キサイ</t>
    </rPh>
    <rPh sb="35" eb="36">
      <t>チカ</t>
    </rPh>
    <phoneticPr fontId="1"/>
  </si>
  <si>
    <t>（内訳）</t>
    <rPh sb="1" eb="3">
      <t>ウチワケ</t>
    </rPh>
    <phoneticPr fontId="1"/>
  </si>
  <si>
    <t>公職の候補者の氏名</t>
    <rPh sb="0" eb="2">
      <t>コウショク</t>
    </rPh>
    <rPh sb="3" eb="6">
      <t>コウホシャ</t>
    </rPh>
    <rPh sb="7" eb="9">
      <t>シメイ</t>
    </rPh>
    <phoneticPr fontId="1"/>
  </si>
  <si>
    <t>得　　票　　数</t>
    <rPh sb="0" eb="1">
      <t>エ</t>
    </rPh>
    <rPh sb="3" eb="4">
      <t>ヒョウ</t>
    </rPh>
    <rPh sb="6" eb="7">
      <t>スウ</t>
    </rPh>
    <phoneticPr fontId="1"/>
  </si>
  <si>
    <t>第８６条第１項第２号に該当するものであります。</t>
    <rPh sb="0" eb="1">
      <t>ダイ</t>
    </rPh>
    <rPh sb="3" eb="4">
      <t>ジョウ</t>
    </rPh>
    <rPh sb="4" eb="5">
      <t>ダイ</t>
    </rPh>
    <rPh sb="6" eb="7">
      <t>コウ</t>
    </rPh>
    <rPh sb="7" eb="8">
      <t>ダイ</t>
    </rPh>
    <rPh sb="9" eb="10">
      <t>ゴウ</t>
    </rPh>
    <rPh sb="11" eb="13">
      <t>ガイトウ</t>
    </rPh>
    <phoneticPr fontId="1"/>
  </si>
  <si>
    <t>氏　名</t>
    <rPh sb="0" eb="1">
      <t>シ</t>
    </rPh>
    <rPh sb="2" eb="3">
      <t>メイ</t>
    </rPh>
    <phoneticPr fontId="1"/>
  </si>
  <si>
    <t>候補者となるべき者の選定手続等を記載した文書及び宣誓書</t>
    <rPh sb="0" eb="3">
      <t>コウホシャ</t>
    </rPh>
    <rPh sb="8" eb="9">
      <t>シャ</t>
    </rPh>
    <rPh sb="10" eb="12">
      <t>センテイ</t>
    </rPh>
    <rPh sb="12" eb="14">
      <t>テツヅ</t>
    </rPh>
    <rPh sb="14" eb="15">
      <t>トウ</t>
    </rPh>
    <rPh sb="16" eb="18">
      <t>キサイ</t>
    </rPh>
    <rPh sb="20" eb="22">
      <t>ブンショ</t>
    </rPh>
    <rPh sb="22" eb="23">
      <t>オヨ</t>
    </rPh>
    <rPh sb="24" eb="27">
      <t>センセイショ</t>
    </rPh>
    <phoneticPr fontId="1"/>
  </si>
  <si>
    <t>構成員の数</t>
    <rPh sb="0" eb="3">
      <t>コウセイイン</t>
    </rPh>
    <rPh sb="4" eb="5">
      <t>カズ</t>
    </rPh>
    <phoneticPr fontId="1"/>
  </si>
  <si>
    <t>構成員の選出方法</t>
    <rPh sb="0" eb="3">
      <t>コウセイイン</t>
    </rPh>
    <rPh sb="4" eb="6">
      <t>センシュツ</t>
    </rPh>
    <rPh sb="6" eb="8">
      <t>ホウホウ</t>
    </rPh>
    <phoneticPr fontId="1"/>
  </si>
  <si>
    <t>候補者となるべき者の選定機関</t>
    <rPh sb="0" eb="3">
      <t>コウホシャ</t>
    </rPh>
    <rPh sb="8" eb="9">
      <t>シャ</t>
    </rPh>
    <rPh sb="10" eb="12">
      <t>センテイ</t>
    </rPh>
    <rPh sb="12" eb="14">
      <t>キカン</t>
    </rPh>
    <phoneticPr fontId="1"/>
  </si>
  <si>
    <t>候補者となるべき者の選定手続</t>
    <rPh sb="0" eb="3">
      <t>コウホシャ</t>
    </rPh>
    <rPh sb="8" eb="9">
      <t>シャ</t>
    </rPh>
    <rPh sb="10" eb="12">
      <t>センテイ</t>
    </rPh>
    <rPh sb="12" eb="14">
      <t>テツヅ</t>
    </rPh>
    <phoneticPr fontId="1"/>
  </si>
  <si>
    <t>において、</t>
    <phoneticPr fontId="1"/>
  </si>
  <si>
    <t>公職選挙法施行令第８８条第８項の規定により上記の呼称を通称として認定されたく申請し</t>
    <rPh sb="0" eb="2">
      <t>コウショク</t>
    </rPh>
    <rPh sb="2" eb="5">
      <t>センキョホウ</t>
    </rPh>
    <rPh sb="5" eb="7">
      <t>セコウ</t>
    </rPh>
    <rPh sb="7" eb="8">
      <t>レイ</t>
    </rPh>
    <rPh sb="8" eb="9">
      <t>ダイ</t>
    </rPh>
    <rPh sb="11" eb="12">
      <t>ジョウ</t>
    </rPh>
    <rPh sb="12" eb="13">
      <t>ダイ</t>
    </rPh>
    <rPh sb="14" eb="15">
      <t>コウ</t>
    </rPh>
    <rPh sb="16" eb="18">
      <t>キテイ</t>
    </rPh>
    <rPh sb="38" eb="40">
      <t>シンセイ</t>
    </rPh>
    <phoneticPr fontId="1"/>
  </si>
  <si>
    <t>ます。</t>
    <phoneticPr fontId="1"/>
  </si>
  <si>
    <t>公職選挙法施行令第８８条第８項の規定により上記の呼称を通称として申請することを承諾</t>
    <rPh sb="0" eb="2">
      <t>コウショク</t>
    </rPh>
    <rPh sb="2" eb="5">
      <t>センキョホウ</t>
    </rPh>
    <rPh sb="5" eb="7">
      <t>セコウ</t>
    </rPh>
    <rPh sb="7" eb="8">
      <t>レイ</t>
    </rPh>
    <rPh sb="8" eb="9">
      <t>ダイ</t>
    </rPh>
    <rPh sb="11" eb="12">
      <t>ジョウ</t>
    </rPh>
    <rPh sb="12" eb="13">
      <t>ダイ</t>
    </rPh>
    <rPh sb="14" eb="15">
      <t>コウ</t>
    </rPh>
    <rPh sb="16" eb="18">
      <t>キテイ</t>
    </rPh>
    <rPh sb="21" eb="23">
      <t>ジョウキ</t>
    </rPh>
    <rPh sb="24" eb="26">
      <t>コショウ</t>
    </rPh>
    <rPh sb="27" eb="29">
      <t>ツウショウ</t>
    </rPh>
    <rPh sb="32" eb="34">
      <t>シンセイ</t>
    </rPh>
    <rPh sb="39" eb="41">
      <t>ショウダク</t>
    </rPh>
    <phoneticPr fontId="1"/>
  </si>
  <si>
    <t>にお</t>
    <phoneticPr fontId="1"/>
  </si>
  <si>
    <t>届出先選管名</t>
    <rPh sb="0" eb="2">
      <t>トドケデ</t>
    </rPh>
    <rPh sb="2" eb="3">
      <t>サキ</t>
    </rPh>
    <rPh sb="3" eb="5">
      <t>センカン</t>
    </rPh>
    <rPh sb="5" eb="6">
      <t>メイ</t>
    </rPh>
    <phoneticPr fontId="1"/>
  </si>
  <si>
    <t>（入力例）</t>
    <rPh sb="1" eb="3">
      <t>ニュウリョク</t>
    </rPh>
    <rPh sb="3" eb="4">
      <t>レイ</t>
    </rPh>
    <phoneticPr fontId="1"/>
  </si>
  <si>
    <t>（備考）</t>
    <rPh sb="1" eb="3">
      <t>ビコウ</t>
    </rPh>
    <phoneticPr fontId="1"/>
  </si>
  <si>
    <t>（候補者届出政党用、県選管提出用）</t>
    <rPh sb="1" eb="2">
      <t>コウ</t>
    </rPh>
    <rPh sb="2" eb="3">
      <t>ホ</t>
    </rPh>
    <rPh sb="3" eb="4">
      <t>シャ</t>
    </rPh>
    <rPh sb="4" eb="6">
      <t>トドケデ</t>
    </rPh>
    <rPh sb="6" eb="8">
      <t>セイトウ</t>
    </rPh>
    <rPh sb="8" eb="9">
      <t>ヨウ</t>
    </rPh>
    <rPh sb="10" eb="11">
      <t>ケン</t>
    </rPh>
    <rPh sb="11" eb="13">
      <t>センカン</t>
    </rPh>
    <rPh sb="13" eb="16">
      <t>テイシュツヨウ</t>
    </rPh>
    <phoneticPr fontId="1"/>
  </si>
  <si>
    <t>（候補者用、県選管提出用）</t>
    <rPh sb="1" eb="2">
      <t>コウ</t>
    </rPh>
    <rPh sb="2" eb="3">
      <t>ホ</t>
    </rPh>
    <rPh sb="3" eb="4">
      <t>シャ</t>
    </rPh>
    <rPh sb="4" eb="5">
      <t>ヨウ</t>
    </rPh>
    <rPh sb="6" eb="7">
      <t>ケン</t>
    </rPh>
    <rPh sb="7" eb="9">
      <t>センカン</t>
    </rPh>
    <rPh sb="9" eb="12">
      <t>テイシュツヨウ</t>
    </rPh>
    <phoneticPr fontId="1"/>
  </si>
  <si>
    <t>選挙の名称</t>
    <rPh sb="0" eb="2">
      <t>センキョ</t>
    </rPh>
    <rPh sb="3" eb="5">
      <t>メイショウ</t>
    </rPh>
    <phoneticPr fontId="1"/>
  </si>
  <si>
    <t>様式1</t>
    <phoneticPr fontId="1"/>
  </si>
  <si>
    <t>様式2</t>
    <phoneticPr fontId="1"/>
  </si>
  <si>
    <t>様式3</t>
    <phoneticPr fontId="1"/>
  </si>
  <si>
    <t>様式4</t>
    <phoneticPr fontId="1"/>
  </si>
  <si>
    <t>様式5</t>
    <phoneticPr fontId="1"/>
  </si>
  <si>
    <t>様式6</t>
    <phoneticPr fontId="1"/>
  </si>
  <si>
    <t>様式7</t>
    <phoneticPr fontId="1"/>
  </si>
  <si>
    <t>様式8</t>
    <phoneticPr fontId="1"/>
  </si>
  <si>
    <t>様式9</t>
    <phoneticPr fontId="1"/>
  </si>
  <si>
    <t>様式16</t>
    <phoneticPr fontId="1"/>
  </si>
  <si>
    <t>様式17</t>
    <phoneticPr fontId="1"/>
  </si>
  <si>
    <t>様式18</t>
    <phoneticPr fontId="1"/>
  </si>
  <si>
    <t>様式19</t>
    <phoneticPr fontId="1"/>
  </si>
  <si>
    <t>様式21</t>
    <phoneticPr fontId="1"/>
  </si>
  <si>
    <t>様式22</t>
    <phoneticPr fontId="1"/>
  </si>
  <si>
    <t>様式24</t>
  </si>
  <si>
    <t>様式25</t>
  </si>
  <si>
    <t>様式26</t>
  </si>
  <si>
    <t>様式31</t>
  </si>
  <si>
    <t>候補者となることの同意書</t>
    <rPh sb="0" eb="3">
      <t>コウホシャ</t>
    </rPh>
    <rPh sb="9" eb="12">
      <t>ドウイショ</t>
    </rPh>
    <phoneticPr fontId="1"/>
  </si>
  <si>
    <t>立候補する選挙区名</t>
    <rPh sb="0" eb="3">
      <t>リッコウホ</t>
    </rPh>
    <rPh sb="5" eb="7">
      <t>センキョ</t>
    </rPh>
    <rPh sb="7" eb="8">
      <t>ク</t>
    </rPh>
    <rPh sb="8" eb="9">
      <t>メイ</t>
    </rPh>
    <phoneticPr fontId="1"/>
  </si>
  <si>
    <t>候補者届出政党等の名称</t>
    <rPh sb="0" eb="3">
      <t>コウホシャ</t>
    </rPh>
    <rPh sb="3" eb="5">
      <t>トドケデ</t>
    </rPh>
    <rPh sb="5" eb="7">
      <t>セイトウ</t>
    </rPh>
    <rPh sb="7" eb="8">
      <t>トウ</t>
    </rPh>
    <rPh sb="9" eb="11">
      <t>メイショウ</t>
    </rPh>
    <phoneticPr fontId="1"/>
  </si>
  <si>
    <t>衆議院比例代表選出議員選挙の名簿登載者</t>
    <rPh sb="0" eb="3">
      <t>シュウギイン</t>
    </rPh>
    <rPh sb="3" eb="5">
      <t>ヒレイ</t>
    </rPh>
    <rPh sb="5" eb="7">
      <t>ダイヒョウ</t>
    </rPh>
    <rPh sb="7" eb="9">
      <t>センシュツ</t>
    </rPh>
    <rPh sb="9" eb="11">
      <t>ギイン</t>
    </rPh>
    <rPh sb="11" eb="13">
      <t>センキョ</t>
    </rPh>
    <rPh sb="14" eb="16">
      <t>メイボ</t>
    </rPh>
    <rPh sb="16" eb="18">
      <t>トウサイ</t>
    </rPh>
    <rPh sb="18" eb="19">
      <t>シャ</t>
    </rPh>
    <phoneticPr fontId="1"/>
  </si>
  <si>
    <t>中央選挙管理会に名称保護の届出を行っているか</t>
    <rPh sb="0" eb="2">
      <t>チュウオウ</t>
    </rPh>
    <rPh sb="2" eb="4">
      <t>センキョ</t>
    </rPh>
    <rPh sb="4" eb="6">
      <t>カンリ</t>
    </rPh>
    <rPh sb="6" eb="7">
      <t>カイ</t>
    </rPh>
    <rPh sb="8" eb="10">
      <t>メイショウ</t>
    </rPh>
    <rPh sb="10" eb="12">
      <t>ホゴ</t>
    </rPh>
    <rPh sb="13" eb="15">
      <t>トドケデ</t>
    </rPh>
    <rPh sb="16" eb="17">
      <t>オコナ</t>
    </rPh>
    <phoneticPr fontId="1"/>
  </si>
  <si>
    <t>衆議院名称保護届出政党につき、上記１、２の書類の添付を省略</t>
    <rPh sb="0" eb="3">
      <t>シュウギイン</t>
    </rPh>
    <rPh sb="3" eb="5">
      <t>メイショウ</t>
    </rPh>
    <rPh sb="5" eb="7">
      <t>ホゴ</t>
    </rPh>
    <rPh sb="7" eb="9">
      <t>トドケデ</t>
    </rPh>
    <rPh sb="9" eb="11">
      <t>セイトウ</t>
    </rPh>
    <rPh sb="15" eb="17">
      <t>ジョウキ</t>
    </rPh>
    <rPh sb="21" eb="23">
      <t>ショルイ</t>
    </rPh>
    <rPh sb="24" eb="26">
      <t>テンプ</t>
    </rPh>
    <rPh sb="27" eb="29">
      <t>ショウリャク</t>
    </rPh>
    <phoneticPr fontId="1"/>
  </si>
  <si>
    <t>記載内容</t>
    <rPh sb="0" eb="2">
      <t>キサイ</t>
    </rPh>
    <rPh sb="2" eb="4">
      <t>ナイヨウ</t>
    </rPh>
    <phoneticPr fontId="1"/>
  </si>
  <si>
    <t>中央選挙管理会への名称保護届出</t>
    <rPh sb="0" eb="2">
      <t>チュウオウ</t>
    </rPh>
    <rPh sb="2" eb="4">
      <t>センキョ</t>
    </rPh>
    <rPh sb="4" eb="6">
      <t>カンリ</t>
    </rPh>
    <rPh sb="6" eb="7">
      <t>カイ</t>
    </rPh>
    <rPh sb="9" eb="11">
      <t>メイショウ</t>
    </rPh>
    <rPh sb="11" eb="13">
      <t>ホゴ</t>
    </rPh>
    <rPh sb="13" eb="15">
      <t>トドケデ</t>
    </rPh>
    <phoneticPr fontId="1"/>
  </si>
  <si>
    <t>行っていない</t>
    <rPh sb="0" eb="1">
      <t>オコナ</t>
    </rPh>
    <phoneticPr fontId="1"/>
  </si>
  <si>
    <t>　　　　</t>
    <phoneticPr fontId="1"/>
  </si>
  <si>
    <t>に</t>
    <phoneticPr fontId="1"/>
  </si>
  <si>
    <t>衆議院議員</t>
  </si>
  <si>
    <t>として候補者届出要件該</t>
    <rPh sb="3" eb="6">
      <t>コウホシャ</t>
    </rPh>
    <rPh sb="6" eb="8">
      <t>トドケデ</t>
    </rPh>
    <rPh sb="8" eb="10">
      <t>ヨウケン</t>
    </rPh>
    <rPh sb="10" eb="11">
      <t>ガイ</t>
    </rPh>
    <phoneticPr fontId="1"/>
  </si>
  <si>
    <t>当確認書に記載されることを承諾します。</t>
    <rPh sb="3" eb="4">
      <t>ショ</t>
    </rPh>
    <rPh sb="5" eb="7">
      <t>キサイ</t>
    </rPh>
    <rPh sb="13" eb="15">
      <t>ショウダク</t>
    </rPh>
    <phoneticPr fontId="1"/>
  </si>
  <si>
    <t>において、重ねて候補者の届出をしていないことを誓います。</t>
    <rPh sb="5" eb="6">
      <t>カサ</t>
    </rPh>
    <rPh sb="8" eb="11">
      <t>コウホシャ</t>
    </rPh>
    <rPh sb="12" eb="14">
      <t>トドケデ</t>
    </rPh>
    <rPh sb="23" eb="24">
      <t>チカ</t>
    </rPh>
    <phoneticPr fontId="1"/>
  </si>
  <si>
    <t>　の届出に係る候補者となることに同意します。</t>
    <rPh sb="2" eb="4">
      <t>トドケデ</t>
    </rPh>
    <rPh sb="5" eb="6">
      <t>カカ</t>
    </rPh>
    <rPh sb="7" eb="10">
      <t>コウホシャ</t>
    </rPh>
    <rPh sb="16" eb="18">
      <t>ドウイ</t>
    </rPh>
    <phoneticPr fontId="1"/>
  </si>
  <si>
    <t>における候補</t>
    <rPh sb="4" eb="6">
      <t>コウホ</t>
    </rPh>
    <phoneticPr fontId="1"/>
  </si>
  <si>
    <t>者となるべき者の選定機関及び選定手続については、下記のとおりです。</t>
    <rPh sb="8" eb="10">
      <t>センテイ</t>
    </rPh>
    <rPh sb="10" eb="12">
      <t>キカン</t>
    </rPh>
    <rPh sb="12" eb="13">
      <t>オヨ</t>
    </rPh>
    <rPh sb="14" eb="16">
      <t>センテイ</t>
    </rPh>
    <rPh sb="16" eb="18">
      <t>テツヅ</t>
    </rPh>
    <rPh sb="24" eb="26">
      <t>カキ</t>
    </rPh>
    <phoneticPr fontId="1"/>
  </si>
  <si>
    <t>おける選挙立会人となるべきことを承諾します。</t>
    <phoneticPr fontId="1"/>
  </si>
  <si>
    <t>ける開票立会人となるべきことを承諾します。</t>
    <rPh sb="2" eb="4">
      <t>カイヒョウ</t>
    </rPh>
    <phoneticPr fontId="1"/>
  </si>
  <si>
    <t>（候補者用選挙事務所の異動があった場合のみ入力）</t>
    <rPh sb="7" eb="9">
      <t>ジム</t>
    </rPh>
    <rPh sb="9" eb="10">
      <t>ショ</t>
    </rPh>
    <rPh sb="11" eb="13">
      <t>イドウ</t>
    </rPh>
    <rPh sb="17" eb="19">
      <t>バアイ</t>
    </rPh>
    <rPh sb="21" eb="23">
      <t>ニュウリョク</t>
    </rPh>
    <phoneticPr fontId="1"/>
  </si>
  <si>
    <t>（候補者が選任する場合）</t>
    <rPh sb="1" eb="4">
      <t>コウホシャ</t>
    </rPh>
    <rPh sb="5" eb="7">
      <t>センニン</t>
    </rPh>
    <rPh sb="9" eb="11">
      <t>バアイ</t>
    </rPh>
    <phoneticPr fontId="1"/>
  </si>
  <si>
    <t>（候補者届出政党が選任する場合）</t>
    <rPh sb="1" eb="4">
      <t>コウホシャ</t>
    </rPh>
    <rPh sb="4" eb="6">
      <t>トドケデ</t>
    </rPh>
    <rPh sb="6" eb="8">
      <t>セイトウ</t>
    </rPh>
    <rPh sb="9" eb="11">
      <t>センニン</t>
    </rPh>
    <rPh sb="13" eb="15">
      <t>バアイ</t>
    </rPh>
    <phoneticPr fontId="1"/>
  </si>
  <si>
    <t>（候補者が選任した場合）</t>
    <rPh sb="1" eb="4">
      <t>コウホシャ</t>
    </rPh>
    <rPh sb="5" eb="7">
      <t>センニン</t>
    </rPh>
    <rPh sb="9" eb="11">
      <t>バアイ</t>
    </rPh>
    <phoneticPr fontId="1"/>
  </si>
  <si>
    <t>（候補者届出政党が選任した場合）</t>
    <rPh sb="1" eb="4">
      <t>コウホシャ</t>
    </rPh>
    <rPh sb="4" eb="6">
      <t>トドケデ</t>
    </rPh>
    <rPh sb="6" eb="8">
      <t>セイトウ</t>
    </rPh>
    <rPh sb="9" eb="11">
      <t>センニン</t>
    </rPh>
    <rPh sb="13" eb="15">
      <t>バアイ</t>
    </rPh>
    <phoneticPr fontId="1"/>
  </si>
  <si>
    <t>衆議院小選挙区選出議員選挙</t>
    <rPh sb="0" eb="3">
      <t>シュウギイン</t>
    </rPh>
    <rPh sb="3" eb="7">
      <t>ショウセンキョク</t>
    </rPh>
    <rPh sb="7" eb="9">
      <t>センシュツ</t>
    </rPh>
    <rPh sb="9" eb="11">
      <t>ギイン</t>
    </rPh>
    <rPh sb="11" eb="13">
      <t>センキョ</t>
    </rPh>
    <phoneticPr fontId="1"/>
  </si>
  <si>
    <t>漢数字表記</t>
    <rPh sb="0" eb="3">
      <t>カンスウジ</t>
    </rPh>
    <rPh sb="3" eb="5">
      <t>ヒョウキ</t>
    </rPh>
    <phoneticPr fontId="1"/>
  </si>
  <si>
    <t>（出納責任者の職務代行があった場合のみ入力）</t>
    <rPh sb="1" eb="3">
      <t>スイトウ</t>
    </rPh>
    <rPh sb="3" eb="6">
      <t>セキニンシャ</t>
    </rPh>
    <rPh sb="7" eb="9">
      <t>ショクム</t>
    </rPh>
    <rPh sb="9" eb="11">
      <t>ダイコウ</t>
    </rPh>
    <rPh sb="15" eb="17">
      <t>バアイ</t>
    </rPh>
    <rPh sb="19" eb="21">
      <t>ニュウリョク</t>
    </rPh>
    <phoneticPr fontId="1"/>
  </si>
  <si>
    <t>種類</t>
    <rPh sb="0" eb="2">
      <t>シュルイ</t>
    </rPh>
    <phoneticPr fontId="1"/>
  </si>
  <si>
    <t>行っている（１号該当）</t>
    <rPh sb="0" eb="1">
      <t>オコナ</t>
    </rPh>
    <rPh sb="7" eb="8">
      <t>ゴウ</t>
    </rPh>
    <rPh sb="8" eb="10">
      <t>ガイトウ</t>
    </rPh>
    <phoneticPr fontId="1"/>
  </si>
  <si>
    <t>行っている（２号該当）</t>
    <rPh sb="0" eb="1">
      <t>オコナ</t>
    </rPh>
    <rPh sb="7" eb="8">
      <t>ゴウ</t>
    </rPh>
    <rPh sb="8" eb="10">
      <t>ガイトウ</t>
    </rPh>
    <phoneticPr fontId="1"/>
  </si>
  <si>
    <t>衆議院名称保護届出政党につき、上記１の書類の添付を省略</t>
    <rPh sb="0" eb="3">
      <t>シュウギイン</t>
    </rPh>
    <rPh sb="3" eb="5">
      <t>メイショウ</t>
    </rPh>
    <rPh sb="5" eb="7">
      <t>ホゴ</t>
    </rPh>
    <rPh sb="7" eb="9">
      <t>トドケデ</t>
    </rPh>
    <rPh sb="9" eb="11">
      <t>セイトウ</t>
    </rPh>
    <rPh sb="15" eb="17">
      <t>ジョウキ</t>
    </rPh>
    <rPh sb="19" eb="21">
      <t>ショルイ</t>
    </rPh>
    <rPh sb="22" eb="24">
      <t>テンプ</t>
    </rPh>
    <rPh sb="25" eb="27">
      <t>ショウリャク</t>
    </rPh>
    <phoneticPr fontId="1"/>
  </si>
  <si>
    <t>一のｳｪﾌﾞｻｲﾄ等のｱﾄﾞﾚｽ</t>
    <rPh sb="0" eb="1">
      <t>イチ</t>
    </rPh>
    <rPh sb="9" eb="10">
      <t>トウ</t>
    </rPh>
    <phoneticPr fontId="1"/>
  </si>
  <si>
    <t>候補者届出事項の異動届出書</t>
    <rPh sb="0" eb="3">
      <t>コウホシャ</t>
    </rPh>
    <rPh sb="3" eb="4">
      <t>トド</t>
    </rPh>
    <rPh sb="4" eb="5">
      <t>デ</t>
    </rPh>
    <rPh sb="5" eb="7">
      <t>ジコウ</t>
    </rPh>
    <rPh sb="8" eb="10">
      <t>イドウ</t>
    </rPh>
    <rPh sb="10" eb="13">
      <t>トドケデショ</t>
    </rPh>
    <phoneticPr fontId="1"/>
  </si>
  <si>
    <t>　本部の所在地</t>
    <rPh sb="1" eb="3">
      <t>ホンブ</t>
    </rPh>
    <rPh sb="4" eb="7">
      <t>ショザイチ</t>
    </rPh>
    <phoneticPr fontId="1"/>
  </si>
  <si>
    <t>　代表者氏名</t>
    <rPh sb="1" eb="4">
      <t>ダイヒョウシャ</t>
    </rPh>
    <rPh sb="4" eb="6">
      <t>シメイ</t>
    </rPh>
    <phoneticPr fontId="1"/>
  </si>
  <si>
    <t>について、下記のとおり異動があったので届け出ます。</t>
    <rPh sb="5" eb="7">
      <t>カキ</t>
    </rPh>
    <rPh sb="11" eb="13">
      <t>イドウ</t>
    </rPh>
    <rPh sb="19" eb="20">
      <t>トド</t>
    </rPh>
    <rPh sb="21" eb="22">
      <t>デ</t>
    </rPh>
    <phoneticPr fontId="1"/>
  </si>
  <si>
    <t>異動の内容</t>
    <rPh sb="0" eb="2">
      <t>イドウ</t>
    </rPh>
    <rPh sb="3" eb="5">
      <t>ナイヨウ</t>
    </rPh>
    <phoneticPr fontId="1"/>
  </si>
  <si>
    <t>新</t>
    <rPh sb="0" eb="1">
      <t>シン</t>
    </rPh>
    <phoneticPr fontId="1"/>
  </si>
  <si>
    <t>旧</t>
    <rPh sb="0" eb="1">
      <t>キュウ</t>
    </rPh>
    <phoneticPr fontId="1"/>
  </si>
  <si>
    <t>（候補者届出政党用選挙事務所の異動があった場合のみ入力）</t>
    <rPh sb="11" eb="13">
      <t>ジム</t>
    </rPh>
    <rPh sb="13" eb="14">
      <t>ショ</t>
    </rPh>
    <rPh sb="15" eb="17">
      <t>イドウ</t>
    </rPh>
    <rPh sb="21" eb="23">
      <t>バアイ</t>
    </rPh>
    <rPh sb="25" eb="27">
      <t>ニュウリョク</t>
    </rPh>
    <phoneticPr fontId="1"/>
  </si>
  <si>
    <t>氏　　名</t>
    <rPh sb="0" eb="1">
      <t>ウジ</t>
    </rPh>
    <rPh sb="3" eb="4">
      <t>ナ</t>
    </rPh>
    <phoneticPr fontId="1"/>
  </si>
  <si>
    <t>一のｳｪﾌﾞｻｲﾄ等のｱﾄﾞﾚｽ</t>
    <rPh sb="0" eb="1">
      <t>イチ</t>
    </rPh>
    <rPh sb="9" eb="10">
      <t>ウノ</t>
    </rPh>
    <phoneticPr fontId="1"/>
  </si>
  <si>
    <t>令和　　年　　月　　日</t>
    <rPh sb="0" eb="2">
      <t>レイワ</t>
    </rPh>
    <rPh sb="4" eb="5">
      <t>ネン</t>
    </rPh>
    <rPh sb="7" eb="8">
      <t>ツキ</t>
    </rPh>
    <rPh sb="10" eb="11">
      <t>ニチ</t>
    </rPh>
    <phoneticPr fontId="1"/>
  </si>
  <si>
    <t>　令和　　年　　月　　日</t>
    <rPh sb="1" eb="3">
      <t>レイワ</t>
    </rPh>
    <rPh sb="5" eb="6">
      <t>ネン</t>
    </rPh>
    <rPh sb="8" eb="9">
      <t>ツキ</t>
    </rPh>
    <rPh sb="11" eb="12">
      <t>ニチ</t>
    </rPh>
    <phoneticPr fontId="1"/>
  </si>
  <si>
    <t>（備考）　</t>
    <rPh sb="1" eb="3">
      <t>ビコウ</t>
    </rPh>
    <phoneticPr fontId="1"/>
  </si>
  <si>
    <t>出納責任者氏名</t>
    <rPh sb="0" eb="2">
      <t>スイトウ</t>
    </rPh>
    <rPh sb="2" eb="5">
      <t>セキニンシャ</t>
    </rPh>
    <rPh sb="5" eb="7">
      <t>シメイ</t>
    </rPh>
    <phoneticPr fontId="1"/>
  </si>
  <si>
    <t>備考１　「使用する者の別」の欄には、選挙運動のために使用する事務員にあっては「事務員」と、専ら公職</t>
    <rPh sb="0" eb="2">
      <t>ビコウ</t>
    </rPh>
    <phoneticPr fontId="1"/>
  </si>
  <si>
    <t>３　「一のウェブサイト等のアドレス」欄には、選挙運動のために使用する文書図画を頒布す</t>
    <rPh sb="3" eb="4">
      <t>イチ</t>
    </rPh>
    <rPh sb="11" eb="12">
      <t>トウ</t>
    </rPh>
    <rPh sb="18" eb="19">
      <t>ラン</t>
    </rPh>
    <rPh sb="22" eb="24">
      <t>センキョ</t>
    </rPh>
    <rPh sb="24" eb="26">
      <t>ウンドウ</t>
    </rPh>
    <rPh sb="30" eb="32">
      <t>シヨウ</t>
    </rPh>
    <rPh sb="34" eb="36">
      <t>ブンショ</t>
    </rPh>
    <rPh sb="36" eb="38">
      <t>ズガ</t>
    </rPh>
    <rPh sb="39" eb="41">
      <t>ハンプ</t>
    </rPh>
    <phoneticPr fontId="1"/>
  </si>
  <si>
    <t>４　同時に行われる衆議院比例代表選出議員の選挙における衆議院名簿登載者又は衆議員名簿</t>
    <rPh sb="2" eb="4">
      <t>ドウジ</t>
    </rPh>
    <rPh sb="5" eb="6">
      <t>オコナ</t>
    </rPh>
    <rPh sb="9" eb="12">
      <t>シュウギイン</t>
    </rPh>
    <rPh sb="12" eb="14">
      <t>ヒレイ</t>
    </rPh>
    <rPh sb="14" eb="16">
      <t>ダイヒョウ</t>
    </rPh>
    <rPh sb="16" eb="18">
      <t>センシュツ</t>
    </rPh>
    <rPh sb="18" eb="20">
      <t>ギイン</t>
    </rPh>
    <rPh sb="21" eb="23">
      <t>センキョ</t>
    </rPh>
    <rPh sb="27" eb="30">
      <t>シュウギイン</t>
    </rPh>
    <rPh sb="30" eb="32">
      <t>メイボ</t>
    </rPh>
    <rPh sb="32" eb="34">
      <t>トウサイ</t>
    </rPh>
    <rPh sb="34" eb="35">
      <t>シャ</t>
    </rPh>
    <rPh sb="35" eb="36">
      <t>マタ</t>
    </rPh>
    <rPh sb="37" eb="38">
      <t>シュウ</t>
    </rPh>
    <rPh sb="38" eb="40">
      <t>ギイン</t>
    </rPh>
    <rPh sb="40" eb="42">
      <t>メイボ</t>
    </rPh>
    <phoneticPr fontId="1"/>
  </si>
  <si>
    <t>　登載者としようとする者である場合には、「同時に行われる衆議院比例代表選出議員の選挙</t>
    <rPh sb="1" eb="3">
      <t>トウサイ</t>
    </rPh>
    <rPh sb="3" eb="4">
      <t>シャ</t>
    </rPh>
    <rPh sb="11" eb="12">
      <t>シャ</t>
    </rPh>
    <rPh sb="15" eb="17">
      <t>バアイ</t>
    </rPh>
    <rPh sb="21" eb="23">
      <t>ドウジ</t>
    </rPh>
    <rPh sb="24" eb="25">
      <t>オコナ</t>
    </rPh>
    <rPh sb="28" eb="31">
      <t>シュウギイン</t>
    </rPh>
    <rPh sb="31" eb="33">
      <t>ヒレイ</t>
    </rPh>
    <rPh sb="33" eb="35">
      <t>ダイヒョウ</t>
    </rPh>
    <rPh sb="35" eb="37">
      <t>センシュツ</t>
    </rPh>
    <rPh sb="37" eb="39">
      <t>ギイン</t>
    </rPh>
    <rPh sb="40" eb="42">
      <t>センキョ</t>
    </rPh>
    <phoneticPr fontId="1"/>
  </si>
  <si>
    <t>　における衆議院名簿登載者又は衆議院名簿登載者としようとする者」欄に、「該当」と記載</t>
    <rPh sb="5" eb="8">
      <t>シュウギイン</t>
    </rPh>
    <rPh sb="8" eb="10">
      <t>メイボ</t>
    </rPh>
    <rPh sb="10" eb="12">
      <t>トウサイ</t>
    </rPh>
    <rPh sb="12" eb="13">
      <t>シャ</t>
    </rPh>
    <rPh sb="13" eb="14">
      <t>マタ</t>
    </rPh>
    <rPh sb="15" eb="18">
      <t>シュウギイン</t>
    </rPh>
    <rPh sb="18" eb="20">
      <t>メイボ</t>
    </rPh>
    <rPh sb="20" eb="22">
      <t>トウサイ</t>
    </rPh>
    <rPh sb="22" eb="23">
      <t>シャ</t>
    </rPh>
    <rPh sb="30" eb="31">
      <t>シャ</t>
    </rPh>
    <rPh sb="32" eb="33">
      <t>ラン</t>
    </rPh>
    <rPh sb="36" eb="38">
      <t>ガイトウ</t>
    </rPh>
    <rPh sb="40" eb="42">
      <t>キサイ</t>
    </rPh>
    <phoneticPr fontId="1"/>
  </si>
  <si>
    <t>５　公職選挙法第８６条第５項ただし書の規定により同項第１号又は令第８８条第３項第２号</t>
    <rPh sb="17" eb="18">
      <t>ガ</t>
    </rPh>
    <rPh sb="19" eb="21">
      <t>キテイ</t>
    </rPh>
    <rPh sb="24" eb="25">
      <t>ドウ</t>
    </rPh>
    <rPh sb="25" eb="26">
      <t>コウ</t>
    </rPh>
    <rPh sb="26" eb="27">
      <t>ダイ</t>
    </rPh>
    <rPh sb="28" eb="29">
      <t>ゴウ</t>
    </rPh>
    <rPh sb="29" eb="30">
      <t>マタ</t>
    </rPh>
    <rPh sb="31" eb="32">
      <t>レイ</t>
    </rPh>
    <rPh sb="32" eb="33">
      <t>ダイ</t>
    </rPh>
    <rPh sb="35" eb="36">
      <t>ジョウ</t>
    </rPh>
    <rPh sb="36" eb="37">
      <t>ダイ</t>
    </rPh>
    <rPh sb="38" eb="39">
      <t>コウ</t>
    </rPh>
    <rPh sb="39" eb="40">
      <t>ダイ</t>
    </rPh>
    <rPh sb="41" eb="42">
      <t>ゴウ</t>
    </rPh>
    <phoneticPr fontId="1"/>
  </si>
  <si>
    <t>男</t>
  </si>
  <si>
    <t>にお</t>
  </si>
  <si>
    <t>公職選挙法第１６８条第１項の規定により、</t>
    <phoneticPr fontId="1"/>
  </si>
  <si>
    <t>２　令第８８条の２第１項（任期満了により衆議院議員でなくなった等）の場合には、「備考」欄に</t>
    <rPh sb="2" eb="3">
      <t>レイ</t>
    </rPh>
    <rPh sb="3" eb="4">
      <t>ダイ</t>
    </rPh>
    <rPh sb="6" eb="7">
      <t>ジョウ</t>
    </rPh>
    <rPh sb="9" eb="10">
      <t>ダイ</t>
    </rPh>
    <rPh sb="11" eb="12">
      <t>コウ</t>
    </rPh>
    <rPh sb="13" eb="17">
      <t>ニンキマンリョウ</t>
    </rPh>
    <rPh sb="20" eb="25">
      <t>シュウギインギイン</t>
    </rPh>
    <rPh sb="31" eb="32">
      <t>トウ</t>
    </rPh>
    <rPh sb="34" eb="36">
      <t>バアイ</t>
    </rPh>
    <rPh sb="40" eb="42">
      <t>ビコウ</t>
    </rPh>
    <rPh sb="43" eb="44">
      <t>ラン</t>
    </rPh>
    <phoneticPr fontId="1"/>
  </si>
  <si>
    <t>　とについての当該衆議院議員又は参議院議員の承諾書（添付書類1：様式3）及び令第８８条の２</t>
    <rPh sb="7" eb="9">
      <t>トウガイ</t>
    </rPh>
    <rPh sb="9" eb="12">
      <t>シュウギイン</t>
    </rPh>
    <rPh sb="12" eb="14">
      <t>ギイン</t>
    </rPh>
    <rPh sb="14" eb="15">
      <t>マタ</t>
    </rPh>
    <rPh sb="16" eb="19">
      <t>サンギイン</t>
    </rPh>
    <rPh sb="19" eb="21">
      <t>ギイン</t>
    </rPh>
    <rPh sb="22" eb="25">
      <t>ショウダクショ</t>
    </rPh>
    <rPh sb="26" eb="30">
      <t>テンプショルイ</t>
    </rPh>
    <rPh sb="32" eb="34">
      <t>ヨウシキ</t>
    </rPh>
    <rPh sb="36" eb="37">
      <t>オヨ</t>
    </rPh>
    <rPh sb="38" eb="39">
      <t>レイ</t>
    </rPh>
    <rPh sb="39" eb="40">
      <t>ダイ</t>
    </rPh>
    <rPh sb="42" eb="43">
      <t>ジョウ</t>
    </rPh>
    <phoneticPr fontId="1"/>
  </si>
  <si>
    <t>　第２項又は第３項の規定によりその氏名を記載することができないこととされている者の氏名を</t>
    <rPh sb="6" eb="7">
      <t>ダイ</t>
    </rPh>
    <rPh sb="8" eb="9">
      <t>コウ</t>
    </rPh>
    <rPh sb="10" eb="12">
      <t>キテイ</t>
    </rPh>
    <rPh sb="17" eb="19">
      <t>シメイ</t>
    </rPh>
    <rPh sb="20" eb="22">
      <t>キサイ</t>
    </rPh>
    <rPh sb="39" eb="40">
      <t>シャ</t>
    </rPh>
    <rPh sb="41" eb="43">
      <t>シメイ</t>
    </rPh>
    <phoneticPr fontId="1"/>
  </si>
  <si>
    <t>　記載していないことを政党その他の政治団体の代表者が誓う旨の宣誓書（添付書類2：様式4）を</t>
    <rPh sb="11" eb="13">
      <t>セイトウ</t>
    </rPh>
    <rPh sb="15" eb="16">
      <t>タ</t>
    </rPh>
    <rPh sb="17" eb="19">
      <t>セイジ</t>
    </rPh>
    <rPh sb="19" eb="21">
      <t>ダンタイ</t>
    </rPh>
    <rPh sb="22" eb="25">
      <t>ダイヒョウシャ</t>
    </rPh>
    <rPh sb="26" eb="27">
      <t>チカ</t>
    </rPh>
    <rPh sb="28" eb="29">
      <t>ムネ</t>
    </rPh>
    <rPh sb="30" eb="33">
      <t>センセイショ</t>
    </rPh>
    <rPh sb="34" eb="38">
      <t>テンプショルイ</t>
    </rPh>
    <rPh sb="40" eb="42">
      <t>ヨウシキ</t>
    </rPh>
    <phoneticPr fontId="1"/>
  </si>
  <si>
    <t>小選挙区選出議員又は参議院選挙区選出議員たることを辞した者等の立候補制限）、</t>
    <phoneticPr fontId="1"/>
  </si>
  <si>
    <t>第２５１条の２（総括主宰者、出納責任者等の選挙犯罪による公職の候補者等であった</t>
    <phoneticPr fontId="1"/>
  </si>
  <si>
    <t>者の当選無効及び立候補の禁止）又は第２５１条の３（組織的選挙運動管理者等の</t>
    <phoneticPr fontId="1"/>
  </si>
  <si>
    <t>選挙犯罪による公職の候補者等であった者の当選無効及び立候補の禁止）の規定により</t>
    <phoneticPr fontId="1"/>
  </si>
  <si>
    <t>候補者氏名</t>
    <rPh sb="0" eb="1">
      <t>コウ</t>
    </rPh>
    <rPh sb="1" eb="2">
      <t>タスク</t>
    </rPh>
    <rPh sb="2" eb="3">
      <t>シャ</t>
    </rPh>
    <rPh sb="3" eb="5">
      <t>シメイ</t>
    </rPh>
    <phoneticPr fontId="1"/>
  </si>
  <si>
    <t>呼　　　称</t>
    <rPh sb="0" eb="1">
      <t>コ</t>
    </rPh>
    <rPh sb="4" eb="5">
      <t>ショウ</t>
    </rPh>
    <phoneticPr fontId="1"/>
  </si>
  <si>
    <t>宮城県</t>
    <rPh sb="0" eb="2">
      <t>ミヤギ</t>
    </rPh>
    <rPh sb="2" eb="3">
      <t>ケン</t>
    </rPh>
    <phoneticPr fontId="1"/>
  </si>
  <si>
    <t>　　候補者、候補者届出政党の代表者又は推薦届出者本人が届け出る場合にあっては本人確</t>
    <rPh sb="2" eb="5">
      <t>コウホシャ</t>
    </rPh>
    <rPh sb="6" eb="9">
      <t>コウホシャ</t>
    </rPh>
    <rPh sb="9" eb="13">
      <t>トドケデセイトウ</t>
    </rPh>
    <rPh sb="14" eb="17">
      <t>ダイヒョウシャ</t>
    </rPh>
    <rPh sb="17" eb="18">
      <t>マタ</t>
    </rPh>
    <rPh sb="19" eb="24">
      <t>スイセントドケデシャ</t>
    </rPh>
    <rPh sb="24" eb="26">
      <t>ホンニン</t>
    </rPh>
    <rPh sb="27" eb="28">
      <t>トド</t>
    </rPh>
    <rPh sb="29" eb="30">
      <t>デ</t>
    </rPh>
    <rPh sb="31" eb="33">
      <t>バアイ</t>
    </rPh>
    <rPh sb="38" eb="40">
      <t>ホンニン</t>
    </rPh>
    <rPh sb="40" eb="41">
      <t>カク</t>
    </rPh>
    <phoneticPr fontId="1"/>
  </si>
  <si>
    <t>　認書類の提示又は提出を、その代理人が届け出る場合にあっては委任状の提示又は提出及</t>
    <rPh sb="1" eb="2">
      <t>ニン</t>
    </rPh>
    <rPh sb="2" eb="4">
      <t>ショルイ</t>
    </rPh>
    <phoneticPr fontId="1"/>
  </si>
  <si>
    <t>　び当該代理人の本人確認書類の提示又は提出を行うこと。ただし、候補者、候補者届出政</t>
    <rPh sb="31" eb="34">
      <t>コウホシャ</t>
    </rPh>
    <rPh sb="35" eb="38">
      <t>コウホシャ</t>
    </rPh>
    <rPh sb="38" eb="40">
      <t>トドケデ</t>
    </rPh>
    <rPh sb="40" eb="41">
      <t>セイ</t>
    </rPh>
    <phoneticPr fontId="1"/>
  </si>
  <si>
    <t>　　候補者、推薦届出者（推薦届出代表者）、候補者届出政党の代表者本人が届け出る場合</t>
    <rPh sb="2" eb="5">
      <t>コウホシャ</t>
    </rPh>
    <rPh sb="6" eb="8">
      <t>スイセン</t>
    </rPh>
    <rPh sb="8" eb="10">
      <t>トドケデ</t>
    </rPh>
    <rPh sb="10" eb="11">
      <t>シャ</t>
    </rPh>
    <rPh sb="12" eb="14">
      <t>スイセン</t>
    </rPh>
    <rPh sb="14" eb="16">
      <t>トドケデ</t>
    </rPh>
    <rPh sb="16" eb="19">
      <t>ダイヒョウシャ</t>
    </rPh>
    <rPh sb="21" eb="24">
      <t>コウホシャ</t>
    </rPh>
    <rPh sb="24" eb="26">
      <t>トドケデ</t>
    </rPh>
    <rPh sb="26" eb="28">
      <t>セイトウ</t>
    </rPh>
    <rPh sb="29" eb="31">
      <t>ダイヒョウ</t>
    </rPh>
    <rPh sb="31" eb="32">
      <t>シャ</t>
    </rPh>
    <rPh sb="32" eb="34">
      <t>ホンニン</t>
    </rPh>
    <rPh sb="35" eb="36">
      <t>トド</t>
    </rPh>
    <rPh sb="37" eb="38">
      <t>デ</t>
    </rPh>
    <rPh sb="39" eb="41">
      <t>バアイ</t>
    </rPh>
    <phoneticPr fontId="1"/>
  </si>
  <si>
    <t>　にあっては本人確認書類の提示又は提出を、その代理人が届け出る場合にあっては委任状</t>
    <rPh sb="9" eb="10">
      <t>ニン</t>
    </rPh>
    <rPh sb="10" eb="12">
      <t>ショルイ</t>
    </rPh>
    <phoneticPr fontId="1"/>
  </si>
  <si>
    <t>　の提示又は提出及び当該代理人の本人確認書類の提示又は提出を行うこと。ただし、候補</t>
    <rPh sb="39" eb="41">
      <t>コウホ</t>
    </rPh>
    <phoneticPr fontId="1"/>
  </si>
  <si>
    <t>出納責任者選任（解任）承諾書</t>
    <rPh sb="0" eb="2">
      <t>スイトウ</t>
    </rPh>
    <rPh sb="2" eb="5">
      <t>セキニンシャ</t>
    </rPh>
    <rPh sb="5" eb="7">
      <t>センニン</t>
    </rPh>
    <rPh sb="8" eb="10">
      <t>カイニン</t>
    </rPh>
    <rPh sb="11" eb="14">
      <t>ショウダクショ</t>
    </rPh>
    <phoneticPr fontId="1"/>
  </si>
  <si>
    <t>　上記の者が出納責任者選任届（出納責任者異動届）記載のとおり出納責任者を選任（解</t>
    <rPh sb="1" eb="3">
      <t>ジョウキ</t>
    </rPh>
    <rPh sb="4" eb="5">
      <t>シャ</t>
    </rPh>
    <rPh sb="6" eb="8">
      <t>スイトウ</t>
    </rPh>
    <rPh sb="8" eb="11">
      <t>セキニンシャ</t>
    </rPh>
    <rPh sb="11" eb="13">
      <t>センニン</t>
    </rPh>
    <rPh sb="13" eb="14">
      <t>トドケ</t>
    </rPh>
    <rPh sb="15" eb="17">
      <t>スイトウ</t>
    </rPh>
    <rPh sb="17" eb="20">
      <t>セキニンシャ</t>
    </rPh>
    <rPh sb="20" eb="22">
      <t>イドウ</t>
    </rPh>
    <rPh sb="22" eb="23">
      <t>トド</t>
    </rPh>
    <rPh sb="24" eb="26">
      <t>キサイ</t>
    </rPh>
    <rPh sb="30" eb="32">
      <t>スイトウ</t>
    </rPh>
    <rPh sb="32" eb="35">
      <t>セキニンシャ</t>
    </rPh>
    <rPh sb="36" eb="38">
      <t>センニン</t>
    </rPh>
    <rPh sb="39" eb="40">
      <t>カイ</t>
    </rPh>
    <phoneticPr fontId="1"/>
  </si>
  <si>
    <t>　推薦届出者（候補者届出政党名）</t>
    <rPh sb="1" eb="3">
      <t>スイセン</t>
    </rPh>
    <rPh sb="3" eb="6">
      <t>トドケデシャ</t>
    </rPh>
    <rPh sb="7" eb="10">
      <t>コウホシャ</t>
    </rPh>
    <rPh sb="10" eb="12">
      <t>トドケデ</t>
    </rPh>
    <rPh sb="12" eb="14">
      <t>セイトウ</t>
    </rPh>
    <rPh sb="14" eb="15">
      <t>メイ</t>
    </rPh>
    <phoneticPr fontId="1"/>
  </si>
  <si>
    <t>　　　いては、その旨を「備考」欄に記載するものとする。</t>
    <phoneticPr fontId="1"/>
  </si>
  <si>
    <t>　　　あっては委任状の提示又は提出及び当該代理人の本人確認書類の提示又は提出を行うこと。ただし、候</t>
    <rPh sb="9" eb="10">
      <t>ジョウ</t>
    </rPh>
    <rPh sb="11" eb="13">
      <t>テイジ</t>
    </rPh>
    <rPh sb="13" eb="14">
      <t>マタ</t>
    </rPh>
    <rPh sb="15" eb="17">
      <t>テイシュツ</t>
    </rPh>
    <rPh sb="17" eb="18">
      <t>オヨ</t>
    </rPh>
    <rPh sb="19" eb="21">
      <t>トウガイ</t>
    </rPh>
    <rPh sb="21" eb="24">
      <t>ダイリニン</t>
    </rPh>
    <rPh sb="25" eb="27">
      <t>ホンニン</t>
    </rPh>
    <rPh sb="27" eb="29">
      <t>カクニン</t>
    </rPh>
    <rPh sb="29" eb="31">
      <t>ショルイ</t>
    </rPh>
    <rPh sb="32" eb="34">
      <t>テイジ</t>
    </rPh>
    <rPh sb="34" eb="35">
      <t>マタ</t>
    </rPh>
    <rPh sb="36" eb="38">
      <t>テイシュツ</t>
    </rPh>
    <rPh sb="39" eb="40">
      <t>オコナ</t>
    </rPh>
    <rPh sb="48" eb="49">
      <t>コウ</t>
    </rPh>
    <phoneticPr fontId="1"/>
  </si>
  <si>
    <t>申請します。</t>
    <phoneticPr fontId="1"/>
  </si>
  <si>
    <t>の選挙公報に下記のとおり掲載を受けたいので</t>
    <rPh sb="1" eb="5">
      <t>センキョコウホウ</t>
    </rPh>
    <rPh sb="6" eb="8">
      <t>カキ</t>
    </rPh>
    <rPh sb="12" eb="14">
      <t>ケイサイ</t>
    </rPh>
    <rPh sb="15" eb="16">
      <t>ウ</t>
    </rPh>
    <phoneticPr fontId="1"/>
  </si>
  <si>
    <t>２　掲載写真　　　　                 別添のとおり</t>
    <rPh sb="4" eb="6">
      <t>シャシン</t>
    </rPh>
    <phoneticPr fontId="1"/>
  </si>
  <si>
    <t>１　掲載文等を書面で添付する場合は、掲載文２通と掲載写真２枚を添付すること。</t>
    <rPh sb="2" eb="5">
      <t>ケイサイブン</t>
    </rPh>
    <rPh sb="5" eb="6">
      <t>トウ</t>
    </rPh>
    <rPh sb="7" eb="9">
      <t>ショメン</t>
    </rPh>
    <rPh sb="10" eb="12">
      <t>テンプ</t>
    </rPh>
    <rPh sb="14" eb="16">
      <t>バアイ</t>
    </rPh>
    <rPh sb="18" eb="21">
      <t>ケイサイブン</t>
    </rPh>
    <rPh sb="22" eb="23">
      <t>ツウ</t>
    </rPh>
    <rPh sb="24" eb="28">
      <t>ケイサイシャシン</t>
    </rPh>
    <rPh sb="29" eb="30">
      <t>マイ</t>
    </rPh>
    <rPh sb="31" eb="33">
      <t>テンプ</t>
    </rPh>
    <phoneticPr fontId="1"/>
  </si>
  <si>
    <t>２　掲載文等を電磁的記録で添付する場合は、掲載文及び掲載写真を記録した</t>
    <rPh sb="2" eb="6">
      <t>ケイサイブントウ</t>
    </rPh>
    <rPh sb="7" eb="12">
      <t>デンジテキキロク</t>
    </rPh>
    <rPh sb="13" eb="15">
      <t>テンプ</t>
    </rPh>
    <rPh sb="17" eb="19">
      <t>バアイ</t>
    </rPh>
    <rPh sb="21" eb="24">
      <t>ケイサイブン</t>
    </rPh>
    <rPh sb="24" eb="25">
      <t>オヨ</t>
    </rPh>
    <rPh sb="26" eb="30">
      <t>ケイサイシャシン</t>
    </rPh>
    <rPh sb="31" eb="33">
      <t>キロク</t>
    </rPh>
    <phoneticPr fontId="1"/>
  </si>
  <si>
    <t>　光ディスク２枚を添付すること。</t>
    <rPh sb="1" eb="2">
      <t>ヒカリ</t>
    </rPh>
    <rPh sb="7" eb="8">
      <t>マイ</t>
    </rPh>
    <rPh sb="9" eb="11">
      <t>テンプ</t>
    </rPh>
    <phoneticPr fontId="1"/>
  </si>
  <si>
    <t>令和　　年　　月　　日</t>
    <rPh sb="0" eb="2">
      <t>レイワ</t>
    </rPh>
    <rPh sb="4" eb="5">
      <t>ネン</t>
    </rPh>
    <rPh sb="7" eb="8">
      <t>ガツ</t>
    </rPh>
    <rPh sb="10" eb="11">
      <t>ニチ</t>
    </rPh>
    <phoneticPr fontId="1"/>
  </si>
  <si>
    <t>令和　　年　　月　　日</t>
    <rPh sb="0" eb="2">
      <t>レイワ</t>
    </rPh>
    <rPh sb="4" eb="5">
      <t>ネン</t>
    </rPh>
    <rPh sb="5" eb="6">
      <t>ヘイネン</t>
    </rPh>
    <rPh sb="7" eb="8">
      <t>ガツ</t>
    </rPh>
    <rPh sb="10" eb="11">
      <t>ニチ</t>
    </rPh>
    <phoneticPr fontId="1"/>
  </si>
  <si>
    <t>選挙公報掲載申請撤回申請書</t>
    <rPh sb="0" eb="2">
      <t>センキョ</t>
    </rPh>
    <rPh sb="2" eb="4">
      <t>コウホウ</t>
    </rPh>
    <rPh sb="4" eb="6">
      <t>ケイサイ</t>
    </rPh>
    <rPh sb="6" eb="8">
      <t>シンセイ</t>
    </rPh>
    <rPh sb="8" eb="10">
      <t>テッカイ</t>
    </rPh>
    <rPh sb="10" eb="12">
      <t>シンセイ</t>
    </rPh>
    <rPh sb="12" eb="13">
      <t>ショ</t>
    </rPh>
    <phoneticPr fontId="1"/>
  </si>
  <si>
    <t>令和　　年　　月　　日　</t>
    <rPh sb="0" eb="2">
      <t>レイワ</t>
    </rPh>
    <rPh sb="4" eb="5">
      <t>ネン</t>
    </rPh>
    <rPh sb="5" eb="6">
      <t>ヘイネン</t>
    </rPh>
    <rPh sb="7" eb="8">
      <t>ツキ</t>
    </rPh>
    <rPh sb="10" eb="11">
      <t>ヒ</t>
    </rPh>
    <phoneticPr fontId="1"/>
  </si>
  <si>
    <t>選挙運動のために頒布するビラに関する届出書</t>
    <rPh sb="0" eb="2">
      <t>センキョ</t>
    </rPh>
    <rPh sb="2" eb="4">
      <t>ウンドウ</t>
    </rPh>
    <rPh sb="8" eb="10">
      <t>ハンプ</t>
    </rPh>
    <rPh sb="15" eb="16">
      <t>カン</t>
    </rPh>
    <rPh sb="18" eb="21">
      <t>トドケデショ</t>
    </rPh>
    <phoneticPr fontId="1"/>
  </si>
  <si>
    <t>※宮城県選挙管理委員会事務局で設定しますので、変更しないでください。</t>
    <rPh sb="1" eb="14">
      <t>ミヤギケンセンキョカンリイインカイジムキョク</t>
    </rPh>
    <rPh sb="15" eb="17">
      <t>セッテイ</t>
    </rPh>
    <rPh sb="23" eb="25">
      <t>ヘンコウ</t>
    </rPh>
    <phoneticPr fontId="1"/>
  </si>
  <si>
    <t>執行日（数字）</t>
    <rPh sb="0" eb="3">
      <t>シッコウビ</t>
    </rPh>
    <rPh sb="4" eb="6">
      <t>スウジ</t>
    </rPh>
    <phoneticPr fontId="1"/>
  </si>
  <si>
    <t>記載例</t>
    <rPh sb="0" eb="3">
      <t>キサイレイ</t>
    </rPh>
    <phoneticPr fontId="1"/>
  </si>
  <si>
    <t>●●　●●</t>
    <phoneticPr fontId="1"/>
  </si>
  <si>
    <t>宮城県選挙管理員会委員長</t>
    <rPh sb="0" eb="9">
      <t>ミヤギケンセンキョカンリインカイ</t>
    </rPh>
    <rPh sb="9" eb="12">
      <t>イインチョウ</t>
    </rPh>
    <phoneticPr fontId="1"/>
  </si>
  <si>
    <t>櫻井　正人</t>
    <rPh sb="0" eb="2">
      <t>サクライ</t>
    </rPh>
    <rPh sb="3" eb="5">
      <t>マサト</t>
    </rPh>
    <phoneticPr fontId="1"/>
  </si>
  <si>
    <t>宮城県第1区</t>
  </si>
  <si>
    <t>宮城県第1区</t>
    <rPh sb="0" eb="3">
      <t>ミヤギケン</t>
    </rPh>
    <rPh sb="3" eb="4">
      <t>ダイ</t>
    </rPh>
    <rPh sb="5" eb="6">
      <t>ク</t>
    </rPh>
    <phoneticPr fontId="1"/>
  </si>
  <si>
    <t>宮城県第2区</t>
    <rPh sb="0" eb="3">
      <t>ミヤギケン</t>
    </rPh>
    <rPh sb="3" eb="4">
      <t>ダイ</t>
    </rPh>
    <rPh sb="5" eb="6">
      <t>ク</t>
    </rPh>
    <phoneticPr fontId="1"/>
  </si>
  <si>
    <t>宮城県第3区</t>
    <rPh sb="0" eb="3">
      <t>ミヤギケン</t>
    </rPh>
    <rPh sb="3" eb="4">
      <t>ダイ</t>
    </rPh>
    <rPh sb="5" eb="6">
      <t>ク</t>
    </rPh>
    <phoneticPr fontId="1"/>
  </si>
  <si>
    <t>宮城県第4区</t>
    <rPh sb="0" eb="3">
      <t>ミヤギケン</t>
    </rPh>
    <rPh sb="3" eb="4">
      <t>ダイ</t>
    </rPh>
    <rPh sb="5" eb="6">
      <t>ク</t>
    </rPh>
    <phoneticPr fontId="1"/>
  </si>
  <si>
    <t>宮城県第5区</t>
    <rPh sb="0" eb="3">
      <t>ミヤギケン</t>
    </rPh>
    <rPh sb="3" eb="4">
      <t>ダイ</t>
    </rPh>
    <rPh sb="5" eb="6">
      <t>ク</t>
    </rPh>
    <phoneticPr fontId="1"/>
  </si>
  <si>
    <t>項　　目</t>
    <rPh sb="0" eb="1">
      <t>コウ</t>
    </rPh>
    <rPh sb="3" eb="4">
      <t>メ</t>
    </rPh>
    <phoneticPr fontId="1"/>
  </si>
  <si>
    <t>内　　容</t>
    <rPh sb="0" eb="1">
      <t>ナイ</t>
    </rPh>
    <rPh sb="3" eb="4">
      <t>カタチ</t>
    </rPh>
    <phoneticPr fontId="1"/>
  </si>
  <si>
    <t>選挙長</t>
    <rPh sb="0" eb="3">
      <t>センキョチョウ</t>
    </rPh>
    <phoneticPr fontId="1"/>
  </si>
  <si>
    <t>宮城県第一区</t>
    <rPh sb="0" eb="3">
      <t>ミヤギケン</t>
    </rPh>
    <rPh sb="3" eb="4">
      <t>ダイ</t>
    </rPh>
    <rPh sb="4" eb="5">
      <t>イチ</t>
    </rPh>
    <rPh sb="5" eb="6">
      <t>ク</t>
    </rPh>
    <phoneticPr fontId="1"/>
  </si>
  <si>
    <t>宮城県第二区</t>
    <rPh sb="0" eb="3">
      <t>ミヤギケン</t>
    </rPh>
    <rPh sb="3" eb="4">
      <t>ダイ</t>
    </rPh>
    <rPh sb="4" eb="5">
      <t>ニ</t>
    </rPh>
    <rPh sb="5" eb="6">
      <t>ク</t>
    </rPh>
    <phoneticPr fontId="1"/>
  </si>
  <si>
    <t>宮城県第三区</t>
    <rPh sb="0" eb="3">
      <t>ミヤギケン</t>
    </rPh>
    <rPh sb="3" eb="4">
      <t>ダイ</t>
    </rPh>
    <rPh sb="4" eb="5">
      <t>サン</t>
    </rPh>
    <rPh sb="5" eb="6">
      <t>ク</t>
    </rPh>
    <phoneticPr fontId="1"/>
  </si>
  <si>
    <t>宮城県第四区</t>
    <rPh sb="0" eb="3">
      <t>ミヤギケン</t>
    </rPh>
    <rPh sb="3" eb="4">
      <t>ダイ</t>
    </rPh>
    <rPh sb="4" eb="5">
      <t>ヨン</t>
    </rPh>
    <rPh sb="5" eb="6">
      <t>ク</t>
    </rPh>
    <phoneticPr fontId="1"/>
  </si>
  <si>
    <t>宮城県第五区</t>
    <rPh sb="0" eb="3">
      <t>ミヤギケン</t>
    </rPh>
    <rPh sb="3" eb="4">
      <t>ダイ</t>
    </rPh>
    <rPh sb="4" eb="5">
      <t>ゴ</t>
    </rPh>
    <rPh sb="5" eb="6">
      <t>ク</t>
    </rPh>
    <phoneticPr fontId="1"/>
  </si>
  <si>
    <t>公示日</t>
    <rPh sb="0" eb="3">
      <t>コウジビ</t>
    </rPh>
    <phoneticPr fontId="1"/>
  </si>
  <si>
    <t>青葉区</t>
    <rPh sb="0" eb="3">
      <t>アオバク</t>
    </rPh>
    <phoneticPr fontId="1"/>
  </si>
  <si>
    <t>太白区</t>
    <rPh sb="0" eb="3">
      <t>タイハクク</t>
    </rPh>
    <phoneticPr fontId="1"/>
  </si>
  <si>
    <t>宮城野区</t>
    <rPh sb="0" eb="4">
      <t>ミヤギノク</t>
    </rPh>
    <phoneticPr fontId="1"/>
  </si>
  <si>
    <t>若林区</t>
    <rPh sb="0" eb="3">
      <t>ワカバヤシク</t>
    </rPh>
    <phoneticPr fontId="1"/>
  </si>
  <si>
    <t>泉区</t>
    <rPh sb="0" eb="2">
      <t>イズミク</t>
    </rPh>
    <phoneticPr fontId="1"/>
  </si>
  <si>
    <t>白石市</t>
  </si>
  <si>
    <t>名取市</t>
  </si>
  <si>
    <t>角田市</t>
  </si>
  <si>
    <t>岩沼市</t>
  </si>
  <si>
    <t>蔵王町</t>
  </si>
  <si>
    <t>七ヶ宿町</t>
  </si>
  <si>
    <t>大河原町</t>
  </si>
  <si>
    <t>村田町</t>
  </si>
  <si>
    <t>柴田町</t>
  </si>
  <si>
    <t>川崎町</t>
  </si>
  <si>
    <t>丸森町</t>
  </si>
  <si>
    <t>亘理町</t>
  </si>
  <si>
    <t>山元町</t>
  </si>
  <si>
    <t>塩竈市</t>
  </si>
  <si>
    <t>多賀城市</t>
  </si>
  <si>
    <t>富谷市</t>
  </si>
  <si>
    <t>石巻市</t>
    <rPh sb="0" eb="3">
      <t>イシノマキシ</t>
    </rPh>
    <phoneticPr fontId="1"/>
  </si>
  <si>
    <t>東松島市</t>
    <rPh sb="0" eb="4">
      <t>ヒガシマツシマシ</t>
    </rPh>
    <phoneticPr fontId="1"/>
  </si>
  <si>
    <t>松島町</t>
    <rPh sb="0" eb="3">
      <t>マツシママチ</t>
    </rPh>
    <phoneticPr fontId="1"/>
  </si>
  <si>
    <t>七ヶ浜町</t>
    <rPh sb="0" eb="4">
      <t>シチガハママチ</t>
    </rPh>
    <phoneticPr fontId="1"/>
  </si>
  <si>
    <t>利府町</t>
    <rPh sb="0" eb="3">
      <t>リフチョウ</t>
    </rPh>
    <phoneticPr fontId="1"/>
  </si>
  <si>
    <t>大和町</t>
    <rPh sb="0" eb="3">
      <t>タイワチョウ</t>
    </rPh>
    <phoneticPr fontId="1"/>
  </si>
  <si>
    <t>大郷町</t>
    <rPh sb="0" eb="3">
      <t>オオサトチョウ</t>
    </rPh>
    <phoneticPr fontId="1"/>
  </si>
  <si>
    <t>大衡村</t>
    <rPh sb="0" eb="3">
      <t>オオヒラムラ</t>
    </rPh>
    <phoneticPr fontId="1"/>
  </si>
  <si>
    <t>女川町</t>
    <rPh sb="0" eb="3">
      <t>オナガワチョウ</t>
    </rPh>
    <phoneticPr fontId="1"/>
  </si>
  <si>
    <t>気仙沼市</t>
    <rPh sb="0" eb="4">
      <t>ケセンヌマシ</t>
    </rPh>
    <phoneticPr fontId="1"/>
  </si>
  <si>
    <t>登米市</t>
    <rPh sb="0" eb="3">
      <t>トメシ</t>
    </rPh>
    <phoneticPr fontId="1"/>
  </si>
  <si>
    <t>栗原市</t>
    <rPh sb="0" eb="3">
      <t>クリハラシ</t>
    </rPh>
    <phoneticPr fontId="1"/>
  </si>
  <si>
    <t>大崎市</t>
    <rPh sb="0" eb="3">
      <t>オオサキシ</t>
    </rPh>
    <phoneticPr fontId="1"/>
  </si>
  <si>
    <t>色麻町</t>
    <rPh sb="0" eb="3">
      <t>シカマチョウ</t>
    </rPh>
    <phoneticPr fontId="1"/>
  </si>
  <si>
    <t>涌谷町</t>
    <rPh sb="0" eb="3">
      <t>ワクヤチョウ</t>
    </rPh>
    <phoneticPr fontId="1"/>
  </si>
  <si>
    <t>美里町</t>
    <rPh sb="0" eb="3">
      <t>ミサトマチ</t>
    </rPh>
    <phoneticPr fontId="1"/>
  </si>
  <si>
    <t>南三陸町</t>
    <rPh sb="0" eb="4">
      <t>ミナミサンリクチョウ</t>
    </rPh>
    <phoneticPr fontId="1"/>
  </si>
  <si>
    <t>開票立会人
届出年月日</t>
    <rPh sb="0" eb="2">
      <t>カイヒョウ</t>
    </rPh>
    <rPh sb="2" eb="4">
      <t>タチアイ</t>
    </rPh>
    <rPh sb="4" eb="5">
      <t>ニン</t>
    </rPh>
    <rPh sb="6" eb="8">
      <t>トドケデ</t>
    </rPh>
    <rPh sb="8" eb="11">
      <t>ネンガッピ</t>
    </rPh>
    <phoneticPr fontId="1"/>
  </si>
  <si>
    <t>宮城県第2区</t>
    <rPh sb="0" eb="2">
      <t>ミヤギ</t>
    </rPh>
    <rPh sb="2" eb="3">
      <t>ケン</t>
    </rPh>
    <rPh sb="3" eb="4">
      <t>ダイ</t>
    </rPh>
    <rPh sb="5" eb="6">
      <t>ク</t>
    </rPh>
    <phoneticPr fontId="1"/>
  </si>
  <si>
    <t>宮城県第3区</t>
    <rPh sb="0" eb="2">
      <t>ミヤギ</t>
    </rPh>
    <rPh sb="2" eb="3">
      <t>ケン</t>
    </rPh>
    <rPh sb="3" eb="4">
      <t>ダイ</t>
    </rPh>
    <rPh sb="5" eb="6">
      <t>ク</t>
    </rPh>
    <phoneticPr fontId="1"/>
  </si>
  <si>
    <t>宮城県第4区</t>
    <rPh sb="5" eb="6">
      <t>ク</t>
    </rPh>
    <phoneticPr fontId="1"/>
  </si>
  <si>
    <t>加美町</t>
    <rPh sb="0" eb="3">
      <t>カミマチ</t>
    </rPh>
    <phoneticPr fontId="1"/>
  </si>
  <si>
    <t>選挙長名（自動表示）</t>
    <rPh sb="0" eb="2">
      <t>センキョ</t>
    </rPh>
    <rPh sb="2" eb="3">
      <t>チョウ</t>
    </rPh>
    <rPh sb="3" eb="4">
      <t>ナ</t>
    </rPh>
    <rPh sb="5" eb="7">
      <t>ジドウ</t>
    </rPh>
    <rPh sb="7" eb="9">
      <t>ヒョウジ</t>
    </rPh>
    <phoneticPr fontId="1"/>
  </si>
  <si>
    <t>選挙期日現在の満年齢（自動計算）</t>
    <rPh sb="0" eb="2">
      <t>センキョ</t>
    </rPh>
    <rPh sb="2" eb="4">
      <t>キジツ</t>
    </rPh>
    <rPh sb="4" eb="6">
      <t>ゲンザイ</t>
    </rPh>
    <rPh sb="7" eb="10">
      <t>マンネンレイ</t>
    </rPh>
    <rPh sb="11" eb="13">
      <t>ジドウ</t>
    </rPh>
    <rPh sb="13" eb="15">
      <t>ケイサン</t>
    </rPh>
    <phoneticPr fontId="1"/>
  </si>
  <si>
    <t>選挙</t>
    <rPh sb="0" eb="2">
      <t>センキョ</t>
    </rPh>
    <phoneticPr fontId="1"/>
  </si>
  <si>
    <t>入力内容</t>
    <rPh sb="0" eb="4">
      <t>ニュウリョクナイヨウ</t>
    </rPh>
    <phoneticPr fontId="1"/>
  </si>
  <si>
    <t>候補者届出政党等</t>
    <rPh sb="0" eb="3">
      <t>コウホシャ</t>
    </rPh>
    <rPh sb="3" eb="7">
      <t>トドケデセイトウ</t>
    </rPh>
    <rPh sb="7" eb="8">
      <t>トウ</t>
    </rPh>
    <phoneticPr fontId="1"/>
  </si>
  <si>
    <t>記入例</t>
    <rPh sb="0" eb="3">
      <t>キニュウレイ</t>
    </rPh>
    <phoneticPr fontId="1"/>
  </si>
  <si>
    <t>宮城　太郎</t>
    <rPh sb="0" eb="2">
      <t>ミヤギ</t>
    </rPh>
    <rPh sb="3" eb="5">
      <t>タロウ</t>
    </rPh>
    <phoneticPr fontId="1"/>
  </si>
  <si>
    <t>↓開票区を選択↓</t>
    <rPh sb="1" eb="4">
      <t>カイヒョウク</t>
    </rPh>
    <rPh sb="5" eb="7">
      <t>センタク</t>
    </rPh>
    <phoneticPr fontId="1"/>
  </si>
  <si>
    <t>開票立会人
生年月日</t>
    <rPh sb="0" eb="2">
      <t>カイヒョウ</t>
    </rPh>
    <rPh sb="2" eb="4">
      <t>タチアイ</t>
    </rPh>
    <rPh sb="4" eb="5">
      <t>ニン</t>
    </rPh>
    <rPh sb="6" eb="8">
      <t>セイネン</t>
    </rPh>
    <rPh sb="8" eb="9">
      <t>ガツ</t>
    </rPh>
    <rPh sb="9" eb="10">
      <t>ニチ</t>
    </rPh>
    <phoneticPr fontId="1"/>
  </si>
  <si>
    <t>会社員</t>
    <rPh sb="0" eb="3">
      <t>カイシャイン</t>
    </rPh>
    <phoneticPr fontId="1"/>
  </si>
  <si>
    <t>開票立会人
就任承諾年月日</t>
    <rPh sb="0" eb="2">
      <t>カイヒョウ</t>
    </rPh>
    <rPh sb="2" eb="4">
      <t>タチアイ</t>
    </rPh>
    <rPh sb="4" eb="5">
      <t>ニン</t>
    </rPh>
    <rPh sb="6" eb="8">
      <t>シュウニン</t>
    </rPh>
    <rPh sb="8" eb="10">
      <t>ショウダク</t>
    </rPh>
    <rPh sb="10" eb="11">
      <t>ネン</t>
    </rPh>
    <rPh sb="11" eb="12">
      <t>ツキ</t>
    </rPh>
    <rPh sb="12" eb="13">
      <t>ビ</t>
    </rPh>
    <phoneticPr fontId="1"/>
  </si>
  <si>
    <t>開票立会人
氏名</t>
    <rPh sb="0" eb="2">
      <t>カイヒョウ</t>
    </rPh>
    <rPh sb="2" eb="4">
      <t>タチアイ</t>
    </rPh>
    <rPh sb="4" eb="5">
      <t>ニン</t>
    </rPh>
    <rPh sb="6" eb="8">
      <t>シメイ</t>
    </rPh>
    <phoneticPr fontId="1"/>
  </si>
  <si>
    <t>開票立会人
氏名ふりがな</t>
    <rPh sb="0" eb="2">
      <t>カイヒョウ</t>
    </rPh>
    <rPh sb="2" eb="4">
      <t>タチアイ</t>
    </rPh>
    <rPh sb="4" eb="5">
      <t>ニン</t>
    </rPh>
    <rPh sb="6" eb="8">
      <t>シメイ</t>
    </rPh>
    <phoneticPr fontId="1"/>
  </si>
  <si>
    <t>公職の候補者等</t>
    <rPh sb="0" eb="2">
      <t>コウショク</t>
    </rPh>
    <rPh sb="3" eb="6">
      <t>コウホシャ</t>
    </rPh>
    <rPh sb="6" eb="7">
      <t>トウ</t>
    </rPh>
    <phoneticPr fontId="1"/>
  </si>
  <si>
    <t>選挙立会人</t>
    <rPh sb="0" eb="5">
      <t>センキョタチアイニン</t>
    </rPh>
    <phoneticPr fontId="1"/>
  </si>
  <si>
    <t>選挙事務所（候補者）</t>
    <rPh sb="0" eb="5">
      <t>センキョジムショ</t>
    </rPh>
    <rPh sb="6" eb="9">
      <t>コウホシャ</t>
    </rPh>
    <phoneticPr fontId="1"/>
  </si>
  <si>
    <t>選挙事務所（候補者届出政党等）</t>
    <rPh sb="0" eb="5">
      <t>センキョジムショ</t>
    </rPh>
    <rPh sb="6" eb="9">
      <t>コウホシャ</t>
    </rPh>
    <rPh sb="9" eb="11">
      <t>トドケデ</t>
    </rPh>
    <rPh sb="11" eb="14">
      <t>セイトウトウ</t>
    </rPh>
    <phoneticPr fontId="1"/>
  </si>
  <si>
    <t>出納責任者</t>
    <rPh sb="0" eb="5">
      <t>スイトウセキニンシャ</t>
    </rPh>
    <phoneticPr fontId="1"/>
  </si>
  <si>
    <t>出納責任者の職務代行者</t>
    <rPh sb="0" eb="5">
      <t>スイトウセキニンシャ</t>
    </rPh>
    <rPh sb="6" eb="11">
      <t>ショクムダイコウシャ</t>
    </rPh>
    <phoneticPr fontId="1"/>
  </si>
  <si>
    <t>会社役員</t>
    <rPh sb="0" eb="4">
      <t>カイシャヤクイン</t>
    </rPh>
    <phoneticPr fontId="1"/>
  </si>
  <si>
    <t>○開票立会人となるべき者の届出書</t>
    <rPh sb="1" eb="3">
      <t>カイヒョウ</t>
    </rPh>
    <rPh sb="3" eb="5">
      <t>タチアイ</t>
    </rPh>
    <rPh sb="5" eb="6">
      <t>ニン</t>
    </rPh>
    <rPh sb="11" eb="12">
      <t>モノ</t>
    </rPh>
    <rPh sb="13" eb="16">
      <t>トドケデショ</t>
    </rPh>
    <phoneticPr fontId="1"/>
  </si>
  <si>
    <t>○立候補届出関係</t>
    <rPh sb="1" eb="4">
      <t>リッコウホ</t>
    </rPh>
    <rPh sb="4" eb="6">
      <t>トドケデ</t>
    </rPh>
    <rPh sb="6" eb="8">
      <t>カンケイ</t>
    </rPh>
    <phoneticPr fontId="1"/>
  </si>
  <si>
    <t>１　「生年月日」欄の年齢は、選挙の期日現在の満年齢を記載しなければならない。</t>
    <phoneticPr fontId="1"/>
  </si>
  <si>
    <t>　るために利用する一のウェブサイト等のアドレスを記載することができる。</t>
    <rPh sb="5" eb="7">
      <t>リヨウ</t>
    </rPh>
    <rPh sb="9" eb="10">
      <t>イチ</t>
    </rPh>
    <rPh sb="17" eb="18">
      <t>トウ</t>
    </rPh>
    <rPh sb="24" eb="26">
      <t>キサイ</t>
    </rPh>
    <phoneticPr fontId="1"/>
  </si>
  <si>
    <t>　しなければならない。</t>
    <phoneticPr fontId="1"/>
  </si>
  <si>
    <t>１　「選挙区」欄は、参議院比例代表選出議員については、「比例代表」と記載しなければならない。</t>
    <rPh sb="3" eb="6">
      <t>センキョク</t>
    </rPh>
    <rPh sb="7" eb="8">
      <t>ラン</t>
    </rPh>
    <rPh sb="10" eb="13">
      <t>サンギイン</t>
    </rPh>
    <rPh sb="13" eb="15">
      <t>ヒレイ</t>
    </rPh>
    <rPh sb="15" eb="17">
      <t>ダイヒョウ</t>
    </rPh>
    <rPh sb="17" eb="19">
      <t>センシュツ</t>
    </rPh>
    <rPh sb="19" eb="21">
      <t>ギイン</t>
    </rPh>
    <rPh sb="28" eb="30">
      <t>ヒレイ</t>
    </rPh>
    <rPh sb="30" eb="32">
      <t>ダイヒョウ</t>
    </rPh>
    <rPh sb="34" eb="36">
      <t>キサイ</t>
    </rPh>
    <phoneticPr fontId="1"/>
  </si>
  <si>
    <t>　「前議員」と記載しなければならない。</t>
    <phoneticPr fontId="1"/>
  </si>
  <si>
    <t>　添付しなければならない。</t>
    <phoneticPr fontId="1"/>
  </si>
  <si>
    <t>　党の代表者又は推薦届出者本人の署名その他の措置（記名押印等）がある場合はこの限り</t>
    <rPh sb="25" eb="30">
      <t>キメイオウイントウ</t>
    </rPh>
    <phoneticPr fontId="1"/>
  </si>
  <si>
    <t>　ではない。</t>
    <phoneticPr fontId="1"/>
  </si>
  <si>
    <t>ける候補者の出納責任者を上記のとおり選任したので届出します。</t>
    <rPh sb="2" eb="5">
      <t>コウホシャ</t>
    </rPh>
    <rPh sb="6" eb="8">
      <t>スイトウ</t>
    </rPh>
    <rPh sb="8" eb="11">
      <t>セキニンシャ</t>
    </rPh>
    <rPh sb="12" eb="14">
      <t>ジョウキ</t>
    </rPh>
    <phoneticPr fontId="1"/>
  </si>
  <si>
    <t>氏　名</t>
    <rPh sb="0" eb="1">
      <t>シ</t>
    </rPh>
    <rPh sb="2" eb="3">
      <t>ナ</t>
    </rPh>
    <phoneticPr fontId="1"/>
  </si>
  <si>
    <t>電　話</t>
    <rPh sb="0" eb="1">
      <t>デン</t>
    </rPh>
    <rPh sb="2" eb="3">
      <t>ハナシ</t>
    </rPh>
    <phoneticPr fontId="1"/>
  </si>
  <si>
    <t>ける候補者の出納責任者を上記のとおり選任したので届出します。</t>
    <rPh sb="2" eb="5">
      <t>コウホシャ</t>
    </rPh>
    <rPh sb="6" eb="8">
      <t>スイトウ</t>
    </rPh>
    <rPh sb="8" eb="11">
      <t>セキニンシャ</t>
    </rPh>
    <rPh sb="12" eb="14">
      <t>ジョウキ</t>
    </rPh>
    <rPh sb="18" eb="20">
      <t>センニン</t>
    </rPh>
    <phoneticPr fontId="1"/>
  </si>
  <si>
    <t>選任者</t>
    <rPh sb="0" eb="3">
      <t>センニンシャ</t>
    </rPh>
    <phoneticPr fontId="1"/>
  </si>
  <si>
    <t>（候補者届出政党が選任した場合）</t>
  </si>
  <si>
    <t>任）することを承諾する。</t>
    <rPh sb="0" eb="1">
      <t>ニン</t>
    </rPh>
    <phoneticPr fontId="1"/>
  </si>
  <si>
    <t>（備考）候補者氏名は記名押印又は署名とし、署名は必ず候補者本人が自署すること。</t>
    <rPh sb="1" eb="3">
      <t>ビコウ</t>
    </rPh>
    <rPh sb="4" eb="7">
      <t>コウホシャ</t>
    </rPh>
    <rPh sb="7" eb="9">
      <t>シメイ</t>
    </rPh>
    <rPh sb="10" eb="12">
      <t>キメイ</t>
    </rPh>
    <rPh sb="12" eb="14">
      <t>オウイン</t>
    </rPh>
    <rPh sb="14" eb="15">
      <t>マタ</t>
    </rPh>
    <rPh sb="16" eb="18">
      <t>ショメイ</t>
    </rPh>
    <rPh sb="21" eb="23">
      <t>ショメイ</t>
    </rPh>
    <rPh sb="24" eb="25">
      <t>カナラ</t>
    </rPh>
    <rPh sb="26" eb="29">
      <t>コウホシャ</t>
    </rPh>
    <rPh sb="29" eb="31">
      <t>ホンニン</t>
    </rPh>
    <rPh sb="32" eb="34">
      <t>ジショ</t>
    </rPh>
    <phoneticPr fontId="1"/>
  </si>
  <si>
    <t>ける選挙事務所を、次のとおり設置したから（選挙事務所設置承諾書及び推薦届出代表者</t>
    <rPh sb="2" eb="4">
      <t>センキョ</t>
    </rPh>
    <rPh sb="4" eb="6">
      <t>ジム</t>
    </rPh>
    <rPh sb="6" eb="7">
      <t>ショ</t>
    </rPh>
    <rPh sb="9" eb="10">
      <t>ツギ</t>
    </rPh>
    <rPh sb="14" eb="16">
      <t>セッチ</t>
    </rPh>
    <rPh sb="21" eb="23">
      <t>センキョ</t>
    </rPh>
    <rPh sb="23" eb="25">
      <t>ジム</t>
    </rPh>
    <rPh sb="25" eb="26">
      <t>ショ</t>
    </rPh>
    <rPh sb="26" eb="28">
      <t>セッチ</t>
    </rPh>
    <rPh sb="28" eb="31">
      <t>ショウダクショ</t>
    </rPh>
    <rPh sb="31" eb="32">
      <t>オヨ</t>
    </rPh>
    <rPh sb="33" eb="35">
      <t>スイセン</t>
    </rPh>
    <rPh sb="35" eb="37">
      <t>トドケデ</t>
    </rPh>
    <rPh sb="37" eb="40">
      <t>ダイヒョウシャ</t>
    </rPh>
    <phoneticPr fontId="1"/>
  </si>
  <si>
    <t>証明書を添えて）届け出ます。</t>
  </si>
  <si>
    <t>所在地</t>
    <rPh sb="0" eb="3">
      <t>ショザイチ</t>
    </rPh>
    <phoneticPr fontId="1"/>
  </si>
  <si>
    <t>建物の名称</t>
    <rPh sb="0" eb="2">
      <t>タテモノ</t>
    </rPh>
    <rPh sb="3" eb="5">
      <t>メイショウ</t>
    </rPh>
    <phoneticPr fontId="1"/>
  </si>
  <si>
    <t>電話番号</t>
    <rPh sb="0" eb="4">
      <t>デンワバンゴウ</t>
    </rPh>
    <phoneticPr fontId="1"/>
  </si>
  <si>
    <t>　者、推薦届出者（推薦届出代表者）、候補者届出政党の代表者本人の署名その他の措置</t>
    <phoneticPr fontId="1"/>
  </si>
  <si>
    <t>（名称及び所在地）</t>
    <rPh sb="1" eb="3">
      <t>メイショウ</t>
    </rPh>
    <rPh sb="3" eb="4">
      <t>オヨ</t>
    </rPh>
    <rPh sb="5" eb="8">
      <t>ショザイチ</t>
    </rPh>
    <phoneticPr fontId="1"/>
  </si>
  <si>
    <t>（代表者氏名）</t>
    <rPh sb="1" eb="2">
      <t>ダイ</t>
    </rPh>
    <rPh sb="2" eb="3">
      <t>ヒョウ</t>
    </rPh>
    <rPh sb="3" eb="4">
      <t>シャ</t>
    </rPh>
    <rPh sb="4" eb="6">
      <t>シメイ</t>
    </rPh>
    <phoneticPr fontId="1"/>
  </si>
  <si>
    <t>　（記名押印等）がある場合はこの限りではない。</t>
    <rPh sb="2" eb="4">
      <t>キメイ</t>
    </rPh>
    <rPh sb="4" eb="7">
      <t>オウイントウ</t>
    </rPh>
    <phoneticPr fontId="1"/>
  </si>
  <si>
    <t>添えて）届け出ます。</t>
    <rPh sb="0" eb="1">
      <t>ソ</t>
    </rPh>
    <phoneticPr fontId="1"/>
  </si>
  <si>
    <t>　　公職の候補者又は政党その他の政治団体の代表者本人が届け出る場合にあっては本人確認</t>
    <rPh sb="2" eb="4">
      <t>コウショク</t>
    </rPh>
    <rPh sb="5" eb="8">
      <t>コウホシャ</t>
    </rPh>
    <rPh sb="8" eb="9">
      <t>マタ</t>
    </rPh>
    <rPh sb="10" eb="12">
      <t>セイトウ</t>
    </rPh>
    <rPh sb="14" eb="15">
      <t>タ</t>
    </rPh>
    <rPh sb="16" eb="18">
      <t>セイジ</t>
    </rPh>
    <rPh sb="18" eb="20">
      <t>ダンタイ</t>
    </rPh>
    <rPh sb="21" eb="24">
      <t>ダイヒョウシャ</t>
    </rPh>
    <rPh sb="24" eb="26">
      <t>ホンニン</t>
    </rPh>
    <rPh sb="27" eb="28">
      <t>トド</t>
    </rPh>
    <rPh sb="29" eb="30">
      <t>デ</t>
    </rPh>
    <rPh sb="31" eb="33">
      <t>バアイ</t>
    </rPh>
    <rPh sb="38" eb="40">
      <t>ホンニン</t>
    </rPh>
    <rPh sb="40" eb="42">
      <t>カクニン</t>
    </rPh>
    <phoneticPr fontId="1"/>
  </si>
  <si>
    <t>　書類の提示又は提出を、これらの者の代理人が届け出る場合にあっては委任状の提示又は提</t>
    <rPh sb="8" eb="10">
      <t>テイシュツ</t>
    </rPh>
    <rPh sb="16" eb="17">
      <t>シャ</t>
    </rPh>
    <rPh sb="18" eb="21">
      <t>ダイリニン</t>
    </rPh>
    <rPh sb="22" eb="23">
      <t>トド</t>
    </rPh>
    <rPh sb="24" eb="25">
      <t>デ</t>
    </rPh>
    <rPh sb="26" eb="28">
      <t>バアイ</t>
    </rPh>
    <rPh sb="33" eb="36">
      <t>イニンジョウ</t>
    </rPh>
    <rPh sb="37" eb="39">
      <t>テイジ</t>
    </rPh>
    <rPh sb="39" eb="40">
      <t>マタ</t>
    </rPh>
    <rPh sb="41" eb="42">
      <t>テイ</t>
    </rPh>
    <phoneticPr fontId="1"/>
  </si>
  <si>
    <t>　出及び当該代理人の本人確認書類の提示又は提出を行うこと。ただし、公職の候補者又は政</t>
    <rPh sb="14" eb="16">
      <t>ショルイ</t>
    </rPh>
    <rPh sb="17" eb="19">
      <t>テイジ</t>
    </rPh>
    <rPh sb="19" eb="20">
      <t>マタ</t>
    </rPh>
    <rPh sb="21" eb="23">
      <t>テイシュツ</t>
    </rPh>
    <rPh sb="24" eb="25">
      <t>オコナ</t>
    </rPh>
    <rPh sb="33" eb="35">
      <t>コウショク</t>
    </rPh>
    <rPh sb="36" eb="39">
      <t>コウホシャ</t>
    </rPh>
    <rPh sb="39" eb="40">
      <t>マタ</t>
    </rPh>
    <rPh sb="41" eb="42">
      <t>セイ</t>
    </rPh>
    <phoneticPr fontId="1"/>
  </si>
  <si>
    <t>　党その他の政治団体の代表者本人の署名その他の措置（記名押印等）がある場合はこの限り</t>
    <rPh sb="17" eb="19">
      <t>ショメイ</t>
    </rPh>
    <rPh sb="21" eb="22">
      <t>タ</t>
    </rPh>
    <rPh sb="23" eb="25">
      <t>ソチ</t>
    </rPh>
    <rPh sb="26" eb="31">
      <t>キメイオウイントウ</t>
    </rPh>
    <rPh sb="35" eb="37">
      <t>バアイ</t>
    </rPh>
    <rPh sb="40" eb="41">
      <t>カギ</t>
    </rPh>
    <phoneticPr fontId="1"/>
  </si>
  <si>
    <t>付けで申請した選挙公報掲載の申請は撤回します。</t>
    <phoneticPr fontId="1"/>
  </si>
  <si>
    <t>　　候補者本人が申請する場合にあっては本人確認書類の提示又は提出を、その代理人が申請</t>
    <rPh sb="2" eb="5">
      <t>コウホシャ</t>
    </rPh>
    <rPh sb="5" eb="7">
      <t>ホンニン</t>
    </rPh>
    <rPh sb="8" eb="10">
      <t>シンセイ</t>
    </rPh>
    <rPh sb="12" eb="14">
      <t>バアイ</t>
    </rPh>
    <rPh sb="19" eb="21">
      <t>ホンニン</t>
    </rPh>
    <rPh sb="21" eb="23">
      <t>カクニン</t>
    </rPh>
    <rPh sb="23" eb="25">
      <t>ショルイ</t>
    </rPh>
    <rPh sb="26" eb="28">
      <t>テイジ</t>
    </rPh>
    <rPh sb="28" eb="29">
      <t>マタ</t>
    </rPh>
    <rPh sb="30" eb="32">
      <t>テイシュツ</t>
    </rPh>
    <rPh sb="36" eb="39">
      <t>ダイリニン</t>
    </rPh>
    <rPh sb="40" eb="42">
      <t>シンセイ</t>
    </rPh>
    <phoneticPr fontId="1"/>
  </si>
  <si>
    <t>　する場合にあっては委任状の提示又は提出及び当該代理人の本人確認書類の提示又は提出を</t>
    <rPh sb="10" eb="13">
      <t>イニンジョウ</t>
    </rPh>
    <rPh sb="14" eb="16">
      <t>テイジ</t>
    </rPh>
    <rPh sb="16" eb="17">
      <t>マタ</t>
    </rPh>
    <rPh sb="18" eb="20">
      <t>テイシュツ</t>
    </rPh>
    <rPh sb="20" eb="21">
      <t>オヨ</t>
    </rPh>
    <rPh sb="22" eb="24">
      <t>トウガイ</t>
    </rPh>
    <rPh sb="24" eb="27">
      <t>ダイリニン</t>
    </rPh>
    <rPh sb="28" eb="30">
      <t>ホンニン</t>
    </rPh>
    <rPh sb="30" eb="32">
      <t>カクニン</t>
    </rPh>
    <rPh sb="32" eb="34">
      <t>ショルイ</t>
    </rPh>
    <rPh sb="35" eb="37">
      <t>テイジ</t>
    </rPh>
    <rPh sb="37" eb="38">
      <t>マタ</t>
    </rPh>
    <rPh sb="39" eb="41">
      <t>テイシュツ</t>
    </rPh>
    <phoneticPr fontId="1"/>
  </si>
  <si>
    <t>　行うこと。ただし、候補者本人の署名その他の措置（記名押印等）がある場合はこの限りで</t>
    <rPh sb="10" eb="13">
      <t>コウホシャ</t>
    </rPh>
    <rPh sb="13" eb="15">
      <t>ホンニン</t>
    </rPh>
    <rPh sb="16" eb="18">
      <t>ショメイ</t>
    </rPh>
    <rPh sb="20" eb="21">
      <t>タ</t>
    </rPh>
    <rPh sb="22" eb="24">
      <t>ソチ</t>
    </rPh>
    <rPh sb="25" eb="27">
      <t>キメイ</t>
    </rPh>
    <rPh sb="27" eb="29">
      <t>オウイン</t>
    </rPh>
    <rPh sb="29" eb="30">
      <t>トウ</t>
    </rPh>
    <rPh sb="34" eb="36">
      <t>バアイ</t>
    </rPh>
    <rPh sb="39" eb="40">
      <t>カギ</t>
    </rPh>
    <phoneticPr fontId="1"/>
  </si>
  <si>
    <t>　はない。</t>
    <phoneticPr fontId="1"/>
  </si>
  <si>
    <t>　　候補者</t>
    <rPh sb="2" eb="5">
      <t>コウホシャ</t>
    </rPh>
    <phoneticPr fontId="1"/>
  </si>
  <si>
    <t>　　候補者本人が届け出る場合にあっては本人確認書類の提示又は提出を、その代理人が届け</t>
    <rPh sb="2" eb="5">
      <t>コウホシャ</t>
    </rPh>
    <rPh sb="5" eb="7">
      <t>ホンニン</t>
    </rPh>
    <rPh sb="8" eb="9">
      <t>トド</t>
    </rPh>
    <rPh sb="10" eb="11">
      <t>デ</t>
    </rPh>
    <rPh sb="12" eb="14">
      <t>バアイ</t>
    </rPh>
    <rPh sb="19" eb="21">
      <t>ホンニン</t>
    </rPh>
    <rPh sb="21" eb="23">
      <t>カクニン</t>
    </rPh>
    <rPh sb="23" eb="25">
      <t>ショルイ</t>
    </rPh>
    <rPh sb="26" eb="28">
      <t>テイジ</t>
    </rPh>
    <rPh sb="28" eb="29">
      <t>マタ</t>
    </rPh>
    <rPh sb="30" eb="32">
      <t>テイシュツ</t>
    </rPh>
    <rPh sb="36" eb="39">
      <t>ダイリニン</t>
    </rPh>
    <rPh sb="40" eb="41">
      <t>トド</t>
    </rPh>
    <phoneticPr fontId="1"/>
  </si>
  <si>
    <t>　出る場合にあっては委任状の提示又は提出及び当該代理人の本人確認書類の提示又は提出を</t>
    <rPh sb="1" eb="2">
      <t>デ</t>
    </rPh>
    <rPh sb="10" eb="13">
      <t>イニンジョウ</t>
    </rPh>
    <rPh sb="14" eb="16">
      <t>テイジ</t>
    </rPh>
    <rPh sb="16" eb="17">
      <t>マタ</t>
    </rPh>
    <rPh sb="18" eb="20">
      <t>テイシュツ</t>
    </rPh>
    <rPh sb="20" eb="21">
      <t>オヨ</t>
    </rPh>
    <rPh sb="22" eb="24">
      <t>トウガイ</t>
    </rPh>
    <rPh sb="24" eb="27">
      <t>ダイリニン</t>
    </rPh>
    <rPh sb="28" eb="30">
      <t>ホンニン</t>
    </rPh>
    <rPh sb="30" eb="32">
      <t>カクニン</t>
    </rPh>
    <rPh sb="32" eb="34">
      <t>ショルイ</t>
    </rPh>
    <rPh sb="35" eb="37">
      <t>テイジ</t>
    </rPh>
    <rPh sb="37" eb="38">
      <t>マタ</t>
    </rPh>
    <rPh sb="39" eb="41">
      <t>テイシュツ</t>
    </rPh>
    <phoneticPr fontId="1"/>
  </si>
  <si>
    <t>　　３　既に届け出た者につき、その者に係る使用する期間中、その者に代えて異なる者を届け出る場合にお</t>
    <phoneticPr fontId="1"/>
  </si>
  <si>
    <t>　　４　候補者本人が届け出る場合にあっては本人確認書類の提示又は提出を、その代理人が届け出る場合に</t>
    <rPh sb="4" eb="7">
      <t>コウホシャ</t>
    </rPh>
    <rPh sb="7" eb="9">
      <t>ホンニン</t>
    </rPh>
    <rPh sb="10" eb="11">
      <t>トド</t>
    </rPh>
    <rPh sb="12" eb="13">
      <t>デ</t>
    </rPh>
    <rPh sb="14" eb="16">
      <t>バアイ</t>
    </rPh>
    <rPh sb="21" eb="23">
      <t>ホンニン</t>
    </rPh>
    <rPh sb="23" eb="25">
      <t>カクニン</t>
    </rPh>
    <rPh sb="25" eb="27">
      <t>ショルイ</t>
    </rPh>
    <rPh sb="28" eb="30">
      <t>テイジ</t>
    </rPh>
    <rPh sb="30" eb="31">
      <t>マタ</t>
    </rPh>
    <rPh sb="32" eb="34">
      <t>テイシュツ</t>
    </rPh>
    <rPh sb="38" eb="41">
      <t>ダイリニン</t>
    </rPh>
    <rPh sb="42" eb="43">
      <t>トド</t>
    </rPh>
    <rPh sb="44" eb="45">
      <t>デ</t>
    </rPh>
    <rPh sb="46" eb="48">
      <t>バアイ</t>
    </rPh>
    <phoneticPr fontId="1"/>
  </si>
  <si>
    <t>　　　補者本人の署名その他の措置（記名押印等）がある場合はこの限りではない。</t>
    <rPh sb="6" eb="7">
      <t>ヒト</t>
    </rPh>
    <rPh sb="8" eb="10">
      <t>ショメイ</t>
    </rPh>
    <rPh sb="12" eb="13">
      <t>タ</t>
    </rPh>
    <rPh sb="14" eb="16">
      <t>ソチ</t>
    </rPh>
    <rPh sb="17" eb="22">
      <t>キメイオウイントウ</t>
    </rPh>
    <rPh sb="26" eb="28">
      <t>バアイ</t>
    </rPh>
    <rPh sb="31" eb="32">
      <t>カギ</t>
    </rPh>
    <phoneticPr fontId="1"/>
  </si>
  <si>
    <t>様式４０　届出書（その２）</t>
    <rPh sb="0" eb="2">
      <t>ヨウシキ</t>
    </rPh>
    <rPh sb="5" eb="8">
      <t>トドケデショ</t>
    </rPh>
    <phoneticPr fontId="1"/>
  </si>
  <si>
    <t>　に届出した衆議院小選挙区選出議員選挙候補者届出書の記載事項</t>
    <rPh sb="2" eb="4">
      <t>トドケデ</t>
    </rPh>
    <rPh sb="6" eb="9">
      <t>シュウギイン</t>
    </rPh>
    <rPh sb="9" eb="13">
      <t>ショウセンキョク</t>
    </rPh>
    <rPh sb="13" eb="14">
      <t>セン</t>
    </rPh>
    <rPh sb="14" eb="15">
      <t>シュツ</t>
    </rPh>
    <rPh sb="15" eb="17">
      <t>ギイン</t>
    </rPh>
    <rPh sb="17" eb="19">
      <t>センキョ</t>
    </rPh>
    <rPh sb="19" eb="22">
      <t>コウホシャ</t>
    </rPh>
    <rPh sb="22" eb="23">
      <t>トド</t>
    </rPh>
    <rPh sb="23" eb="24">
      <t>デ</t>
    </rPh>
    <rPh sb="24" eb="25">
      <t>ショ</t>
    </rPh>
    <rPh sb="26" eb="28">
      <t>キサイ</t>
    </rPh>
    <rPh sb="28" eb="30">
      <t>ジコウ</t>
    </rPh>
    <phoneticPr fontId="1"/>
  </si>
  <si>
    <t>　上記の者は、</t>
    <rPh sb="1" eb="3">
      <t>ジョウキ</t>
    </rPh>
    <rPh sb="4" eb="5">
      <t>シャ</t>
    </rPh>
    <phoneticPr fontId="1"/>
  </si>
  <si>
    <t>選挙管理委員会委員長　　　　　　　　殿</t>
    <rPh sb="0" eb="2">
      <t>センキョ</t>
    </rPh>
    <rPh sb="2" eb="4">
      <t>カンリ</t>
    </rPh>
    <rPh sb="4" eb="7">
      <t>イインカイ</t>
    </rPh>
    <rPh sb="7" eb="10">
      <t>イインチョウ</t>
    </rPh>
    <rPh sb="18" eb="19">
      <t>ドノ</t>
    </rPh>
    <phoneticPr fontId="1"/>
  </si>
  <si>
    <t>選挙人名簿登録証明書</t>
    <rPh sb="0" eb="5">
      <t>センキョニンメイボ</t>
    </rPh>
    <rPh sb="5" eb="10">
      <t>トウロクショウメイショ</t>
    </rPh>
    <phoneticPr fontId="1"/>
  </si>
  <si>
    <t>において</t>
    <phoneticPr fontId="1"/>
  </si>
  <si>
    <t>令和　　年　　月　　日</t>
    <rPh sb="0" eb="2">
      <t>レイワ</t>
    </rPh>
    <rPh sb="4" eb="5">
      <t>ネン</t>
    </rPh>
    <rPh sb="7" eb="8">
      <t>ツキ</t>
    </rPh>
    <rPh sb="10" eb="11">
      <t>ヒ</t>
    </rPh>
    <phoneticPr fontId="1"/>
  </si>
  <si>
    <t>令和　年　月　日</t>
    <rPh sb="0" eb="2">
      <t>レイワ</t>
    </rPh>
    <rPh sb="3" eb="4">
      <t>ネン</t>
    </rPh>
    <rPh sb="5" eb="6">
      <t>ツキ</t>
    </rPh>
    <rPh sb="7" eb="8">
      <t>ヒ</t>
    </rPh>
    <phoneticPr fontId="1"/>
  </si>
  <si>
    <t>現在における選挙人名簿</t>
    <rPh sb="0" eb="2">
      <t>ゲンザイ</t>
    </rPh>
    <rPh sb="6" eb="9">
      <t>センキョニン</t>
    </rPh>
    <rPh sb="9" eb="11">
      <t>メイボ</t>
    </rPh>
    <phoneticPr fontId="1"/>
  </si>
  <si>
    <t>に登録されていることを証明する。</t>
    <rPh sb="1" eb="3">
      <t>トウロク</t>
    </rPh>
    <rPh sb="11" eb="13">
      <t>ショウメイ</t>
    </rPh>
    <phoneticPr fontId="1"/>
  </si>
  <si>
    <t>委員長</t>
    <rPh sb="0" eb="3">
      <t>イインチョウ</t>
    </rPh>
    <phoneticPr fontId="1"/>
  </si>
  <si>
    <t>候補者届出政党に所属する者でなくなった旨の届出書</t>
    <rPh sb="0" eb="3">
      <t>コウホシャ</t>
    </rPh>
    <rPh sb="3" eb="7">
      <t>トドケデセイトウ</t>
    </rPh>
    <rPh sb="8" eb="10">
      <t>ショゾク</t>
    </rPh>
    <rPh sb="12" eb="13">
      <t>モノ</t>
    </rPh>
    <rPh sb="19" eb="20">
      <t>ムネ</t>
    </rPh>
    <rPh sb="21" eb="24">
      <t>トドケデショ</t>
    </rPh>
    <phoneticPr fontId="1"/>
  </si>
  <si>
    <t>における</t>
    <phoneticPr fontId="1"/>
  </si>
  <si>
    <t>下記の候補者は、</t>
    <rPh sb="0" eb="2">
      <t>カキ</t>
    </rPh>
    <rPh sb="3" eb="6">
      <t>コウホシャ</t>
    </rPh>
    <phoneticPr fontId="1"/>
  </si>
  <si>
    <t>下記の事由により、本政党（政治団体）に所属する</t>
    <rPh sb="0" eb="2">
      <t>カキ</t>
    </rPh>
    <rPh sb="3" eb="5">
      <t>ジユウ</t>
    </rPh>
    <rPh sb="9" eb="12">
      <t>ホンセイトウ</t>
    </rPh>
    <rPh sb="13" eb="17">
      <t>セイジダンタイ</t>
    </rPh>
    <rPh sb="19" eb="21">
      <t>ショゾク</t>
    </rPh>
    <phoneticPr fontId="1"/>
  </si>
  <si>
    <t>者でなくなったので、届け出ます。</t>
    <rPh sb="0" eb="1">
      <t>シャ</t>
    </rPh>
    <rPh sb="10" eb="11">
      <t>トド</t>
    </rPh>
    <rPh sb="12" eb="13">
      <t>デ</t>
    </rPh>
    <phoneticPr fontId="1"/>
  </si>
  <si>
    <t>記</t>
    <rPh sb="0" eb="1">
      <t>シル</t>
    </rPh>
    <phoneticPr fontId="1"/>
  </si>
  <si>
    <t>届出事由</t>
    <rPh sb="0" eb="2">
      <t>トドケデ</t>
    </rPh>
    <rPh sb="2" eb="4">
      <t>ジユウ</t>
    </rPh>
    <phoneticPr fontId="1"/>
  </si>
  <si>
    <t>除名</t>
    <rPh sb="0" eb="2">
      <t>ジョメイ</t>
    </rPh>
    <phoneticPr fontId="1"/>
  </si>
  <si>
    <t>１　「届出事由」欄には、除名、離党、その他の事由の別を記載しなければならない。</t>
    <rPh sb="3" eb="5">
      <t>トドケデ</t>
    </rPh>
    <rPh sb="5" eb="7">
      <t>ジユウ</t>
    </rPh>
    <rPh sb="8" eb="9">
      <t>ラン</t>
    </rPh>
    <rPh sb="12" eb="14">
      <t>ジョメイ</t>
    </rPh>
    <rPh sb="15" eb="17">
      <t>リトウ</t>
    </rPh>
    <rPh sb="20" eb="21">
      <t>タ</t>
    </rPh>
    <rPh sb="22" eb="24">
      <t>ジユウ</t>
    </rPh>
    <rPh sb="25" eb="26">
      <t>ベツ</t>
    </rPh>
    <rPh sb="27" eb="29">
      <t>キサイ</t>
    </rPh>
    <phoneticPr fontId="1"/>
  </si>
  <si>
    <t>２　政党その他の政治団体の代表者本人が届け出る場合にあっては本人確認書類の提示又は</t>
    <rPh sb="2" eb="4">
      <t>セイトウ</t>
    </rPh>
    <rPh sb="6" eb="7">
      <t>タ</t>
    </rPh>
    <rPh sb="8" eb="10">
      <t>セイジ</t>
    </rPh>
    <rPh sb="10" eb="12">
      <t>ダンタイ</t>
    </rPh>
    <rPh sb="13" eb="16">
      <t>ダイヒョウシャ</t>
    </rPh>
    <rPh sb="16" eb="18">
      <t>ホンニン</t>
    </rPh>
    <rPh sb="19" eb="20">
      <t>トド</t>
    </rPh>
    <rPh sb="21" eb="22">
      <t>デ</t>
    </rPh>
    <rPh sb="23" eb="25">
      <t>バアイ</t>
    </rPh>
    <rPh sb="30" eb="32">
      <t>ホンニン</t>
    </rPh>
    <rPh sb="32" eb="34">
      <t>カクニン</t>
    </rPh>
    <rPh sb="34" eb="36">
      <t>ショルイ</t>
    </rPh>
    <rPh sb="37" eb="39">
      <t>テイジ</t>
    </rPh>
    <rPh sb="39" eb="40">
      <t>マタ</t>
    </rPh>
    <phoneticPr fontId="1"/>
  </si>
  <si>
    <t>　提出を、その代理人が届け出る場合にあっては委任状の提示又は提出及び当該代理人の本</t>
    <rPh sb="1" eb="3">
      <t>テイシュツ</t>
    </rPh>
    <rPh sb="7" eb="10">
      <t>ダイリニン</t>
    </rPh>
    <rPh sb="11" eb="12">
      <t>トド</t>
    </rPh>
    <rPh sb="13" eb="14">
      <t>デ</t>
    </rPh>
    <rPh sb="15" eb="17">
      <t>バアイ</t>
    </rPh>
    <rPh sb="22" eb="25">
      <t>イニンジョウ</t>
    </rPh>
    <rPh sb="26" eb="28">
      <t>テイジ</t>
    </rPh>
    <rPh sb="28" eb="29">
      <t>マタ</t>
    </rPh>
    <rPh sb="30" eb="32">
      <t>テイシュツ</t>
    </rPh>
    <rPh sb="32" eb="33">
      <t>オヨ</t>
    </rPh>
    <rPh sb="34" eb="39">
      <t>トウガイダイリニン</t>
    </rPh>
    <rPh sb="40" eb="41">
      <t>ホン</t>
    </rPh>
    <phoneticPr fontId="1"/>
  </si>
  <si>
    <t>　人確認書類の提示又は提出を行うこと。ただし、政党その他の政治団体の代表者本人の署</t>
    <rPh sb="23" eb="25">
      <t>セイトウ</t>
    </rPh>
    <rPh sb="27" eb="28">
      <t>タ</t>
    </rPh>
    <rPh sb="29" eb="33">
      <t>セイジダンタイ</t>
    </rPh>
    <rPh sb="34" eb="37">
      <t>ダイヒョウシャ</t>
    </rPh>
    <rPh sb="37" eb="39">
      <t>ホンニン</t>
    </rPh>
    <rPh sb="40" eb="41">
      <t>ショ</t>
    </rPh>
    <phoneticPr fontId="1"/>
  </si>
  <si>
    <t>　名その他の措置（記名押印等）がある場合はこの限りではない。</t>
    <rPh sb="1" eb="2">
      <t>ナ</t>
    </rPh>
    <rPh sb="4" eb="5">
      <t>タ</t>
    </rPh>
    <rPh sb="6" eb="8">
      <t>ソチ</t>
    </rPh>
    <rPh sb="9" eb="11">
      <t>キメイ</t>
    </rPh>
    <rPh sb="11" eb="13">
      <t>オウイン</t>
    </rPh>
    <rPh sb="13" eb="14">
      <t>トウ</t>
    </rPh>
    <rPh sb="18" eb="20">
      <t>バアイ</t>
    </rPh>
    <rPh sb="23" eb="24">
      <t>カギ</t>
    </rPh>
    <phoneticPr fontId="1"/>
  </si>
  <si>
    <t>除名の手続を記載した文書及び宣誓書</t>
    <rPh sb="0" eb="2">
      <t>ジョメイ</t>
    </rPh>
    <rPh sb="3" eb="5">
      <t>テツヅキ</t>
    </rPh>
    <rPh sb="6" eb="8">
      <t>キサイ</t>
    </rPh>
    <rPh sb="10" eb="12">
      <t>ブンショ</t>
    </rPh>
    <rPh sb="12" eb="13">
      <t>オヨ</t>
    </rPh>
    <rPh sb="14" eb="17">
      <t>センセイショ</t>
    </rPh>
    <phoneticPr fontId="1"/>
  </si>
  <si>
    <t>　本政党（政治団体）に所属する者の除名の手続については、下記のとおりです。</t>
    <rPh sb="1" eb="4">
      <t>ホンセイトウ</t>
    </rPh>
    <rPh sb="5" eb="9">
      <t>セイジダンタイ</t>
    </rPh>
    <rPh sb="11" eb="13">
      <t>ショゾク</t>
    </rPh>
    <rPh sb="15" eb="16">
      <t>シャ</t>
    </rPh>
    <rPh sb="17" eb="19">
      <t>ジョメイ</t>
    </rPh>
    <rPh sb="20" eb="22">
      <t>テツヅキ</t>
    </rPh>
    <rPh sb="28" eb="30">
      <t>カキ</t>
    </rPh>
    <phoneticPr fontId="1"/>
  </si>
  <si>
    <t>除名を決定する機関</t>
    <rPh sb="0" eb="2">
      <t>ジョメイ</t>
    </rPh>
    <rPh sb="3" eb="5">
      <t>ケッテイ</t>
    </rPh>
    <rPh sb="7" eb="9">
      <t>キカン</t>
    </rPh>
    <phoneticPr fontId="1"/>
  </si>
  <si>
    <t>上記の機関及び手続により、</t>
    <rPh sb="0" eb="2">
      <t>ジョウキ</t>
    </rPh>
    <rPh sb="3" eb="6">
      <t>キカンオヨ</t>
    </rPh>
    <rPh sb="7" eb="9">
      <t>テツヅキ</t>
    </rPh>
    <phoneticPr fontId="1"/>
  </si>
  <si>
    <t>選出議員選挙の</t>
  </si>
  <si>
    <t>誓います。</t>
    <rPh sb="0" eb="1">
      <t>チカ</t>
    </rPh>
    <phoneticPr fontId="1"/>
  </si>
  <si>
    <t>における下記の候補者に係る除名が適正に行われたことを</t>
    <rPh sb="4" eb="6">
      <t>カキ</t>
    </rPh>
    <rPh sb="7" eb="10">
      <t>コウホシャ</t>
    </rPh>
    <rPh sb="11" eb="12">
      <t>カカ</t>
    </rPh>
    <rPh sb="13" eb="15">
      <t>ジョメイ</t>
    </rPh>
    <rPh sb="16" eb="18">
      <t>テキセイ</t>
    </rPh>
    <rPh sb="19" eb="20">
      <t>オコナ</t>
    </rPh>
    <phoneticPr fontId="1"/>
  </si>
  <si>
    <t>候補者の届出の取下げ届出書</t>
    <rPh sb="0" eb="3">
      <t>コウホシャ</t>
    </rPh>
    <rPh sb="4" eb="6">
      <t>トドケデ</t>
    </rPh>
    <rPh sb="7" eb="9">
      <t>トリサ</t>
    </rPh>
    <rPh sb="10" eb="13">
      <t>トドケデショ</t>
    </rPh>
    <phoneticPr fontId="1"/>
  </si>
  <si>
    <t>候補者届出政党の名称</t>
    <rPh sb="0" eb="3">
      <t>コウホシャ</t>
    </rPh>
    <rPh sb="3" eb="5">
      <t>トドケデ</t>
    </rPh>
    <rPh sb="5" eb="7">
      <t>セイトウ</t>
    </rPh>
    <rPh sb="8" eb="10">
      <t>メイショウ</t>
    </rPh>
    <phoneticPr fontId="1"/>
  </si>
  <si>
    <t>事由</t>
    <rPh sb="0" eb="2">
      <t>ジユウ</t>
    </rPh>
    <phoneticPr fontId="1"/>
  </si>
  <si>
    <t>おける候補者の取下げの届出をします。</t>
    <rPh sb="3" eb="6">
      <t>コウホシャ</t>
    </rPh>
    <rPh sb="7" eb="9">
      <t>トリサ</t>
    </rPh>
    <rPh sb="11" eb="13">
      <t>トドケデ</t>
    </rPh>
    <phoneticPr fontId="1"/>
  </si>
  <si>
    <t>　　政党その他の政治団体の代表者本人が届け出る場合にあっては本人確認書類の提示又は提出を、</t>
    <rPh sb="2" eb="4">
      <t>セイトウ</t>
    </rPh>
    <rPh sb="6" eb="7">
      <t>タ</t>
    </rPh>
    <rPh sb="8" eb="10">
      <t>セイジ</t>
    </rPh>
    <rPh sb="10" eb="12">
      <t>ダンタイ</t>
    </rPh>
    <rPh sb="13" eb="16">
      <t>ダイヒョウシャ</t>
    </rPh>
    <rPh sb="16" eb="18">
      <t>ホンニン</t>
    </rPh>
    <rPh sb="19" eb="20">
      <t>トド</t>
    </rPh>
    <rPh sb="21" eb="22">
      <t>デ</t>
    </rPh>
    <rPh sb="23" eb="25">
      <t>バアイ</t>
    </rPh>
    <rPh sb="30" eb="32">
      <t>ホンニン</t>
    </rPh>
    <rPh sb="32" eb="34">
      <t>カクニン</t>
    </rPh>
    <rPh sb="34" eb="36">
      <t>ショルイ</t>
    </rPh>
    <rPh sb="37" eb="39">
      <t>テイジ</t>
    </rPh>
    <rPh sb="39" eb="40">
      <t>マタ</t>
    </rPh>
    <rPh sb="41" eb="43">
      <t>テイシュツ</t>
    </rPh>
    <phoneticPr fontId="1"/>
  </si>
  <si>
    <t>　その代理人が届け出る場合にあっては委任状の提示又は提出及び当該代理人の本人確認書類の提示</t>
    <rPh sb="9" eb="10">
      <t>デ</t>
    </rPh>
    <rPh sb="18" eb="21">
      <t>イニンジョウ</t>
    </rPh>
    <rPh sb="22" eb="24">
      <t>テイジ</t>
    </rPh>
    <rPh sb="24" eb="25">
      <t>マタ</t>
    </rPh>
    <rPh sb="26" eb="28">
      <t>テイシュツ</t>
    </rPh>
    <rPh sb="28" eb="29">
      <t>オヨ</t>
    </rPh>
    <rPh sb="30" eb="32">
      <t>トウガイ</t>
    </rPh>
    <rPh sb="32" eb="35">
      <t>ダイリニン</t>
    </rPh>
    <rPh sb="36" eb="38">
      <t>ホンニン</t>
    </rPh>
    <rPh sb="38" eb="40">
      <t>カクニン</t>
    </rPh>
    <rPh sb="40" eb="42">
      <t>ショルイ</t>
    </rPh>
    <rPh sb="43" eb="45">
      <t>テイジ</t>
    </rPh>
    <phoneticPr fontId="1"/>
  </si>
  <si>
    <t>　又は提出を行うこと。ただし、政党その他の政治団体の代表者本人の署名その他の措置（記名押印</t>
    <rPh sb="15" eb="17">
      <t>セイトウ</t>
    </rPh>
    <rPh sb="19" eb="20">
      <t>タ</t>
    </rPh>
    <rPh sb="21" eb="23">
      <t>セイジ</t>
    </rPh>
    <rPh sb="23" eb="25">
      <t>ダンタイ</t>
    </rPh>
    <rPh sb="26" eb="29">
      <t>ダイヒョウシャ</t>
    </rPh>
    <rPh sb="29" eb="31">
      <t>ホンニン</t>
    </rPh>
    <rPh sb="32" eb="34">
      <t>ショメイ</t>
    </rPh>
    <rPh sb="36" eb="37">
      <t>タ</t>
    </rPh>
    <rPh sb="38" eb="40">
      <t>ソチ</t>
    </rPh>
    <rPh sb="41" eb="43">
      <t>キメイ</t>
    </rPh>
    <rPh sb="43" eb="45">
      <t>オウイン</t>
    </rPh>
    <phoneticPr fontId="1"/>
  </si>
  <si>
    <t>　等）がある場合はこの限りではない。</t>
    <phoneticPr fontId="1"/>
  </si>
  <si>
    <t>○○　○○</t>
    <phoneticPr fontId="1"/>
  </si>
  <si>
    <t>○○△△党</t>
    <rPh sb="4" eb="5">
      <t>トウ</t>
    </rPh>
    <phoneticPr fontId="1"/>
  </si>
  <si>
    <t>丙川　冬夫</t>
    <rPh sb="0" eb="1">
      <t>ヘイ</t>
    </rPh>
    <rPh sb="1" eb="2">
      <t>カワ</t>
    </rPh>
    <rPh sb="3" eb="5">
      <t>フユオ</t>
    </rPh>
    <phoneticPr fontId="1"/>
  </si>
  <si>
    <t>甲野　秋男</t>
    <rPh sb="0" eb="2">
      <t>コウノ</t>
    </rPh>
    <rPh sb="3" eb="5">
      <t>アキオ</t>
    </rPh>
    <phoneticPr fontId="1"/>
  </si>
  <si>
    <t>宮城県△△市○○区△□町１丁目３３２番地</t>
    <rPh sb="0" eb="3">
      <t>ミヤギケン</t>
    </rPh>
    <rPh sb="3" eb="6">
      <t>サンカクサンカクシ</t>
    </rPh>
    <rPh sb="8" eb="9">
      <t>ク</t>
    </rPh>
    <rPh sb="11" eb="12">
      <t>マチ</t>
    </rPh>
    <rPh sb="13" eb="15">
      <t>チョウメ</t>
    </rPh>
    <rPh sb="18" eb="20">
      <t>バンチ</t>
    </rPh>
    <phoneticPr fontId="1"/>
  </si>
  <si>
    <t>甲山　太郎</t>
    <rPh sb="0" eb="2">
      <t>コウヤマ</t>
    </rPh>
    <rPh sb="3" eb="5">
      <t>タロウ</t>
    </rPh>
    <phoneticPr fontId="1"/>
  </si>
  <si>
    <t>○○県第一区</t>
    <rPh sb="2" eb="3">
      <t>ケン</t>
    </rPh>
    <rPh sb="3" eb="4">
      <t>ダイ</t>
    </rPh>
    <rPh sb="4" eb="6">
      <t>イック</t>
    </rPh>
    <phoneticPr fontId="1"/>
  </si>
  <si>
    <t>乙山　次郎</t>
    <rPh sb="0" eb="2">
      <t>オツヤマ</t>
    </rPh>
    <rPh sb="3" eb="5">
      <t>ジロウ</t>
    </rPh>
    <phoneticPr fontId="1"/>
  </si>
  <si>
    <t>丙山　三郎</t>
    <rPh sb="0" eb="2">
      <t>ヘイヤマ</t>
    </rPh>
    <rPh sb="3" eb="5">
      <t>サブロウ</t>
    </rPh>
    <phoneticPr fontId="1"/>
  </si>
  <si>
    <t>丁山　四郎</t>
    <rPh sb="0" eb="1">
      <t>チョウ</t>
    </rPh>
    <rPh sb="1" eb="2">
      <t>ヤマ</t>
    </rPh>
    <rPh sb="3" eb="5">
      <t>シロウ</t>
    </rPh>
    <phoneticPr fontId="1"/>
  </si>
  <si>
    <t>甲野　春男</t>
    <rPh sb="0" eb="2">
      <t>コウノ</t>
    </rPh>
    <rPh sb="3" eb="5">
      <t>ハルオ</t>
    </rPh>
    <phoneticPr fontId="1"/>
  </si>
  <si>
    <t>乙野　夏男</t>
    <rPh sb="0" eb="2">
      <t>オツノ</t>
    </rPh>
    <rPh sb="3" eb="5">
      <t>ナツオ</t>
    </rPh>
    <phoneticPr fontId="1"/>
  </si>
  <si>
    <t>丙野　秋男</t>
    <rPh sb="0" eb="2">
      <t>ヘイノ</t>
    </rPh>
    <rPh sb="3" eb="5">
      <t>アキオ</t>
    </rPh>
    <phoneticPr fontId="1"/>
  </si>
  <si>
    <t>参議院議員</t>
  </si>
  <si>
    <t>□□県第三区</t>
    <rPh sb="2" eb="3">
      <t>ケン</t>
    </rPh>
    <rPh sb="3" eb="4">
      <t>ダイ</t>
    </rPh>
    <rPh sb="4" eb="6">
      <t>サンク</t>
    </rPh>
    <phoneticPr fontId="1"/>
  </si>
  <si>
    <t>△○県第二区</t>
    <rPh sb="2" eb="3">
      <t>ケン</t>
    </rPh>
    <rPh sb="3" eb="4">
      <t>ダイ</t>
    </rPh>
    <rPh sb="4" eb="6">
      <t>ニク</t>
    </rPh>
    <phoneticPr fontId="1"/>
  </si>
  <si>
    <t>○○県</t>
    <rPh sb="2" eb="3">
      <t>ケン</t>
    </rPh>
    <phoneticPr fontId="1"/>
  </si>
  <si>
    <t>□△県</t>
    <rPh sb="2" eb="3">
      <t>ケン</t>
    </rPh>
    <phoneticPr fontId="1"/>
  </si>
  <si>
    <t>比例代表</t>
    <rPh sb="0" eb="2">
      <t>ヒレイ</t>
    </rPh>
    <rPh sb="2" eb="4">
      <t>ダイヒョウ</t>
    </rPh>
    <phoneticPr fontId="1"/>
  </si>
  <si>
    <t>平成○年○月○○日</t>
    <rPh sb="0" eb="2">
      <t>ヘイセイ</t>
    </rPh>
    <rPh sb="3" eb="4">
      <t>ネン</t>
    </rPh>
    <rPh sb="5" eb="6">
      <t>ガツ</t>
    </rPh>
    <rPh sb="8" eb="9">
      <t>ニチ</t>
    </rPh>
    <phoneticPr fontId="1"/>
  </si>
  <si>
    <t>令和○年○月○○日</t>
    <rPh sb="0" eb="2">
      <t>レイワ</t>
    </rPh>
    <rPh sb="3" eb="4">
      <t>ネン</t>
    </rPh>
    <rPh sb="5" eb="6">
      <t>ツキ</t>
    </rPh>
    <rPh sb="8" eb="9">
      <t>ニチ</t>
    </rPh>
    <phoneticPr fontId="1"/>
  </si>
  <si>
    <t>前議員</t>
    <rPh sb="0" eb="3">
      <t>ゼンギイン</t>
    </rPh>
    <phoneticPr fontId="1"/>
  </si>
  <si>
    <t>令和○年○月○日</t>
    <rPh sb="0" eb="2">
      <t>レイワ</t>
    </rPh>
    <rPh sb="3" eb="4">
      <t>ネン</t>
    </rPh>
    <rPh sb="4" eb="6">
      <t>マルガツ</t>
    </rPh>
    <rPh sb="6" eb="8">
      <t>マルニチ</t>
    </rPh>
    <phoneticPr fontId="1"/>
  </si>
  <si>
    <t>執行の</t>
    <rPh sb="0" eb="2">
      <t>シッコウ</t>
    </rPh>
    <phoneticPr fontId="1"/>
  </si>
  <si>
    <t>選挙における本政党</t>
    <rPh sb="0" eb="2">
      <t>センキョ</t>
    </rPh>
    <rPh sb="6" eb="7">
      <t>ホン</t>
    </rPh>
    <rPh sb="7" eb="9">
      <t>セイトウ</t>
    </rPh>
    <phoneticPr fontId="1"/>
  </si>
  <si>
    <t>参議院比例代表選出議員</t>
    <rPh sb="0" eb="9">
      <t>サンギインヒレイダイヒョウセンシュツ</t>
    </rPh>
    <rPh sb="9" eb="11">
      <t>ギイン</t>
    </rPh>
    <phoneticPr fontId="1"/>
  </si>
  <si>
    <t>（政治団体）の得票総数は</t>
    <phoneticPr fontId="1"/>
  </si>
  <si>
    <t>票であり、本政党（政治団体）は、公職選挙法</t>
  </si>
  <si>
    <t>代 　表　 者</t>
    <rPh sb="0" eb="1">
      <t>ダイ</t>
    </rPh>
    <rPh sb="3" eb="4">
      <t>ヒョウ</t>
    </rPh>
    <rPh sb="6" eb="7">
      <t>シャ</t>
    </rPh>
    <phoneticPr fontId="1"/>
  </si>
  <si>
    <t>代表者氏名</t>
    <rPh sb="0" eb="1">
      <t>ダイ</t>
    </rPh>
    <rPh sb="1" eb="2">
      <t>ヒョウ</t>
    </rPh>
    <rPh sb="2" eb="3">
      <t>シャ</t>
    </rPh>
    <rPh sb="3" eb="5">
      <t>シメイ</t>
    </rPh>
    <phoneticPr fontId="1"/>
  </si>
  <si>
    <t>□□□□候補者選定委員会</t>
    <rPh sb="4" eb="7">
      <t>コウホシャ</t>
    </rPh>
    <rPh sb="7" eb="9">
      <t>センテイ</t>
    </rPh>
    <rPh sb="9" eb="12">
      <t>イインカイ</t>
    </rPh>
    <phoneticPr fontId="1"/>
  </si>
  <si>
    <t>○人</t>
    <rPh sb="1" eb="2">
      <t>ニン</t>
    </rPh>
    <phoneticPr fontId="1"/>
  </si>
  <si>
    <t>中央○○委員会において指名</t>
    <rPh sb="0" eb="2">
      <t>チュウオウ</t>
    </rPh>
    <rPh sb="4" eb="7">
      <t>イインカイ</t>
    </rPh>
    <rPh sb="11" eb="13">
      <t>シメイ</t>
    </rPh>
    <phoneticPr fontId="1"/>
  </si>
  <si>
    <t>○○委員会の小委員会で案を作成し候補者選定委員会で決定</t>
    <rPh sb="2" eb="5">
      <t>イインカイ</t>
    </rPh>
    <rPh sb="6" eb="10">
      <t>ショウイインカイ</t>
    </rPh>
    <rPh sb="11" eb="12">
      <t>アン</t>
    </rPh>
    <rPh sb="13" eb="15">
      <t>サクセイ</t>
    </rPh>
    <rPh sb="16" eb="24">
      <t>コウホシャセンテイイインカイ</t>
    </rPh>
    <rPh sb="25" eb="27">
      <t>ケッテイ</t>
    </rPh>
    <phoneticPr fontId="1"/>
  </si>
  <si>
    <t>者となるべき者の選定が、上記の選定機関及び選定手続により、</t>
    <rPh sb="0" eb="1">
      <t>シャ</t>
    </rPh>
    <rPh sb="6" eb="7">
      <t>シャ</t>
    </rPh>
    <rPh sb="8" eb="10">
      <t>センテイ</t>
    </rPh>
    <rPh sb="12" eb="14">
      <t>ジョウキ</t>
    </rPh>
    <rPh sb="15" eb="17">
      <t>センテイ</t>
    </rPh>
    <rPh sb="17" eb="19">
      <t>キカン</t>
    </rPh>
    <rPh sb="19" eb="20">
      <t>オヨ</t>
    </rPh>
    <rPh sb="21" eb="23">
      <t>センテイ</t>
    </rPh>
    <rPh sb="23" eb="25">
      <t>テツヅ</t>
    </rPh>
    <phoneticPr fontId="1"/>
  </si>
  <si>
    <t>　において適正に行われたことを誓います。</t>
  </si>
  <si>
    <t>○○△△党本部</t>
    <rPh sb="4" eb="5">
      <t>トウ</t>
    </rPh>
    <rPh sb="5" eb="7">
      <t>ホンブ</t>
    </rPh>
    <phoneticPr fontId="1"/>
  </si>
  <si>
    <t>選定機関の名称</t>
    <rPh sb="0" eb="2">
      <t>センテイ</t>
    </rPh>
    <rPh sb="2" eb="4">
      <t>キカン</t>
    </rPh>
    <rPh sb="5" eb="7">
      <t>メイショウ</t>
    </rPh>
    <phoneticPr fontId="1"/>
  </si>
  <si>
    <t>代  　表　  者</t>
    <rPh sb="0" eb="1">
      <t>ダイ</t>
    </rPh>
    <rPh sb="4" eb="5">
      <t>ヒョウ</t>
    </rPh>
    <rPh sb="8" eb="9">
      <t>シャ</t>
    </rPh>
    <phoneticPr fontId="1"/>
  </si>
  <si>
    <t>選挙管理委員会</t>
    <rPh sb="0" eb="7">
      <t>センキョカンリイインカイ</t>
    </rPh>
    <phoneticPr fontId="1"/>
  </si>
  <si>
    <t>×××委員会</t>
    <rPh sb="3" eb="6">
      <t>イインカイ</t>
    </rPh>
    <phoneticPr fontId="1"/>
  </si>
  <si>
    <t>○○委員会に諮った××××会で決定</t>
    <rPh sb="2" eb="5">
      <t>イインカイ</t>
    </rPh>
    <rPh sb="6" eb="7">
      <t>ハカ</t>
    </rPh>
    <rPh sb="13" eb="14">
      <t>カイ</t>
    </rPh>
    <rPh sb="15" eb="17">
      <t>ケッテイ</t>
    </rPh>
    <phoneticPr fontId="1"/>
  </si>
  <si>
    <t>×××のため</t>
    <phoneticPr fontId="1"/>
  </si>
  <si>
    <t>甲野　あきお</t>
    <rPh sb="0" eb="2">
      <t>コウノ</t>
    </rPh>
    <phoneticPr fontId="1"/>
  </si>
  <si>
    <t>甲原　五郎</t>
    <rPh sb="0" eb="2">
      <t>コウハラ</t>
    </rPh>
    <rPh sb="3" eb="5">
      <t>ゴロウ</t>
    </rPh>
    <phoneticPr fontId="1"/>
  </si>
  <si>
    <t>999-999-9999</t>
  </si>
  <si>
    <t>乙藤　六郎</t>
    <rPh sb="0" eb="2">
      <t>オツトウ</t>
    </rPh>
    <rPh sb="3" eb="5">
      <t>ロクロウ</t>
    </rPh>
    <phoneticPr fontId="1"/>
  </si>
  <si>
    <t>農業</t>
    <rPh sb="0" eb="2">
      <t>ノウギョウ</t>
    </rPh>
    <phoneticPr fontId="1"/>
  </si>
  <si>
    <t>甲原五郎が入院したため</t>
    <rPh sb="0" eb="2">
      <t>コウハラ</t>
    </rPh>
    <rPh sb="2" eb="4">
      <t>ゴロウ</t>
    </rPh>
    <rPh sb="5" eb="7">
      <t>ニュウイン</t>
    </rPh>
    <phoneticPr fontId="1"/>
  </si>
  <si>
    <t>丁川　八郎</t>
    <rPh sb="0" eb="1">
      <t>チョウ</t>
    </rPh>
    <rPh sb="1" eb="2">
      <t>カワ</t>
    </rPh>
    <rPh sb="3" eb="5">
      <t>ハチロウ</t>
    </rPh>
    <phoneticPr fontId="1"/>
  </si>
  <si>
    <t>頒布するビラ</t>
    <rPh sb="0" eb="2">
      <t>ハンプ</t>
    </rPh>
    <phoneticPr fontId="1"/>
  </si>
  <si>
    <t>から</t>
    <phoneticPr fontId="1"/>
  </si>
  <si>
    <t>まで</t>
    <phoneticPr fontId="1"/>
  </si>
  <si>
    <t>春川　花子</t>
    <rPh sb="0" eb="2">
      <t>ハルカワ</t>
    </rPh>
    <rPh sb="3" eb="5">
      <t>ハナコ</t>
    </rPh>
    <phoneticPr fontId="1"/>
  </si>
  <si>
    <t>夏川　草子</t>
    <rPh sb="0" eb="2">
      <t>ナツカワ</t>
    </rPh>
    <rPh sb="3" eb="5">
      <t>クサコ</t>
    </rPh>
    <phoneticPr fontId="1"/>
  </si>
  <si>
    <t>秋川　木子</t>
    <rPh sb="0" eb="2">
      <t>アキカワ</t>
    </rPh>
    <rPh sb="3" eb="4">
      <t>キ</t>
    </rPh>
    <rPh sb="4" eb="5">
      <t>コ</t>
    </rPh>
    <phoneticPr fontId="1"/>
  </si>
  <si>
    <t>冬川　白子</t>
    <rPh sb="0" eb="1">
      <t>フユ</t>
    </rPh>
    <rPh sb="1" eb="2">
      <t>カワ</t>
    </rPh>
    <rPh sb="3" eb="5">
      <t>シロコ</t>
    </rPh>
    <phoneticPr fontId="1"/>
  </si>
  <si>
    <t>夏山　次彦</t>
    <rPh sb="0" eb="2">
      <t>ナツヤマ</t>
    </rPh>
    <rPh sb="3" eb="5">
      <t>ツギヒコ</t>
    </rPh>
    <phoneticPr fontId="1"/>
  </si>
  <si>
    <t>秋山　三彦</t>
    <rPh sb="0" eb="2">
      <t>アキヤマ</t>
    </rPh>
    <rPh sb="3" eb="5">
      <t>ミツヒコ</t>
    </rPh>
    <phoneticPr fontId="1"/>
  </si>
  <si>
    <t>冬山　四彦</t>
    <rPh sb="0" eb="2">
      <t>フユヤマ</t>
    </rPh>
    <rPh sb="3" eb="5">
      <t>ヨンヒコ</t>
    </rPh>
    <phoneticPr fontId="1"/>
  </si>
  <si>
    <t>春山　五彦</t>
    <rPh sb="0" eb="2">
      <t>ハルヤマ</t>
    </rPh>
    <rPh sb="3" eb="4">
      <t>ゴ</t>
    </rPh>
    <rPh sb="4" eb="5">
      <t>ヒコ</t>
    </rPh>
    <phoneticPr fontId="1"/>
  </si>
  <si>
    <t>春海　花子</t>
    <rPh sb="0" eb="2">
      <t>ハルウミ</t>
    </rPh>
    <rPh sb="3" eb="5">
      <t>ハナコ</t>
    </rPh>
    <phoneticPr fontId="1"/>
  </si>
  <si>
    <t>夏海　草子</t>
    <rPh sb="0" eb="2">
      <t>ナツウミ</t>
    </rPh>
    <rPh sb="3" eb="5">
      <t>クサコ</t>
    </rPh>
    <phoneticPr fontId="1"/>
  </si>
  <si>
    <t>女</t>
  </si>
  <si>
    <t>車上運動員</t>
  </si>
  <si>
    <t>事務員</t>
  </si>
  <si>
    <t>　月 　日</t>
    <rPh sb="1" eb="2">
      <t>ツキ</t>
    </rPh>
    <rPh sb="4" eb="5">
      <t>ヒ</t>
    </rPh>
    <phoneticPr fontId="1"/>
  </si>
  <si>
    <t>　月 　日</t>
    <phoneticPr fontId="1"/>
  </si>
  <si>
    <t>急逝したため</t>
    <rPh sb="0" eb="2">
      <t>キュウセイ</t>
    </rPh>
    <phoneticPr fontId="1"/>
  </si>
  <si>
    <t>家事手伝い</t>
    <rPh sb="0" eb="4">
      <t>カジテツダ</t>
    </rPh>
    <phoneticPr fontId="1"/>
  </si>
  <si>
    <t>平成元年6月5日</t>
    <rPh sb="0" eb="2">
      <t>ヘイセイ</t>
    </rPh>
    <rPh sb="2" eb="4">
      <t>ガンネン</t>
    </rPh>
    <rPh sb="5" eb="6">
      <t>ガツ</t>
    </rPh>
    <rPh sb="7" eb="8">
      <t>ニチ</t>
    </rPh>
    <phoneticPr fontId="1"/>
  </si>
  <si>
    <t>甲原　花子</t>
    <rPh sb="0" eb="2">
      <t>コウバラ</t>
    </rPh>
    <rPh sb="3" eb="5">
      <t>ハナコ</t>
    </rPh>
    <phoneticPr fontId="1"/>
  </si>
  <si>
    <t>＜使用上の留意事項＞</t>
    <rPh sb="1" eb="4">
      <t>シヨウジョウ</t>
    </rPh>
    <rPh sb="5" eb="9">
      <t>リュウイジコウ</t>
    </rPh>
    <phoneticPr fontId="1"/>
  </si>
  <si>
    <t>＜使用方法＞</t>
    <rPh sb="1" eb="3">
      <t>シヨウ</t>
    </rPh>
    <rPh sb="3" eb="5">
      <t>ホウホウ</t>
    </rPh>
    <phoneticPr fontId="1"/>
  </si>
  <si>
    <t>・　各様式中の色分けは右に示すとおりです。</t>
    <rPh sb="2" eb="3">
      <t>カク</t>
    </rPh>
    <rPh sb="3" eb="5">
      <t>ヨウシキ</t>
    </rPh>
    <rPh sb="5" eb="6">
      <t>チュウ</t>
    </rPh>
    <rPh sb="7" eb="9">
      <t>イロワ</t>
    </rPh>
    <rPh sb="11" eb="12">
      <t>ミギ</t>
    </rPh>
    <rPh sb="13" eb="14">
      <t>シメ</t>
    </rPh>
    <phoneticPr fontId="1"/>
  </si>
  <si>
    <t>…自由記載</t>
    <rPh sb="1" eb="5">
      <t>ジユウキサイ</t>
    </rPh>
    <phoneticPr fontId="1"/>
  </si>
  <si>
    <t>…選択</t>
    <rPh sb="1" eb="3">
      <t>センタク</t>
    </rPh>
    <phoneticPr fontId="1"/>
  </si>
  <si>
    <t>（青字）</t>
    <rPh sb="1" eb="2">
      <t>アオ</t>
    </rPh>
    <rPh sb="2" eb="3">
      <t>ジ</t>
    </rPh>
    <phoneticPr fontId="1"/>
  </si>
  <si>
    <t>・　自由記載欄については、入力後に印刷するか、印刷後に手書き等により必要事項を記入してください。</t>
    <rPh sb="2" eb="7">
      <t>ジユウキサイラン</t>
    </rPh>
    <rPh sb="13" eb="16">
      <t>ニュウリョクゴ</t>
    </rPh>
    <rPh sb="17" eb="19">
      <t>インサツ</t>
    </rPh>
    <rPh sb="23" eb="26">
      <t>インサツゴ</t>
    </rPh>
    <rPh sb="27" eb="29">
      <t>テガ</t>
    </rPh>
    <rPh sb="30" eb="31">
      <t>トウ</t>
    </rPh>
    <rPh sb="34" eb="38">
      <t>ヒツヨウジコウ</t>
    </rPh>
    <rPh sb="39" eb="41">
      <t>キニュウ</t>
    </rPh>
    <phoneticPr fontId="1"/>
  </si>
  <si>
    <t>・　押印により対応する様式については、忘れずに押印をお願いいたします。</t>
    <rPh sb="2" eb="4">
      <t>オウイン</t>
    </rPh>
    <rPh sb="7" eb="9">
      <t>タイオウ</t>
    </rPh>
    <rPh sb="11" eb="13">
      <t>ヨウシキ</t>
    </rPh>
    <rPh sb="19" eb="20">
      <t>ワス</t>
    </rPh>
    <rPh sb="23" eb="25">
      <t>オウイン</t>
    </rPh>
    <rPh sb="27" eb="28">
      <t>ネガ</t>
    </rPh>
    <phoneticPr fontId="1"/>
  </si>
  <si>
    <t>・　画面上は色がついていても、印刷すると白黒で印刷されるよう設定しておりますので、そのまま印刷してください。</t>
    <rPh sb="2" eb="5">
      <t>ガメンジョウ</t>
    </rPh>
    <rPh sb="6" eb="7">
      <t>イロ</t>
    </rPh>
    <rPh sb="15" eb="17">
      <t>インサツ</t>
    </rPh>
    <rPh sb="20" eb="22">
      <t>シロクロ</t>
    </rPh>
    <rPh sb="23" eb="25">
      <t>インサツ</t>
    </rPh>
    <rPh sb="30" eb="32">
      <t>セッテイ</t>
    </rPh>
    <rPh sb="45" eb="47">
      <t>インサツ</t>
    </rPh>
    <phoneticPr fontId="1"/>
  </si>
  <si>
    <t>・　使用に当たってご不明な点やご要望、不具合等がありましたら当事務局までご連絡ください。</t>
    <rPh sb="2" eb="4">
      <t>シヨウ</t>
    </rPh>
    <rPh sb="5" eb="6">
      <t>ア</t>
    </rPh>
    <rPh sb="10" eb="12">
      <t>フメイ</t>
    </rPh>
    <rPh sb="13" eb="14">
      <t>テン</t>
    </rPh>
    <rPh sb="16" eb="18">
      <t>ヨウボウ</t>
    </rPh>
    <rPh sb="19" eb="23">
      <t>フグアイトウ</t>
    </rPh>
    <rPh sb="30" eb="34">
      <t>トウジムキョク</t>
    </rPh>
    <rPh sb="37" eb="39">
      <t>レンラク</t>
    </rPh>
    <phoneticPr fontId="1"/>
  </si>
  <si>
    <t>入力シート①</t>
    <rPh sb="0" eb="2">
      <t>ニュウリョク</t>
    </rPh>
    <phoneticPr fontId="1"/>
  </si>
  <si>
    <t>入力シート②</t>
    <rPh sb="0" eb="2">
      <t>ニュウリョク</t>
    </rPh>
    <phoneticPr fontId="1"/>
  </si>
  <si>
    <t>様式34</t>
  </si>
  <si>
    <t>様式35</t>
    <phoneticPr fontId="1"/>
  </si>
  <si>
    <t>様式36</t>
    <phoneticPr fontId="1"/>
  </si>
  <si>
    <t>様式37</t>
  </si>
  <si>
    <t>様式38</t>
  </si>
  <si>
    <t>様式39</t>
  </si>
  <si>
    <t>様式40</t>
    <phoneticPr fontId="1"/>
  </si>
  <si>
    <t>立候補届出関係</t>
    <rPh sb="0" eb="3">
      <t>リッコウホ</t>
    </rPh>
    <rPh sb="3" eb="5">
      <t>トドケデ</t>
    </rPh>
    <rPh sb="5" eb="7">
      <t>カンケイ</t>
    </rPh>
    <phoneticPr fontId="1"/>
  </si>
  <si>
    <t>開票立会人となるべき者の届出書</t>
    <rPh sb="0" eb="5">
      <t>カイヒョウタチアイニン</t>
    </rPh>
    <rPh sb="10" eb="11">
      <t>シャ</t>
    </rPh>
    <rPh sb="12" eb="15">
      <t>トドケデショ</t>
    </rPh>
    <phoneticPr fontId="1"/>
  </si>
  <si>
    <t>衆議院小選挙区選出議員選挙候補者届出書（政党届出）</t>
    <phoneticPr fontId="1"/>
  </si>
  <si>
    <t>候補者届出要件該当確認書</t>
    <phoneticPr fontId="1"/>
  </si>
  <si>
    <t>（添付書類１）承諾書</t>
    <rPh sb="1" eb="5">
      <t>テンプショルイ</t>
    </rPh>
    <rPh sb="7" eb="10">
      <t>ショウダクショ</t>
    </rPh>
    <phoneticPr fontId="1"/>
  </si>
  <si>
    <t>（添付書類２）宣誓書</t>
    <rPh sb="1" eb="5">
      <t>テンプショルイ</t>
    </rPh>
    <rPh sb="7" eb="10">
      <t>センセイショ</t>
    </rPh>
    <phoneticPr fontId="1"/>
  </si>
  <si>
    <t>宣誓書</t>
    <rPh sb="0" eb="3">
      <t>センセイショ</t>
    </rPh>
    <phoneticPr fontId="1"/>
  </si>
  <si>
    <t>候補者となることの同意書</t>
    <phoneticPr fontId="1"/>
  </si>
  <si>
    <t>宣誓書</t>
    <phoneticPr fontId="1"/>
  </si>
  <si>
    <t>候補者となるべき者の選定手続等を記載した文書及び宣誓書</t>
    <phoneticPr fontId="1"/>
  </si>
  <si>
    <t>選挙人名簿登録証明書</t>
    <phoneticPr fontId="1"/>
  </si>
  <si>
    <t>候補者届出政党に所属する者でなくなった旨の届出書</t>
    <phoneticPr fontId="1"/>
  </si>
  <si>
    <t>除名の手続を記載した文書及び宣誓書</t>
    <phoneticPr fontId="1"/>
  </si>
  <si>
    <t>候補者の届出の取下げ届出書</t>
    <phoneticPr fontId="1"/>
  </si>
  <si>
    <t>通称認定申請書</t>
    <phoneticPr fontId="1"/>
  </si>
  <si>
    <t>承諾書</t>
    <rPh sb="0" eb="3">
      <t>ショウダクショ</t>
    </rPh>
    <phoneticPr fontId="1"/>
  </si>
  <si>
    <t>出納責任者選任届</t>
    <rPh sb="0" eb="5">
      <t>スイトウセキニンシャ</t>
    </rPh>
    <rPh sb="5" eb="8">
      <t>センニントドケ</t>
    </rPh>
    <phoneticPr fontId="1"/>
  </si>
  <si>
    <t>出納責任者異動届</t>
    <phoneticPr fontId="1"/>
  </si>
  <si>
    <t>出納責任者選任（解任）承諾書</t>
    <phoneticPr fontId="1"/>
  </si>
  <si>
    <t>選挙立会人となるべき者の届出書</t>
    <phoneticPr fontId="1"/>
  </si>
  <si>
    <t>様式33</t>
    <phoneticPr fontId="1"/>
  </si>
  <si>
    <t>開票立会人となるべき者の届出書</t>
    <phoneticPr fontId="1"/>
  </si>
  <si>
    <t>選挙公報掲載申請書</t>
    <phoneticPr fontId="1"/>
  </si>
  <si>
    <t>選挙公報掲載申請撤回申請書</t>
    <phoneticPr fontId="1"/>
  </si>
  <si>
    <t>選挙公報掲載文修正申請書</t>
    <phoneticPr fontId="1"/>
  </si>
  <si>
    <t>選挙運動のために頒布するビラに関する届出書</t>
    <phoneticPr fontId="1"/>
  </si>
  <si>
    <t>参考様式1</t>
    <rPh sb="0" eb="4">
      <t>サンコウヨウシキ</t>
    </rPh>
    <phoneticPr fontId="1"/>
  </si>
  <si>
    <t>参考様式2</t>
    <rPh sb="0" eb="4">
      <t>サンコウヨウシキ</t>
    </rPh>
    <phoneticPr fontId="1"/>
  </si>
  <si>
    <t>参考様式3</t>
    <rPh sb="0" eb="4">
      <t>サンコウヨウシキ</t>
    </rPh>
    <phoneticPr fontId="1"/>
  </si>
  <si>
    <t>候補者届出事項の異動届出書</t>
    <phoneticPr fontId="1"/>
  </si>
  <si>
    <t>様式28（候）</t>
    <rPh sb="5" eb="6">
      <t>ソウロウ</t>
    </rPh>
    <phoneticPr fontId="1"/>
  </si>
  <si>
    <t>様式28（政）</t>
    <rPh sb="5" eb="6">
      <t>セイ</t>
    </rPh>
    <phoneticPr fontId="1"/>
  </si>
  <si>
    <t>様式29（候）</t>
    <rPh sb="5" eb="6">
      <t>ソウロウ</t>
    </rPh>
    <phoneticPr fontId="1"/>
  </si>
  <si>
    <t>様式29（政）</t>
    <rPh sb="5" eb="6">
      <t>セイ</t>
    </rPh>
    <phoneticPr fontId="1"/>
  </si>
  <si>
    <t>宮城県選挙管理委員会事務局（電話：022-211-2343）</t>
    <rPh sb="0" eb="3">
      <t>ミヤギケン</t>
    </rPh>
    <rPh sb="3" eb="5">
      <t>センキョ</t>
    </rPh>
    <rPh sb="5" eb="7">
      <t>カンリ</t>
    </rPh>
    <rPh sb="7" eb="10">
      <t>イインカイ</t>
    </rPh>
    <rPh sb="10" eb="13">
      <t>ジムキョク</t>
    </rPh>
    <phoneticPr fontId="2"/>
  </si>
  <si>
    <t>※　様式番号は「衆議院小選挙区選出議員選挙の手引」によるものです。</t>
    <rPh sb="2" eb="6">
      <t>ヨウシキバンゴウ</t>
    </rPh>
    <rPh sb="8" eb="15">
      <t>シュウギインショウセンキョク</t>
    </rPh>
    <rPh sb="15" eb="21">
      <t>センシュツギインセンキョ</t>
    </rPh>
    <rPh sb="22" eb="24">
      <t>テビキ</t>
    </rPh>
    <phoneticPr fontId="1"/>
  </si>
  <si>
    <t>宮城県選挙管理委員会事務局</t>
    <rPh sb="0" eb="3">
      <t>ミヤギケン</t>
    </rPh>
    <rPh sb="3" eb="13">
      <t>センキョカンリイインカイジムキョク</t>
    </rPh>
    <phoneticPr fontId="1"/>
  </si>
  <si>
    <t>　　※　設定シートは、事務局で入力しますので変更しないでください。</t>
    <rPh sb="4" eb="6">
      <t>セッテイ</t>
    </rPh>
    <rPh sb="11" eb="14">
      <t>ジムキョク</t>
    </rPh>
    <rPh sb="15" eb="17">
      <t>ニュウリョク</t>
    </rPh>
    <rPh sb="22" eb="24">
      <t>ヘンコウ</t>
    </rPh>
    <phoneticPr fontId="1"/>
  </si>
  <si>
    <t>本部の電話番号</t>
    <rPh sb="0" eb="2">
      <t>ホンブ</t>
    </rPh>
    <rPh sb="3" eb="5">
      <t>デンワ</t>
    </rPh>
    <rPh sb="5" eb="7">
      <t>バンゴウ</t>
    </rPh>
    <phoneticPr fontId="1"/>
  </si>
  <si>
    <t>６　政党その他の政治団体の代表者本人が届け出る場合にあっては本人確認書類の提示又は提</t>
    <rPh sb="2" eb="4">
      <t>セイトウ</t>
    </rPh>
    <rPh sb="6" eb="7">
      <t>タ</t>
    </rPh>
    <rPh sb="8" eb="10">
      <t>セイジ</t>
    </rPh>
    <rPh sb="10" eb="12">
      <t>ダンタイ</t>
    </rPh>
    <rPh sb="13" eb="16">
      <t>ダイヒョウシャ</t>
    </rPh>
    <rPh sb="16" eb="18">
      <t>ホンニン</t>
    </rPh>
    <rPh sb="19" eb="20">
      <t>トド</t>
    </rPh>
    <rPh sb="21" eb="22">
      <t>デ</t>
    </rPh>
    <rPh sb="23" eb="25">
      <t>バアイ</t>
    </rPh>
    <rPh sb="30" eb="32">
      <t>ホンニン</t>
    </rPh>
    <rPh sb="32" eb="34">
      <t>カクニン</t>
    </rPh>
    <rPh sb="34" eb="36">
      <t>ショルイ</t>
    </rPh>
    <rPh sb="37" eb="39">
      <t>テイジ</t>
    </rPh>
    <rPh sb="39" eb="40">
      <t>マタ</t>
    </rPh>
    <phoneticPr fontId="1"/>
  </si>
  <si>
    <t>　他の措置（記名押印等）がある場合はこの限りではない。</t>
    <rPh sb="15" eb="17">
      <t>バアイ</t>
    </rPh>
    <rPh sb="20" eb="21">
      <t>カギ</t>
    </rPh>
    <phoneticPr fontId="1"/>
  </si>
  <si>
    <t>　私は、公職選挙法第８６条の８（被選挙権のない者等の立候補の禁止）第１項、</t>
    <rPh sb="1" eb="2">
      <t>ワタシ</t>
    </rPh>
    <rPh sb="4" eb="6">
      <t>コウショク</t>
    </rPh>
    <rPh sb="6" eb="9">
      <t>センキョホウ</t>
    </rPh>
    <rPh sb="9" eb="10">
      <t>ダイ</t>
    </rPh>
    <rPh sb="12" eb="13">
      <t>ジョウ</t>
    </rPh>
    <rPh sb="33" eb="34">
      <t>ダイ</t>
    </rPh>
    <rPh sb="35" eb="36">
      <t>コウ</t>
    </rPh>
    <phoneticPr fontId="1"/>
  </si>
  <si>
    <t>（選挙立会人届出に添付）</t>
    <rPh sb="1" eb="3">
      <t>センキョ</t>
    </rPh>
    <rPh sb="3" eb="5">
      <t>タチアイ</t>
    </rPh>
    <rPh sb="5" eb="6">
      <t>ニン</t>
    </rPh>
    <rPh sb="6" eb="8">
      <t>トドケデ</t>
    </rPh>
    <rPh sb="9" eb="11">
      <t>テンプ</t>
    </rPh>
    <phoneticPr fontId="1"/>
  </si>
  <si>
    <t>（候補者届出政党用）</t>
    <rPh sb="1" eb="4">
      <t>コウホシャ</t>
    </rPh>
    <rPh sb="4" eb="8">
      <t>トドケデセイトウ</t>
    </rPh>
    <rPh sb="8" eb="9">
      <t>ヨウ</t>
    </rPh>
    <phoneticPr fontId="1"/>
  </si>
  <si>
    <t>届出書（報酬を支給できる者）</t>
    <rPh sb="0" eb="3">
      <t>トドケデショ</t>
    </rPh>
    <phoneticPr fontId="1"/>
  </si>
  <si>
    <t>一のウェブサイト等のアドレス（候補者届出政党）</t>
    <rPh sb="0" eb="1">
      <t>イチ</t>
    </rPh>
    <rPh sb="8" eb="9">
      <t>トウ</t>
    </rPh>
    <rPh sb="15" eb="18">
      <t>コウホシャ</t>
    </rPh>
    <rPh sb="18" eb="19">
      <t>トド</t>
    </rPh>
    <rPh sb="19" eb="20">
      <t>デ</t>
    </rPh>
    <rPh sb="20" eb="22">
      <t>セイトウ</t>
    </rPh>
    <phoneticPr fontId="1"/>
  </si>
  <si>
    <t>選挙の期日（投票日）</t>
    <rPh sb="0" eb="2">
      <t>センキョ</t>
    </rPh>
    <rPh sb="3" eb="5">
      <t>キジツ</t>
    </rPh>
    <rPh sb="6" eb="9">
      <t>トウヒョウビ</t>
    </rPh>
    <phoneticPr fontId="1"/>
  </si>
  <si>
    <t>候補者　氏名</t>
    <rPh sb="0" eb="3">
      <t>コウホシャ</t>
    </rPh>
    <rPh sb="4" eb="6">
      <t>シメイ</t>
    </rPh>
    <phoneticPr fontId="1"/>
  </si>
  <si>
    <t>候補者　性別</t>
    <rPh sb="0" eb="3">
      <t>コウホシャ</t>
    </rPh>
    <rPh sb="4" eb="6">
      <t>セイベツ</t>
    </rPh>
    <phoneticPr fontId="1"/>
  </si>
  <si>
    <t>候補者　生年月日</t>
    <rPh sb="0" eb="3">
      <t>コウホシャ</t>
    </rPh>
    <rPh sb="4" eb="8">
      <t>セイネンガッピ</t>
    </rPh>
    <phoneticPr fontId="1"/>
  </si>
  <si>
    <t>候補者　ふりがな</t>
    <rPh sb="0" eb="3">
      <t>コウホシャ</t>
    </rPh>
    <phoneticPr fontId="1"/>
  </si>
  <si>
    <t>候補者届出政党等のふりがな</t>
    <rPh sb="0" eb="3">
      <t>コウホシャ</t>
    </rPh>
    <rPh sb="3" eb="5">
      <t>トドケデ</t>
    </rPh>
    <rPh sb="5" eb="7">
      <t>セイトウ</t>
    </rPh>
    <rPh sb="7" eb="8">
      <t>トウ</t>
    </rPh>
    <phoneticPr fontId="1"/>
  </si>
  <si>
    <t>候補者　本籍</t>
    <rPh sb="0" eb="3">
      <t>コウホシャ</t>
    </rPh>
    <rPh sb="4" eb="6">
      <t>ホンセキ</t>
    </rPh>
    <phoneticPr fontId="1"/>
  </si>
  <si>
    <t>候補者　住所</t>
    <rPh sb="0" eb="3">
      <t>コウホシャ</t>
    </rPh>
    <rPh sb="4" eb="6">
      <t>ジュウショ</t>
    </rPh>
    <phoneticPr fontId="1"/>
  </si>
  <si>
    <t>候補者　電話番号</t>
    <rPh sb="0" eb="3">
      <t>コウホシャ</t>
    </rPh>
    <rPh sb="4" eb="6">
      <t>デンワ</t>
    </rPh>
    <rPh sb="6" eb="8">
      <t>バンゴウ</t>
    </rPh>
    <phoneticPr fontId="1"/>
  </si>
  <si>
    <t>候補者　職業</t>
    <rPh sb="0" eb="3">
      <t>コウホシャ</t>
    </rPh>
    <rPh sb="4" eb="6">
      <t>ショクギョウ</t>
    </rPh>
    <phoneticPr fontId="1"/>
  </si>
  <si>
    <t>候補者　一のウェブサイト等のアドレス</t>
    <rPh sb="0" eb="3">
      <t>コウホシャ</t>
    </rPh>
    <rPh sb="4" eb="5">
      <t>イチ</t>
    </rPh>
    <rPh sb="12" eb="13">
      <t>トウ</t>
    </rPh>
    <phoneticPr fontId="1"/>
  </si>
  <si>
    <t>選挙立会人　届出日</t>
    <rPh sb="0" eb="2">
      <t>センキョ</t>
    </rPh>
    <rPh sb="2" eb="4">
      <t>タチアイ</t>
    </rPh>
    <rPh sb="4" eb="5">
      <t>ニン</t>
    </rPh>
    <rPh sb="6" eb="8">
      <t>トドケデ</t>
    </rPh>
    <rPh sb="8" eb="9">
      <t>ビ</t>
    </rPh>
    <phoneticPr fontId="1"/>
  </si>
  <si>
    <t>選挙立会人　就任承諾日</t>
    <rPh sb="0" eb="2">
      <t>センキョ</t>
    </rPh>
    <rPh sb="2" eb="4">
      <t>タチアイ</t>
    </rPh>
    <rPh sb="4" eb="5">
      <t>ニン</t>
    </rPh>
    <rPh sb="6" eb="8">
      <t>シュウニン</t>
    </rPh>
    <rPh sb="8" eb="10">
      <t>ショウダク</t>
    </rPh>
    <rPh sb="10" eb="11">
      <t>ビ</t>
    </rPh>
    <phoneticPr fontId="1"/>
  </si>
  <si>
    <t>選挙立会人　ふりがな</t>
    <rPh sb="0" eb="2">
      <t>センキョ</t>
    </rPh>
    <rPh sb="2" eb="4">
      <t>タチアイ</t>
    </rPh>
    <rPh sb="4" eb="5">
      <t>ニン</t>
    </rPh>
    <phoneticPr fontId="1"/>
  </si>
  <si>
    <t>選挙立会人　氏名</t>
    <rPh sb="0" eb="2">
      <t>センキョ</t>
    </rPh>
    <rPh sb="2" eb="4">
      <t>タチアイ</t>
    </rPh>
    <rPh sb="4" eb="5">
      <t>ニン</t>
    </rPh>
    <rPh sb="6" eb="8">
      <t>シメイ</t>
    </rPh>
    <phoneticPr fontId="1"/>
  </si>
  <si>
    <t>選挙立会人　生年月日</t>
    <rPh sb="0" eb="2">
      <t>センキョ</t>
    </rPh>
    <rPh sb="2" eb="4">
      <t>タチアイ</t>
    </rPh>
    <rPh sb="4" eb="5">
      <t>ニン</t>
    </rPh>
    <rPh sb="6" eb="8">
      <t>セイネン</t>
    </rPh>
    <rPh sb="8" eb="10">
      <t>ガッピ</t>
    </rPh>
    <phoneticPr fontId="1"/>
  </si>
  <si>
    <t>選挙立会人　住所市区町村</t>
    <rPh sb="0" eb="2">
      <t>センキョ</t>
    </rPh>
    <rPh sb="2" eb="4">
      <t>タチアイ</t>
    </rPh>
    <rPh sb="4" eb="5">
      <t>ニン</t>
    </rPh>
    <rPh sb="6" eb="8">
      <t>ジュウショ</t>
    </rPh>
    <rPh sb="8" eb="10">
      <t>シク</t>
    </rPh>
    <phoneticPr fontId="1"/>
  </si>
  <si>
    <t>選挙立会人　住所</t>
    <rPh sb="0" eb="2">
      <t>センキョ</t>
    </rPh>
    <rPh sb="2" eb="4">
      <t>タチアイ</t>
    </rPh>
    <rPh sb="4" eb="5">
      <t>ニン</t>
    </rPh>
    <rPh sb="6" eb="8">
      <t>ジュウショ</t>
    </rPh>
    <phoneticPr fontId="1"/>
  </si>
  <si>
    <t>候補者用選挙事務所　設置年月日</t>
    <rPh sb="0" eb="4">
      <t>コウホシャヨウ</t>
    </rPh>
    <rPh sb="4" eb="6">
      <t>センキョ</t>
    </rPh>
    <rPh sb="6" eb="8">
      <t>ジム</t>
    </rPh>
    <rPh sb="8" eb="9">
      <t>ショ</t>
    </rPh>
    <rPh sb="10" eb="12">
      <t>セッチ</t>
    </rPh>
    <rPh sb="12" eb="15">
      <t>ネンガッピ</t>
    </rPh>
    <phoneticPr fontId="1"/>
  </si>
  <si>
    <t>候補者用選挙事務所　設置市区町村</t>
    <rPh sb="0" eb="3">
      <t>コウホシャ</t>
    </rPh>
    <rPh sb="3" eb="4">
      <t>ヨウ</t>
    </rPh>
    <rPh sb="4" eb="6">
      <t>センキョ</t>
    </rPh>
    <rPh sb="6" eb="8">
      <t>ジム</t>
    </rPh>
    <rPh sb="8" eb="9">
      <t>ショ</t>
    </rPh>
    <rPh sb="10" eb="12">
      <t>セッチ</t>
    </rPh>
    <phoneticPr fontId="1"/>
  </si>
  <si>
    <t>候補者用選挙事務所　住所</t>
    <rPh sb="6" eb="8">
      <t>ジム</t>
    </rPh>
    <rPh sb="8" eb="9">
      <t>ショ</t>
    </rPh>
    <rPh sb="10" eb="12">
      <t>ジュウショ</t>
    </rPh>
    <phoneticPr fontId="1"/>
  </si>
  <si>
    <t>候補者用選挙事務所　建物の名称</t>
    <rPh sb="6" eb="8">
      <t>ジム</t>
    </rPh>
    <rPh sb="8" eb="9">
      <t>ショ</t>
    </rPh>
    <rPh sb="10" eb="12">
      <t>タテモノ</t>
    </rPh>
    <rPh sb="13" eb="15">
      <t>メイショウ</t>
    </rPh>
    <phoneticPr fontId="1"/>
  </si>
  <si>
    <t>候補者用選挙事務所　電話番号</t>
    <rPh sb="6" eb="8">
      <t>ジム</t>
    </rPh>
    <rPh sb="8" eb="9">
      <t>ショ</t>
    </rPh>
    <rPh sb="10" eb="12">
      <t>デンワ</t>
    </rPh>
    <rPh sb="12" eb="14">
      <t>バンゴウ</t>
    </rPh>
    <phoneticPr fontId="1"/>
  </si>
  <si>
    <t>候補者用選挙事務所　異動年月日</t>
    <rPh sb="6" eb="8">
      <t>ジム</t>
    </rPh>
    <rPh sb="8" eb="9">
      <t>ショ</t>
    </rPh>
    <rPh sb="10" eb="12">
      <t>イドウ</t>
    </rPh>
    <rPh sb="12" eb="15">
      <t>ネンガッピ</t>
    </rPh>
    <phoneticPr fontId="1"/>
  </si>
  <si>
    <t>候補者用選挙事務所　異動後　設置市区町村</t>
    <rPh sb="6" eb="8">
      <t>ジム</t>
    </rPh>
    <rPh sb="8" eb="9">
      <t>ショ</t>
    </rPh>
    <rPh sb="10" eb="13">
      <t>イドウゴ</t>
    </rPh>
    <rPh sb="14" eb="16">
      <t>セッチ</t>
    </rPh>
    <phoneticPr fontId="1"/>
  </si>
  <si>
    <t>候補者用選挙事務所　異動後　住所</t>
    <rPh sb="6" eb="8">
      <t>ジム</t>
    </rPh>
    <rPh sb="8" eb="9">
      <t>ショ</t>
    </rPh>
    <rPh sb="10" eb="13">
      <t>イドウゴ</t>
    </rPh>
    <rPh sb="14" eb="16">
      <t>ジュウショ</t>
    </rPh>
    <phoneticPr fontId="1"/>
  </si>
  <si>
    <t>候補者用選挙事務所　異動後　建物の名称</t>
    <rPh sb="6" eb="8">
      <t>ジム</t>
    </rPh>
    <rPh sb="8" eb="9">
      <t>ショ</t>
    </rPh>
    <rPh sb="14" eb="16">
      <t>タテモノ</t>
    </rPh>
    <rPh sb="17" eb="19">
      <t>メイショウ</t>
    </rPh>
    <phoneticPr fontId="1"/>
  </si>
  <si>
    <t>候補者用選挙事務所　異動後　電話番号</t>
    <rPh sb="6" eb="8">
      <t>ジム</t>
    </rPh>
    <rPh sb="8" eb="9">
      <t>ショ</t>
    </rPh>
    <rPh sb="14" eb="16">
      <t>デンワ</t>
    </rPh>
    <rPh sb="16" eb="18">
      <t>バンゴウ</t>
    </rPh>
    <phoneticPr fontId="1"/>
  </si>
  <si>
    <t>候補者用選挙事務所　異動届　提出年月日</t>
    <rPh sb="6" eb="8">
      <t>ジム</t>
    </rPh>
    <rPh sb="8" eb="9">
      <t>ショ</t>
    </rPh>
    <rPh sb="10" eb="12">
      <t>イドウ</t>
    </rPh>
    <rPh sb="12" eb="13">
      <t>トド</t>
    </rPh>
    <rPh sb="14" eb="16">
      <t>テイシュツ</t>
    </rPh>
    <rPh sb="16" eb="19">
      <t>ネンガッピ</t>
    </rPh>
    <phoneticPr fontId="1"/>
  </si>
  <si>
    <t>候補者届出政党用選挙事務所　設置年月日</t>
    <rPh sb="0" eb="3">
      <t>コウホシャ</t>
    </rPh>
    <rPh sb="3" eb="5">
      <t>トドケデ</t>
    </rPh>
    <rPh sb="5" eb="7">
      <t>セイトウ</t>
    </rPh>
    <rPh sb="7" eb="8">
      <t>ヨウ</t>
    </rPh>
    <rPh sb="8" eb="10">
      <t>センキョ</t>
    </rPh>
    <rPh sb="10" eb="12">
      <t>ジム</t>
    </rPh>
    <rPh sb="12" eb="13">
      <t>ショ</t>
    </rPh>
    <rPh sb="14" eb="16">
      <t>セッチ</t>
    </rPh>
    <rPh sb="16" eb="19">
      <t>ネンガッピ</t>
    </rPh>
    <phoneticPr fontId="1"/>
  </si>
  <si>
    <t>候補者届出政党用選挙事務所　設置市区町村</t>
    <rPh sb="10" eb="12">
      <t>ジム</t>
    </rPh>
    <rPh sb="12" eb="13">
      <t>ショ</t>
    </rPh>
    <rPh sb="14" eb="16">
      <t>セッチ</t>
    </rPh>
    <phoneticPr fontId="1"/>
  </si>
  <si>
    <t>候補者届出政党用選挙事務所　住所</t>
    <rPh sb="10" eb="12">
      <t>ジム</t>
    </rPh>
    <rPh sb="12" eb="13">
      <t>ショ</t>
    </rPh>
    <rPh sb="14" eb="16">
      <t>ジュウショ</t>
    </rPh>
    <phoneticPr fontId="1"/>
  </si>
  <si>
    <t>候補者届出政党用選挙事務所　建物の名称</t>
    <rPh sb="10" eb="12">
      <t>ジム</t>
    </rPh>
    <rPh sb="12" eb="13">
      <t>ショ</t>
    </rPh>
    <rPh sb="14" eb="16">
      <t>タテモノ</t>
    </rPh>
    <rPh sb="17" eb="19">
      <t>メイショウ</t>
    </rPh>
    <phoneticPr fontId="1"/>
  </si>
  <si>
    <t>候補者届出政党用選挙事務所　電話番号</t>
    <rPh sb="10" eb="12">
      <t>ジム</t>
    </rPh>
    <rPh sb="12" eb="13">
      <t>ショ</t>
    </rPh>
    <rPh sb="14" eb="16">
      <t>デンワ</t>
    </rPh>
    <rPh sb="16" eb="18">
      <t>バンゴウ</t>
    </rPh>
    <phoneticPr fontId="1"/>
  </si>
  <si>
    <t>候補者届出政党用選挙事務所　異動届　提出年月日</t>
    <rPh sb="3" eb="5">
      <t>トドケデ</t>
    </rPh>
    <rPh sb="5" eb="7">
      <t>セイトウ</t>
    </rPh>
    <rPh sb="10" eb="12">
      <t>ジム</t>
    </rPh>
    <rPh sb="12" eb="13">
      <t>ショ</t>
    </rPh>
    <rPh sb="14" eb="16">
      <t>イドウ</t>
    </rPh>
    <rPh sb="16" eb="17">
      <t>トド</t>
    </rPh>
    <rPh sb="18" eb="20">
      <t>テイシュツ</t>
    </rPh>
    <rPh sb="20" eb="23">
      <t>ネンガッピ</t>
    </rPh>
    <phoneticPr fontId="1"/>
  </si>
  <si>
    <t>候補者届出政党用選挙事務所　異動年月日</t>
    <rPh sb="10" eb="12">
      <t>ジム</t>
    </rPh>
    <rPh sb="12" eb="13">
      <t>ショ</t>
    </rPh>
    <rPh sb="14" eb="16">
      <t>イドウ</t>
    </rPh>
    <rPh sb="16" eb="19">
      <t>ネンガッピ</t>
    </rPh>
    <phoneticPr fontId="1"/>
  </si>
  <si>
    <t>候補者届出政党用選挙事務所　異動後　設置市区町村</t>
    <rPh sb="10" eb="12">
      <t>ジム</t>
    </rPh>
    <rPh sb="12" eb="13">
      <t>ショ</t>
    </rPh>
    <rPh sb="14" eb="17">
      <t>イドウゴ</t>
    </rPh>
    <rPh sb="18" eb="20">
      <t>セッチ</t>
    </rPh>
    <phoneticPr fontId="1"/>
  </si>
  <si>
    <t>候補者届出政党用選挙事務所　異動後　住所</t>
    <rPh sb="10" eb="12">
      <t>ジム</t>
    </rPh>
    <rPh sb="12" eb="13">
      <t>ショ</t>
    </rPh>
    <rPh sb="18" eb="20">
      <t>ジュウショ</t>
    </rPh>
    <phoneticPr fontId="1"/>
  </si>
  <si>
    <t>候補者届出政党用選挙事務所　異動後　建物の名称</t>
    <rPh sb="10" eb="12">
      <t>ジム</t>
    </rPh>
    <rPh sb="12" eb="13">
      <t>ショ</t>
    </rPh>
    <rPh sb="18" eb="20">
      <t>タテモノ</t>
    </rPh>
    <rPh sb="21" eb="23">
      <t>メイショウ</t>
    </rPh>
    <phoneticPr fontId="1"/>
  </si>
  <si>
    <t>候補者届出政党用選挙事務所　異動後　電話番号</t>
    <rPh sb="10" eb="12">
      <t>ジム</t>
    </rPh>
    <rPh sb="12" eb="13">
      <t>ショ</t>
    </rPh>
    <rPh sb="18" eb="20">
      <t>デンワ</t>
    </rPh>
    <rPh sb="20" eb="22">
      <t>バンゴウ</t>
    </rPh>
    <phoneticPr fontId="1"/>
  </si>
  <si>
    <t>出納責任者　選任年月日</t>
    <rPh sb="0" eb="2">
      <t>スイトウ</t>
    </rPh>
    <rPh sb="2" eb="5">
      <t>セキニンシャ</t>
    </rPh>
    <rPh sb="6" eb="8">
      <t>センニン</t>
    </rPh>
    <rPh sb="8" eb="11">
      <t>ネンガッピ</t>
    </rPh>
    <phoneticPr fontId="1"/>
  </si>
  <si>
    <t>出納責任者　氏名</t>
    <rPh sb="0" eb="2">
      <t>スイトウ</t>
    </rPh>
    <rPh sb="2" eb="5">
      <t>セキニンシャ</t>
    </rPh>
    <rPh sb="6" eb="8">
      <t>シメイ</t>
    </rPh>
    <phoneticPr fontId="1"/>
  </si>
  <si>
    <t>出納責任者　生年月日</t>
    <rPh sb="0" eb="2">
      <t>スイトウ</t>
    </rPh>
    <rPh sb="2" eb="5">
      <t>セキニンシャ</t>
    </rPh>
    <rPh sb="6" eb="8">
      <t>セイネン</t>
    </rPh>
    <rPh sb="8" eb="10">
      <t>ガッピ</t>
    </rPh>
    <phoneticPr fontId="1"/>
  </si>
  <si>
    <t>出納責任者　住所</t>
    <rPh sb="0" eb="2">
      <t>スイトウ</t>
    </rPh>
    <rPh sb="2" eb="5">
      <t>セキニンシャ</t>
    </rPh>
    <rPh sb="6" eb="8">
      <t>ジュウショ</t>
    </rPh>
    <phoneticPr fontId="1"/>
  </si>
  <si>
    <t>出納責任者　電話番号</t>
    <rPh sb="0" eb="2">
      <t>スイトウ</t>
    </rPh>
    <rPh sb="2" eb="5">
      <t>セキニンシャ</t>
    </rPh>
    <rPh sb="6" eb="10">
      <t>デンワバンゴウ</t>
    </rPh>
    <phoneticPr fontId="1"/>
  </si>
  <si>
    <t>出納責任者　職業</t>
    <rPh sb="0" eb="2">
      <t>スイトウ</t>
    </rPh>
    <rPh sb="2" eb="5">
      <t>セキニンシャ</t>
    </rPh>
    <rPh sb="6" eb="8">
      <t>ショクギョウ</t>
    </rPh>
    <phoneticPr fontId="1"/>
  </si>
  <si>
    <t>出納責任者　異動届　提出年月日</t>
    <rPh sb="0" eb="2">
      <t>スイトウ</t>
    </rPh>
    <rPh sb="2" eb="5">
      <t>セキニンシャ</t>
    </rPh>
    <rPh sb="6" eb="9">
      <t>イドウトドケ</t>
    </rPh>
    <rPh sb="10" eb="12">
      <t>テイシュツ</t>
    </rPh>
    <rPh sb="12" eb="15">
      <t>ネンガッピ</t>
    </rPh>
    <phoneticPr fontId="1"/>
  </si>
  <si>
    <t>新　出納責任者　選任年月日</t>
    <rPh sb="0" eb="1">
      <t>シン</t>
    </rPh>
    <rPh sb="2" eb="4">
      <t>スイトウ</t>
    </rPh>
    <rPh sb="4" eb="7">
      <t>セキニンシャ</t>
    </rPh>
    <rPh sb="8" eb="10">
      <t>センニン</t>
    </rPh>
    <rPh sb="10" eb="13">
      <t>ネンガッピ</t>
    </rPh>
    <phoneticPr fontId="1"/>
  </si>
  <si>
    <t>新　出納責任者　氏名</t>
    <rPh sb="0" eb="1">
      <t>シン</t>
    </rPh>
    <rPh sb="2" eb="4">
      <t>スイトウ</t>
    </rPh>
    <rPh sb="4" eb="7">
      <t>セキニンシャ</t>
    </rPh>
    <rPh sb="8" eb="10">
      <t>シメイ</t>
    </rPh>
    <phoneticPr fontId="1"/>
  </si>
  <si>
    <t>新　出納責任者　生年月日</t>
    <rPh sb="0" eb="1">
      <t>シン</t>
    </rPh>
    <rPh sb="2" eb="4">
      <t>スイトウ</t>
    </rPh>
    <rPh sb="4" eb="7">
      <t>セキニンシャ</t>
    </rPh>
    <rPh sb="8" eb="10">
      <t>セイネン</t>
    </rPh>
    <rPh sb="10" eb="12">
      <t>ガッピ</t>
    </rPh>
    <phoneticPr fontId="1"/>
  </si>
  <si>
    <t>新　出納責任者　住所</t>
    <rPh sb="0" eb="1">
      <t>シン</t>
    </rPh>
    <rPh sb="2" eb="4">
      <t>スイトウ</t>
    </rPh>
    <rPh sb="4" eb="7">
      <t>セキニンシャ</t>
    </rPh>
    <rPh sb="8" eb="10">
      <t>ジュウショ</t>
    </rPh>
    <phoneticPr fontId="1"/>
  </si>
  <si>
    <t>新　出納責任者　電話番号</t>
    <rPh sb="0" eb="1">
      <t>シン</t>
    </rPh>
    <rPh sb="2" eb="4">
      <t>スイトウ</t>
    </rPh>
    <rPh sb="4" eb="7">
      <t>セキニンシャ</t>
    </rPh>
    <rPh sb="8" eb="10">
      <t>デンワ</t>
    </rPh>
    <rPh sb="10" eb="12">
      <t>バンゴウ</t>
    </rPh>
    <phoneticPr fontId="1"/>
  </si>
  <si>
    <t>新　出納責任者　職業</t>
    <rPh sb="0" eb="1">
      <t>シン</t>
    </rPh>
    <rPh sb="2" eb="4">
      <t>スイトウ</t>
    </rPh>
    <rPh sb="4" eb="7">
      <t>セキニンシャ</t>
    </rPh>
    <rPh sb="8" eb="10">
      <t>ショクギョウ</t>
    </rPh>
    <phoneticPr fontId="1"/>
  </si>
  <si>
    <t>職務代行者届　提出年月日</t>
    <rPh sb="0" eb="2">
      <t>ショクム</t>
    </rPh>
    <rPh sb="2" eb="5">
      <t>ダイコウシャ</t>
    </rPh>
    <rPh sb="5" eb="6">
      <t>トドケ</t>
    </rPh>
    <rPh sb="7" eb="9">
      <t>テイシュツ</t>
    </rPh>
    <rPh sb="9" eb="12">
      <t>ネンガッピ</t>
    </rPh>
    <phoneticPr fontId="1"/>
  </si>
  <si>
    <t>職務代行　開始（廃止）年月日</t>
    <rPh sb="0" eb="2">
      <t>ショクム</t>
    </rPh>
    <rPh sb="2" eb="4">
      <t>ダイコウ</t>
    </rPh>
    <rPh sb="5" eb="7">
      <t>カイシ</t>
    </rPh>
    <rPh sb="8" eb="10">
      <t>ハイシ</t>
    </rPh>
    <rPh sb="11" eb="14">
      <t>ネンガッピ</t>
    </rPh>
    <phoneticPr fontId="1"/>
  </si>
  <si>
    <t>職務代行者　氏名</t>
    <rPh sb="0" eb="2">
      <t>ショクム</t>
    </rPh>
    <rPh sb="2" eb="5">
      <t>ダイコウシャ</t>
    </rPh>
    <rPh sb="6" eb="8">
      <t>シメイ</t>
    </rPh>
    <phoneticPr fontId="1"/>
  </si>
  <si>
    <t>職務代行者　生年月日</t>
    <rPh sb="0" eb="2">
      <t>ショクム</t>
    </rPh>
    <rPh sb="2" eb="4">
      <t>ダイコウ</t>
    </rPh>
    <rPh sb="4" eb="5">
      <t>シャ</t>
    </rPh>
    <rPh sb="6" eb="8">
      <t>セイネン</t>
    </rPh>
    <rPh sb="8" eb="10">
      <t>ガッピ</t>
    </rPh>
    <phoneticPr fontId="1"/>
  </si>
  <si>
    <t>職務代行者　住所</t>
    <rPh sb="0" eb="2">
      <t>ショクム</t>
    </rPh>
    <rPh sb="2" eb="5">
      <t>ダイコウシャ</t>
    </rPh>
    <rPh sb="6" eb="8">
      <t>ジュウショ</t>
    </rPh>
    <phoneticPr fontId="1"/>
  </si>
  <si>
    <t>職務代行者　電話番号</t>
    <rPh sb="0" eb="2">
      <t>ショクム</t>
    </rPh>
    <rPh sb="2" eb="4">
      <t>ダイコウ</t>
    </rPh>
    <rPh sb="4" eb="5">
      <t>シャ</t>
    </rPh>
    <rPh sb="6" eb="8">
      <t>デンワ</t>
    </rPh>
    <rPh sb="8" eb="10">
      <t>バンゴウ</t>
    </rPh>
    <phoneticPr fontId="1"/>
  </si>
  <si>
    <t>職務代行者　職業</t>
    <rPh sb="0" eb="2">
      <t>ショクム</t>
    </rPh>
    <rPh sb="2" eb="4">
      <t>ダイコウ</t>
    </rPh>
    <rPh sb="4" eb="5">
      <t>シャ</t>
    </rPh>
    <rPh sb="6" eb="8">
      <t>ショクギョウ</t>
    </rPh>
    <phoneticPr fontId="1"/>
  </si>
  <si>
    <t>本部の郵便番号</t>
    <rPh sb="0" eb="2">
      <t>ホンブ</t>
    </rPh>
    <rPh sb="3" eb="5">
      <t>ユウビン</t>
    </rPh>
    <rPh sb="5" eb="7">
      <t>バンゴウ</t>
    </rPh>
    <phoneticPr fontId="1"/>
  </si>
  <si>
    <t>（政党届出）様式１</t>
    <rPh sb="1" eb="5">
      <t>セイトウトドケデ</t>
    </rPh>
    <rPh sb="6" eb="8">
      <t>ヨウシキ</t>
    </rPh>
    <phoneticPr fontId="1"/>
  </si>
  <si>
    <t>（政党届出）様式２</t>
    <rPh sb="6" eb="8">
      <t>ヨウシキ</t>
    </rPh>
    <phoneticPr fontId="1"/>
  </si>
  <si>
    <t>（政党届出）様式３</t>
    <rPh sb="6" eb="8">
      <t>ヨウシキ</t>
    </rPh>
    <phoneticPr fontId="1"/>
  </si>
  <si>
    <t>（政党届出）様式４</t>
    <rPh sb="6" eb="8">
      <t>ヨウシキ</t>
    </rPh>
    <phoneticPr fontId="1"/>
  </si>
  <si>
    <t>（政党届出）様式５</t>
    <rPh sb="6" eb="8">
      <t>ヨウシキ</t>
    </rPh>
    <phoneticPr fontId="1"/>
  </si>
  <si>
    <t>（政党届出）様式６</t>
    <rPh sb="1" eb="5">
      <t>セイトウトドケデ</t>
    </rPh>
    <rPh sb="6" eb="8">
      <t>ヨウシキ</t>
    </rPh>
    <phoneticPr fontId="1"/>
  </si>
  <si>
    <t>（政党届出）様式７</t>
    <rPh sb="1" eb="5">
      <t>セイトウトドケデ</t>
    </rPh>
    <rPh sb="6" eb="8">
      <t>ヨウシキ</t>
    </rPh>
    <phoneticPr fontId="1"/>
  </si>
  <si>
    <t>（政党届出）様式８</t>
    <rPh sb="6" eb="8">
      <t>ヨウシキ</t>
    </rPh>
    <phoneticPr fontId="1"/>
  </si>
  <si>
    <t>（政党届出）様式９</t>
    <rPh sb="6" eb="8">
      <t>ヨウシキ</t>
    </rPh>
    <phoneticPr fontId="1"/>
  </si>
  <si>
    <t>（政党届出）様式１６</t>
    <rPh sb="6" eb="8">
      <t>ヨウシキ</t>
    </rPh>
    <phoneticPr fontId="1"/>
  </si>
  <si>
    <t>（政党届出）様式１７</t>
    <rPh sb="6" eb="8">
      <t>ヨウシキ</t>
    </rPh>
    <phoneticPr fontId="1"/>
  </si>
  <si>
    <t>（政党届出）様式１８</t>
    <rPh sb="6" eb="8">
      <t>ヨウシキ</t>
    </rPh>
    <phoneticPr fontId="1"/>
  </si>
  <si>
    <t>（政党届出）様式１９</t>
    <rPh sb="6" eb="8">
      <t>ヨウシキ</t>
    </rPh>
    <phoneticPr fontId="1"/>
  </si>
  <si>
    <t>（政党届出）様式２１</t>
    <rPh sb="6" eb="8">
      <t>ヨウシキ</t>
    </rPh>
    <phoneticPr fontId="1"/>
  </si>
  <si>
    <t>（政党届出）様式２２</t>
    <rPh sb="6" eb="8">
      <t>ヨウシキ</t>
    </rPh>
    <phoneticPr fontId="1"/>
  </si>
  <si>
    <t>（政党届出）様式２４</t>
    <rPh sb="6" eb="8">
      <t>ヨウシキ</t>
    </rPh>
    <phoneticPr fontId="1"/>
  </si>
  <si>
    <t>（政党届出）様式２５</t>
    <rPh sb="6" eb="8">
      <t>ヨウシキ</t>
    </rPh>
    <phoneticPr fontId="1"/>
  </si>
  <si>
    <t>（政党届出）様式２６</t>
    <rPh sb="6" eb="8">
      <t>ヨウシキ</t>
    </rPh>
    <phoneticPr fontId="1"/>
  </si>
  <si>
    <t>（政党届出）様式２８の１</t>
    <rPh sb="6" eb="8">
      <t>ヨウシキ</t>
    </rPh>
    <phoneticPr fontId="1"/>
  </si>
  <si>
    <t>（政党届出）様式２８の２</t>
    <rPh sb="6" eb="8">
      <t>ヨウシキ</t>
    </rPh>
    <phoneticPr fontId="1"/>
  </si>
  <si>
    <t>（政党届出）様式２９の１</t>
    <rPh sb="6" eb="8">
      <t>ヨウシキ</t>
    </rPh>
    <phoneticPr fontId="1"/>
  </si>
  <si>
    <t>（政党届出）様式２９の２</t>
    <rPh sb="6" eb="8">
      <t>ヨウシキ</t>
    </rPh>
    <phoneticPr fontId="1"/>
  </si>
  <si>
    <t>（政党届出）様式３１</t>
    <rPh sb="6" eb="8">
      <t>ヨウシキ</t>
    </rPh>
    <phoneticPr fontId="1"/>
  </si>
  <si>
    <t>（政党届出）様式３３</t>
    <rPh sb="6" eb="8">
      <t>ヨウシキ</t>
    </rPh>
    <phoneticPr fontId="1"/>
  </si>
  <si>
    <t>（政党届出）様式３４</t>
    <phoneticPr fontId="1"/>
  </si>
  <si>
    <t>（政党届出）様式３５</t>
    <phoneticPr fontId="1"/>
  </si>
  <si>
    <t>（政党届出）様式３６</t>
    <rPh sb="6" eb="8">
      <t>ヨウシキ</t>
    </rPh>
    <phoneticPr fontId="1"/>
  </si>
  <si>
    <t>（政党届出）様式３７</t>
    <rPh sb="6" eb="8">
      <t>ヨウシキ</t>
    </rPh>
    <phoneticPr fontId="1"/>
  </si>
  <si>
    <t>（政党届出）様式３８</t>
    <rPh sb="6" eb="8">
      <t>ヨウシキ</t>
    </rPh>
    <phoneticPr fontId="1"/>
  </si>
  <si>
    <t>（政党届出）様式３９</t>
    <rPh sb="6" eb="8">
      <t>ヨウシキ</t>
    </rPh>
    <phoneticPr fontId="1"/>
  </si>
  <si>
    <t>（政党届出）様式４０</t>
    <rPh sb="6" eb="8">
      <t>ヨウシキ</t>
    </rPh>
    <phoneticPr fontId="1"/>
  </si>
  <si>
    <t>（政党届出）参考様式</t>
    <rPh sb="6" eb="10">
      <t>サンコウヨウシキ</t>
    </rPh>
    <phoneticPr fontId="1"/>
  </si>
  <si>
    <t>（政党届出）参考様式</t>
    <rPh sb="6" eb="8">
      <t>サンコウ</t>
    </rPh>
    <rPh sb="8" eb="10">
      <t>ヨウシキ</t>
    </rPh>
    <phoneticPr fontId="1"/>
  </si>
  <si>
    <t>４　名義人の署名又は記名押印をすること。</t>
    <phoneticPr fontId="1"/>
  </si>
  <si>
    <t>１　「選挙区」欄は、参議院比例代表選出議員については、「比例代表」と記載しなければならない。</t>
    <rPh sb="3" eb="6">
      <t>センキョク</t>
    </rPh>
    <rPh sb="7" eb="8">
      <t>ラン</t>
    </rPh>
    <rPh sb="10" eb="13">
      <t>サンギイン</t>
    </rPh>
    <rPh sb="13" eb="17">
      <t>ヒレイダイヒョウ</t>
    </rPh>
    <rPh sb="17" eb="19">
      <t>センシュツ</t>
    </rPh>
    <rPh sb="19" eb="21">
      <t>ギイン</t>
    </rPh>
    <rPh sb="28" eb="32">
      <t>ヒレイダイヒョウ</t>
    </rPh>
    <rPh sb="34" eb="36">
      <t>キサイ</t>
    </rPh>
    <phoneticPr fontId="1"/>
  </si>
  <si>
    <t>２　名義人の署名又は記名押印をすること。</t>
    <phoneticPr fontId="1"/>
  </si>
  <si>
    <t>　名義人の署名又は記名押印をすること。</t>
    <phoneticPr fontId="1"/>
  </si>
  <si>
    <t>３　名義人の署名又は記名押印をすること。</t>
    <phoneticPr fontId="1"/>
  </si>
  <si>
    <t>１　この申請書を提出するときは、併せて当該呼称が戸籍簿に記載された氏名に代わるもの</t>
    <phoneticPr fontId="1"/>
  </si>
  <si>
    <t>　として広く通用していることを証するに足りる資料を提示しなければならない。</t>
    <phoneticPr fontId="1"/>
  </si>
  <si>
    <t>　（政党その他の政治団体の届出に係る通称認定申請の場合は候補者の承諾書（様式22）</t>
    <rPh sb="2" eb="4">
      <t>セイトウ</t>
    </rPh>
    <rPh sb="6" eb="7">
      <t>タ</t>
    </rPh>
    <rPh sb="8" eb="12">
      <t>セイジダンタイ</t>
    </rPh>
    <rPh sb="13" eb="15">
      <t>トドケデ</t>
    </rPh>
    <rPh sb="16" eb="17">
      <t>カカ</t>
    </rPh>
    <rPh sb="18" eb="22">
      <t>ツウショウニンテイ</t>
    </rPh>
    <rPh sb="22" eb="24">
      <t>シンセイ</t>
    </rPh>
    <rPh sb="25" eb="27">
      <t>バアイ</t>
    </rPh>
    <rPh sb="28" eb="31">
      <t>コウホシャ</t>
    </rPh>
    <rPh sb="32" eb="35">
      <t>ショウダクショ</t>
    </rPh>
    <rPh sb="36" eb="38">
      <t>ヨウシキ</t>
    </rPh>
    <phoneticPr fontId="1"/>
  </si>
  <si>
    <t>　を添付すること。）</t>
    <rPh sb="2" eb="4">
      <t>テンプ</t>
    </rPh>
    <phoneticPr fontId="1"/>
  </si>
  <si>
    <t>目次に戻る</t>
    <rPh sb="0" eb="2">
      <t>モクジ</t>
    </rPh>
    <rPh sb="3" eb="4">
      <t>モド</t>
    </rPh>
    <phoneticPr fontId="1"/>
  </si>
  <si>
    <t>選挙長</t>
    <rPh sb="0" eb="3">
      <t>センキョチョウ</t>
    </rPh>
    <phoneticPr fontId="1"/>
  </si>
  <si>
    <t>令和3年10月31日執行　衆議院小選挙区選出議員選挙</t>
    <phoneticPr fontId="1"/>
  </si>
  <si>
    <t>決裁</t>
    <rPh sb="0" eb="2">
      <t>ケッサイ</t>
    </rPh>
    <phoneticPr fontId="1"/>
  </si>
  <si>
    <t>受付日時</t>
    <rPh sb="0" eb="4">
      <t>ウケツケニチジ</t>
    </rPh>
    <phoneticPr fontId="1"/>
  </si>
  <si>
    <t>時　　分</t>
    <rPh sb="0" eb="1">
      <t>ジ</t>
    </rPh>
    <rPh sb="3" eb="4">
      <t>フン</t>
    </rPh>
    <phoneticPr fontId="1"/>
  </si>
  <si>
    <t>受付者</t>
    <rPh sb="0" eb="3">
      <t>ウケツケシャ</t>
    </rPh>
    <phoneticPr fontId="1"/>
  </si>
  <si>
    <t>　に規定する文書（様式5）の添付を省略する場合には、「添付書類」欄の「備考」欄にその</t>
    <rPh sb="9" eb="11">
      <t>ヨウシキ</t>
    </rPh>
    <rPh sb="17" eb="19">
      <t>ショウリャク</t>
    </rPh>
    <rPh sb="21" eb="23">
      <t>バアイ</t>
    </rPh>
    <rPh sb="27" eb="29">
      <t>テンプ</t>
    </rPh>
    <rPh sb="29" eb="31">
      <t>ショルイ</t>
    </rPh>
    <rPh sb="32" eb="33">
      <t>ラン</t>
    </rPh>
    <rPh sb="35" eb="37">
      <t>ビコウ</t>
    </rPh>
    <rPh sb="38" eb="39">
      <t>ラン</t>
    </rPh>
    <phoneticPr fontId="1"/>
  </si>
  <si>
    <t>　旨を記載しなければならない。</t>
    <phoneticPr fontId="1"/>
  </si>
  <si>
    <t>　出を、その代理人が届け出る場合にあっては委任状の提示又は提出及び当該代理人の本人確</t>
    <rPh sb="6" eb="9">
      <t>ダイリニン</t>
    </rPh>
    <rPh sb="10" eb="11">
      <t>トド</t>
    </rPh>
    <rPh sb="12" eb="13">
      <t>デ</t>
    </rPh>
    <rPh sb="14" eb="16">
      <t>バアイ</t>
    </rPh>
    <rPh sb="21" eb="24">
      <t>イニンジョウ</t>
    </rPh>
    <rPh sb="25" eb="27">
      <t>テイジ</t>
    </rPh>
    <rPh sb="27" eb="28">
      <t>マタ</t>
    </rPh>
    <rPh sb="29" eb="31">
      <t>テイシュツ</t>
    </rPh>
    <rPh sb="31" eb="32">
      <t>オヨ</t>
    </rPh>
    <rPh sb="33" eb="35">
      <t>トウガイ</t>
    </rPh>
    <rPh sb="35" eb="38">
      <t>ダイリニン</t>
    </rPh>
    <rPh sb="39" eb="41">
      <t>ホンニン</t>
    </rPh>
    <phoneticPr fontId="1"/>
  </si>
  <si>
    <t>　認書類の提示又は提出を行うこと。ただし、政党その他の政治団体の代表者本人の署名その</t>
    <rPh sb="7" eb="8">
      <t>マタ</t>
    </rPh>
    <rPh sb="9" eb="11">
      <t>テイシュツ</t>
    </rPh>
    <rPh sb="12" eb="13">
      <t>オコナ</t>
    </rPh>
    <rPh sb="21" eb="23">
      <t>セイトウ</t>
    </rPh>
    <rPh sb="25" eb="26">
      <t>タ</t>
    </rPh>
    <rPh sb="27" eb="29">
      <t>セイジ</t>
    </rPh>
    <rPh sb="29" eb="31">
      <t>ダンタイ</t>
    </rPh>
    <rPh sb="32" eb="35">
      <t>ダイヒョウシャ</t>
    </rPh>
    <rPh sb="35" eb="37">
      <t>ホンニン</t>
    </rPh>
    <rPh sb="38" eb="40">
      <t>ショメイ</t>
    </rPh>
    <phoneticPr fontId="1"/>
  </si>
  <si>
    <t>代表者氏名</t>
    <rPh sb="0" eb="3">
      <t>ダイヒョウシャ</t>
    </rPh>
    <rPh sb="2" eb="3">
      <t>シャ</t>
    </rPh>
    <rPh sb="3" eb="5">
      <t>シメイ</t>
    </rPh>
    <phoneticPr fontId="1"/>
  </si>
  <si>
    <t>候補者（候補者の選定手続）届出要件該当確認書</t>
    <rPh sb="0" eb="3">
      <t>コウホシャ</t>
    </rPh>
    <rPh sb="4" eb="7">
      <t>コウホシャ</t>
    </rPh>
    <rPh sb="8" eb="12">
      <t>センテイテツヅ</t>
    </rPh>
    <rPh sb="13" eb="15">
      <t>トドケデ</t>
    </rPh>
    <rPh sb="15" eb="17">
      <t>ヨウケン</t>
    </rPh>
    <rPh sb="17" eb="19">
      <t>ガイトウ</t>
    </rPh>
    <rPh sb="19" eb="22">
      <t>カクニンショ</t>
    </rPh>
    <phoneticPr fontId="1"/>
  </si>
  <si>
    <t>　衆議院議員の総選挙における小選挙区選出議員の選挙又は参議院議員の通常選挙における選挙区選</t>
    <rPh sb="1" eb="4">
      <t>シュウギイン</t>
    </rPh>
    <rPh sb="4" eb="6">
      <t>ギイン</t>
    </rPh>
    <rPh sb="7" eb="10">
      <t>ソウセンキョ</t>
    </rPh>
    <rPh sb="14" eb="18">
      <t>ショウセンキョク</t>
    </rPh>
    <rPh sb="18" eb="20">
      <t>センシュツ</t>
    </rPh>
    <rPh sb="20" eb="22">
      <t>ギイン</t>
    </rPh>
    <rPh sb="23" eb="25">
      <t>センキョ</t>
    </rPh>
    <rPh sb="25" eb="26">
      <t>マタ</t>
    </rPh>
    <rPh sb="27" eb="30">
      <t>サンギイン</t>
    </rPh>
    <rPh sb="30" eb="32">
      <t>ギイン</t>
    </rPh>
    <rPh sb="33" eb="35">
      <t>ツウジョウ</t>
    </rPh>
    <rPh sb="35" eb="37">
      <t>センキョ</t>
    </rPh>
    <rPh sb="41" eb="44">
      <t>センキョク</t>
    </rPh>
    <rPh sb="44" eb="45">
      <t>セン</t>
    </rPh>
    <phoneticPr fontId="1"/>
  </si>
  <si>
    <t>出議員の選挙における政党その他の政治団体の得票総数を記載する場合は、公職の候補者別の得票数</t>
    <phoneticPr fontId="1"/>
  </si>
  <si>
    <t>の内訳を記載しなければならない。衆議院議員の総選挙における比例代表選出議員の選挙における政</t>
    <phoneticPr fontId="1"/>
  </si>
  <si>
    <t>党その他の政治団体の得票総数を記載する場合には、選挙区別の得票数の内訳を記載しなければなら</t>
    <phoneticPr fontId="1"/>
  </si>
  <si>
    <t>ず、その場合において「公職の候補者の氏名」欄には当該政党その他の政治団体の名称を記載しなけ</t>
    <phoneticPr fontId="1"/>
  </si>
  <si>
    <t>ればならない。</t>
    <phoneticPr fontId="1"/>
  </si>
  <si>
    <t>　参議院議員の通常選挙における比例代表選出議員の選挙における政党その他の政治団体の得票総数</t>
    <rPh sb="1" eb="6">
      <t>サンギインギイン</t>
    </rPh>
    <rPh sb="7" eb="11">
      <t>ツウジョウセンキョ</t>
    </rPh>
    <rPh sb="15" eb="19">
      <t>ヒレイダイヒョウ</t>
    </rPh>
    <rPh sb="19" eb="23">
      <t>センシュツギイン</t>
    </rPh>
    <rPh sb="24" eb="26">
      <t>センキョ</t>
    </rPh>
    <rPh sb="30" eb="32">
      <t>セイトウ</t>
    </rPh>
    <rPh sb="34" eb="35">
      <t>タ</t>
    </rPh>
    <rPh sb="36" eb="40">
      <t>セイジダンタイ</t>
    </rPh>
    <rPh sb="41" eb="45">
      <t>トクヒョウソウスウ</t>
    </rPh>
    <phoneticPr fontId="1"/>
  </si>
  <si>
    <t>を記載する場合には、当該政党その他の政治団体に係る各参議院名簿登載者の得票総数を含むものを</t>
    <rPh sb="1" eb="3">
      <t>キサイ</t>
    </rPh>
    <rPh sb="5" eb="7">
      <t>バアイ</t>
    </rPh>
    <rPh sb="10" eb="14">
      <t>トウガイセイトウ</t>
    </rPh>
    <rPh sb="16" eb="17">
      <t>タ</t>
    </rPh>
    <rPh sb="18" eb="22">
      <t>セイジダンタイ</t>
    </rPh>
    <rPh sb="23" eb="24">
      <t>カカ</t>
    </rPh>
    <rPh sb="25" eb="26">
      <t>カク</t>
    </rPh>
    <rPh sb="26" eb="29">
      <t>サンギイン</t>
    </rPh>
    <rPh sb="29" eb="34">
      <t>メイボトウサイシャ</t>
    </rPh>
    <rPh sb="35" eb="39">
      <t>トクヒョウソウスウ</t>
    </rPh>
    <rPh sb="40" eb="41">
      <t>フク</t>
    </rPh>
    <phoneticPr fontId="1"/>
  </si>
  <si>
    <t>記載しなければならない。</t>
    <phoneticPr fontId="1"/>
  </si>
  <si>
    <t>第８７条（重複立候補等の禁止）第１項若しくは第２項、第８７条の２（衆議院</t>
    <rPh sb="10" eb="11">
      <t>トウ</t>
    </rPh>
    <phoneticPr fontId="1"/>
  </si>
  <si>
    <t>除名の決定手続</t>
    <rPh sb="0" eb="2">
      <t>ジョメイ</t>
    </rPh>
    <rPh sb="3" eb="7">
      <t>ケッテイテツヅ</t>
    </rPh>
    <phoneticPr fontId="1"/>
  </si>
  <si>
    <t>候補者氏名</t>
    <rPh sb="0" eb="5">
      <t>コウホシャシメイ</t>
    </rPh>
    <phoneticPr fontId="1"/>
  </si>
  <si>
    <t>こうの　</t>
    <phoneticPr fontId="1"/>
  </si>
  <si>
    <t>旧出納責任者氏名</t>
    <rPh sb="0" eb="1">
      <t>キュウ</t>
    </rPh>
    <rPh sb="1" eb="3">
      <t>スイトウ</t>
    </rPh>
    <rPh sb="3" eb="6">
      <t>セキニンシャ</t>
    </rPh>
    <rPh sb="6" eb="8">
      <t>シメイ</t>
    </rPh>
    <phoneticPr fontId="1"/>
  </si>
  <si>
    <t>選挙事務所設置届</t>
    <rPh sb="0" eb="2">
      <t>センキョ</t>
    </rPh>
    <rPh sb="2" eb="4">
      <t>ジム</t>
    </rPh>
    <rPh sb="4" eb="5">
      <t>ショ</t>
    </rPh>
    <rPh sb="5" eb="7">
      <t>セッチ</t>
    </rPh>
    <rPh sb="7" eb="8">
      <t>トドケ</t>
    </rPh>
    <phoneticPr fontId="1"/>
  </si>
  <si>
    <t>候補者（推薦届出代表者）候補者届出政党等</t>
    <rPh sb="0" eb="3">
      <t>コウホシャ</t>
    </rPh>
    <rPh sb="4" eb="8">
      <t>スイセントドケデ</t>
    </rPh>
    <rPh sb="8" eb="11">
      <t>ダイヒョウシャ</t>
    </rPh>
    <rPh sb="12" eb="15">
      <t>コウホシャ</t>
    </rPh>
    <rPh sb="15" eb="19">
      <t>トドケデセイトウ</t>
    </rPh>
    <rPh sb="19" eb="20">
      <t>トウ</t>
    </rPh>
    <phoneticPr fontId="1"/>
  </si>
  <si>
    <t>（候補者用、設置市区町村選管提出用）</t>
    <rPh sb="1" eb="2">
      <t>コウ</t>
    </rPh>
    <rPh sb="2" eb="3">
      <t>ホ</t>
    </rPh>
    <rPh sb="3" eb="4">
      <t>シャ</t>
    </rPh>
    <rPh sb="4" eb="5">
      <t>ヨウ</t>
    </rPh>
    <rPh sb="6" eb="8">
      <t>セッチ</t>
    </rPh>
    <rPh sb="8" eb="10">
      <t>シク</t>
    </rPh>
    <rPh sb="10" eb="12">
      <t>チョウソン</t>
    </rPh>
    <rPh sb="12" eb="14">
      <t>センカン</t>
    </rPh>
    <rPh sb="14" eb="17">
      <t>テイシュツヨウ</t>
    </rPh>
    <phoneticPr fontId="1"/>
  </si>
  <si>
    <t>（候補者届出政党用、設置市区町村選管提出用）</t>
    <rPh sb="1" eb="2">
      <t>コウ</t>
    </rPh>
    <rPh sb="2" eb="3">
      <t>ホ</t>
    </rPh>
    <rPh sb="3" eb="4">
      <t>シャ</t>
    </rPh>
    <rPh sb="4" eb="6">
      <t>トドケデ</t>
    </rPh>
    <rPh sb="6" eb="8">
      <t>セイトウ</t>
    </rPh>
    <rPh sb="8" eb="9">
      <t>ヨウ</t>
    </rPh>
    <rPh sb="10" eb="12">
      <t>セッチ</t>
    </rPh>
    <rPh sb="12" eb="14">
      <t>シク</t>
    </rPh>
    <rPh sb="14" eb="16">
      <t>チョウソン</t>
    </rPh>
    <rPh sb="16" eb="18">
      <t>センカン</t>
    </rPh>
    <rPh sb="18" eb="21">
      <t>テイシュツヨウ</t>
    </rPh>
    <phoneticPr fontId="1"/>
  </si>
  <si>
    <t>　者、推薦届出者（推薦届出代表者）、候補者届出政党の代表者本人の署名その他の措置（</t>
    <phoneticPr fontId="1"/>
  </si>
  <si>
    <t>　記名押印等）がある場合はこの限りではない。</t>
    <phoneticPr fontId="1"/>
  </si>
  <si>
    <t>選挙事務所異動届</t>
    <rPh sb="0" eb="2">
      <t>センキョ</t>
    </rPh>
    <rPh sb="2" eb="4">
      <t>ジム</t>
    </rPh>
    <rPh sb="4" eb="5">
      <t>ショ</t>
    </rPh>
    <rPh sb="5" eb="7">
      <t>イドウ</t>
    </rPh>
    <phoneticPr fontId="1"/>
  </si>
  <si>
    <t>における選挙事務所を異動したから（選挙事務所異動承諾書及び推薦届出代表者証明書を</t>
    <rPh sb="4" eb="6">
      <t>センキョ</t>
    </rPh>
    <rPh sb="6" eb="8">
      <t>ジム</t>
    </rPh>
    <rPh sb="8" eb="9">
      <t>ショ</t>
    </rPh>
    <rPh sb="10" eb="12">
      <t>イドウ</t>
    </rPh>
    <rPh sb="17" eb="19">
      <t>センキョ</t>
    </rPh>
    <rPh sb="19" eb="21">
      <t>ジム</t>
    </rPh>
    <rPh sb="21" eb="22">
      <t>ショ</t>
    </rPh>
    <rPh sb="22" eb="24">
      <t>イドウ</t>
    </rPh>
    <rPh sb="24" eb="27">
      <t>ショウダクショ</t>
    </rPh>
    <rPh sb="27" eb="28">
      <t>オヨ</t>
    </rPh>
    <rPh sb="29" eb="31">
      <t>スイセン</t>
    </rPh>
    <rPh sb="31" eb="33">
      <t>トドケデ</t>
    </rPh>
    <rPh sb="33" eb="36">
      <t>ダイヒョウシャ</t>
    </rPh>
    <phoneticPr fontId="1"/>
  </si>
  <si>
    <t>における選挙事務所を異動したから（選挙事務所異動承諾書及び推薦届出代表者証明書を</t>
    <rPh sb="4" eb="6">
      <t>センキョ</t>
    </rPh>
    <rPh sb="6" eb="8">
      <t>ジム</t>
    </rPh>
    <rPh sb="8" eb="9">
      <t>ショ</t>
    </rPh>
    <rPh sb="10" eb="12">
      <t>イドウ</t>
    </rPh>
    <rPh sb="17" eb="19">
      <t>センキョ</t>
    </rPh>
    <rPh sb="19" eb="21">
      <t>ジム</t>
    </rPh>
    <rPh sb="21" eb="22">
      <t>ショ</t>
    </rPh>
    <rPh sb="24" eb="27">
      <t>ショウダクショ</t>
    </rPh>
    <rPh sb="27" eb="28">
      <t>オヨ</t>
    </rPh>
    <rPh sb="29" eb="31">
      <t>スイセン</t>
    </rPh>
    <rPh sb="31" eb="33">
      <t>トドケデ</t>
    </rPh>
    <rPh sb="33" eb="36">
      <t>ダイヒョウシャ</t>
    </rPh>
    <phoneticPr fontId="1"/>
  </si>
  <si>
    <t>１　掲載文　 　　     　　           別添のとおり</t>
    <phoneticPr fontId="1"/>
  </si>
  <si>
    <t>　公職選挙法第１４２条第１項の規定により、選挙運動のために頒布するビラを下記の</t>
    <rPh sb="1" eb="3">
      <t>コウショク</t>
    </rPh>
    <rPh sb="3" eb="6">
      <t>センキョホウ</t>
    </rPh>
    <rPh sb="11" eb="12">
      <t>ダイ</t>
    </rPh>
    <rPh sb="13" eb="14">
      <t>コウ</t>
    </rPh>
    <rPh sb="21" eb="23">
      <t>センキョ</t>
    </rPh>
    <rPh sb="23" eb="25">
      <t>ウンドウ</t>
    </rPh>
    <rPh sb="29" eb="31">
      <t>ハンプ</t>
    </rPh>
    <rPh sb="36" eb="38">
      <t>カキ</t>
    </rPh>
    <phoneticPr fontId="1"/>
  </si>
  <si>
    <t>とおり届出します。</t>
    <rPh sb="3" eb="4">
      <t>トド</t>
    </rPh>
    <rPh sb="4" eb="5">
      <t>デ</t>
    </rPh>
    <phoneticPr fontId="1"/>
  </si>
  <si>
    <t>宮城県○○市○○町８－９－３</t>
    <rPh sb="0" eb="3">
      <t>ミヤギケン</t>
    </rPh>
    <rPh sb="5" eb="6">
      <t>シ</t>
    </rPh>
    <rPh sb="8" eb="9">
      <t>マチ</t>
    </rPh>
    <phoneticPr fontId="1"/>
  </si>
  <si>
    <t>宮城県○○市□□町６－８－７</t>
    <rPh sb="5" eb="6">
      <t>シ</t>
    </rPh>
    <rPh sb="8" eb="9">
      <t>マチ</t>
    </rPh>
    <phoneticPr fontId="1"/>
  </si>
  <si>
    <t>宮城県○○郡○○町○○字○○１０３</t>
    <rPh sb="5" eb="6">
      <t>グン</t>
    </rPh>
    <rPh sb="8" eb="9">
      <t>マチ</t>
    </rPh>
    <rPh sb="11" eb="12">
      <t>アザ</t>
    </rPh>
    <phoneticPr fontId="1"/>
  </si>
  <si>
    <t>宮城県△△市○○○８－９－６</t>
    <rPh sb="5" eb="6">
      <t>シ</t>
    </rPh>
    <phoneticPr fontId="1"/>
  </si>
  <si>
    <t>宮城県○○市△△町６８－９</t>
    <rPh sb="5" eb="6">
      <t>シ</t>
    </rPh>
    <rPh sb="8" eb="9">
      <t>マチ</t>
    </rPh>
    <phoneticPr fontId="1"/>
  </si>
  <si>
    <t>宮城県○○郡○○町□□字○７－１１</t>
    <rPh sb="5" eb="6">
      <t>グン</t>
    </rPh>
    <rPh sb="8" eb="9">
      <t>マチ</t>
    </rPh>
    <rPh sb="11" eb="12">
      <t>アザ</t>
    </rPh>
    <phoneticPr fontId="1"/>
  </si>
  <si>
    <t>宮城県○○市○○町６－８－３</t>
    <rPh sb="5" eb="6">
      <t>シ</t>
    </rPh>
    <rPh sb="8" eb="9">
      <t>マチ</t>
    </rPh>
    <phoneticPr fontId="1"/>
  </si>
  <si>
    <t>宮城県○○市○○町３－１９－２</t>
    <rPh sb="5" eb="6">
      <t>シ</t>
    </rPh>
    <rPh sb="8" eb="9">
      <t>マチ</t>
    </rPh>
    <phoneticPr fontId="1"/>
  </si>
  <si>
    <t>福島県○○市○○字○○５８－３</t>
    <rPh sb="0" eb="3">
      <t>フクシマケン</t>
    </rPh>
    <rPh sb="5" eb="6">
      <t>シ</t>
    </rPh>
    <rPh sb="8" eb="9">
      <t>アザ</t>
    </rPh>
    <phoneticPr fontId="1"/>
  </si>
  <si>
    <t>山形県○○市○○字○○３－５－６</t>
    <rPh sb="0" eb="3">
      <t>ヤマガタケン</t>
    </rPh>
    <rPh sb="5" eb="6">
      <t>シ</t>
    </rPh>
    <rPh sb="8" eb="9">
      <t>アザ</t>
    </rPh>
    <phoneticPr fontId="1"/>
  </si>
  <si>
    <t>　　　話通訳者」と、専ら要約筆記（同法第１９７条の２第２項に規定する要約筆記をいう。）のために使用</t>
    <rPh sb="10" eb="11">
      <t>モッパ</t>
    </rPh>
    <rPh sb="12" eb="14">
      <t>ヨウヤク</t>
    </rPh>
    <rPh sb="14" eb="16">
      <t>ヒッキ</t>
    </rPh>
    <rPh sb="17" eb="19">
      <t>ドウホウ</t>
    </rPh>
    <rPh sb="19" eb="20">
      <t>ダイ</t>
    </rPh>
    <rPh sb="23" eb="24">
      <t>ジョウ</t>
    </rPh>
    <rPh sb="26" eb="27">
      <t>ダイ</t>
    </rPh>
    <rPh sb="28" eb="29">
      <t>コウ</t>
    </rPh>
    <rPh sb="30" eb="32">
      <t>キテイ</t>
    </rPh>
    <rPh sb="34" eb="36">
      <t>ヨウヤク</t>
    </rPh>
    <rPh sb="36" eb="38">
      <t>ヒッキ</t>
    </rPh>
    <rPh sb="47" eb="49">
      <t>シヨウ</t>
    </rPh>
    <phoneticPr fontId="1"/>
  </si>
  <si>
    <t>　　　する者にあっては「要約筆記者」と記載するものとする。</t>
    <phoneticPr fontId="1"/>
  </si>
  <si>
    <t>　　２　公職選挙法第１５０条第１項第２号イ又はロに掲げる者が同条第２項の政見の放送のための録画をす</t>
    <phoneticPr fontId="1"/>
  </si>
  <si>
    <t>　　　る場合において、その者が同法第１９７条の２第２項の規定により専ら手話通訳のために使用する者に</t>
    <rPh sb="13" eb="14">
      <t>シャ</t>
    </rPh>
    <rPh sb="15" eb="17">
      <t>ドウホウ</t>
    </rPh>
    <rPh sb="17" eb="18">
      <t>ダイ</t>
    </rPh>
    <rPh sb="21" eb="22">
      <t>ジョウ</t>
    </rPh>
    <rPh sb="24" eb="25">
      <t>ダイ</t>
    </rPh>
    <rPh sb="26" eb="27">
      <t>コウ</t>
    </rPh>
    <rPh sb="28" eb="30">
      <t>キテイ</t>
    </rPh>
    <rPh sb="33" eb="34">
      <t>モッパ</t>
    </rPh>
    <rPh sb="35" eb="39">
      <t>シュワツウヤク</t>
    </rPh>
    <rPh sb="43" eb="45">
      <t>シヨウ</t>
    </rPh>
    <rPh sb="47" eb="48">
      <t>シャ</t>
    </rPh>
    <phoneticPr fontId="1"/>
  </si>
  <si>
    <t>　　　対して報酬を支給するときは、「使用する期間」の欄に、同法第８６条の４第１項、第２項、第５項の</t>
    <rPh sb="6" eb="8">
      <t>ホウシュウ</t>
    </rPh>
    <rPh sb="9" eb="11">
      <t>シキュウ</t>
    </rPh>
    <rPh sb="18" eb="20">
      <t>シヨウ</t>
    </rPh>
    <rPh sb="22" eb="24">
      <t>キカン</t>
    </rPh>
    <rPh sb="26" eb="27">
      <t>ラン</t>
    </rPh>
    <rPh sb="29" eb="31">
      <t>ドウホウ</t>
    </rPh>
    <rPh sb="31" eb="32">
      <t>ダイ</t>
    </rPh>
    <rPh sb="34" eb="35">
      <t>ジョウ</t>
    </rPh>
    <rPh sb="37" eb="38">
      <t>ダイ</t>
    </rPh>
    <rPh sb="39" eb="40">
      <t>コウ</t>
    </rPh>
    <rPh sb="41" eb="42">
      <t>ダイ</t>
    </rPh>
    <rPh sb="43" eb="44">
      <t>コウ</t>
    </rPh>
    <rPh sb="45" eb="46">
      <t>ダイ</t>
    </rPh>
    <rPh sb="47" eb="48">
      <t>コウ</t>
    </rPh>
    <phoneticPr fontId="1"/>
  </si>
  <si>
    <t>　　　規定による届出のあった日から当該選挙の期日の前日までの間のいずれかの日（その日に使用する者が</t>
    <rPh sb="8" eb="10">
      <t>トドケデ</t>
    </rPh>
    <rPh sb="14" eb="15">
      <t>ヒ</t>
    </rPh>
    <rPh sb="17" eb="21">
      <t>トウガイセンキョ</t>
    </rPh>
    <rPh sb="22" eb="24">
      <t>キジツ</t>
    </rPh>
    <rPh sb="25" eb="27">
      <t>ゼンジツ</t>
    </rPh>
    <rPh sb="30" eb="31">
      <t>アイダ</t>
    </rPh>
    <rPh sb="37" eb="38">
      <t>ヒ</t>
    </rPh>
    <rPh sb="41" eb="42">
      <t>ヒ</t>
    </rPh>
    <rPh sb="43" eb="45">
      <t>シヨウ</t>
    </rPh>
    <rPh sb="47" eb="48">
      <t>シャ</t>
    </rPh>
    <phoneticPr fontId="1"/>
  </si>
  <si>
    <t>　　　当該専ら手話通訳のために使用する者を含め５０人を超えない日に限る。）を記載し、「備考」の欄に</t>
    <rPh sb="3" eb="5">
      <t>トウガイ</t>
    </rPh>
    <rPh sb="8" eb="9">
      <t>ワ</t>
    </rPh>
    <rPh sb="9" eb="11">
      <t>ツウヤク</t>
    </rPh>
    <rPh sb="15" eb="17">
      <t>シヨウ</t>
    </rPh>
    <rPh sb="19" eb="20">
      <t>モノ</t>
    </rPh>
    <rPh sb="21" eb="22">
      <t>フク</t>
    </rPh>
    <rPh sb="25" eb="26">
      <t>ニン</t>
    </rPh>
    <rPh sb="27" eb="28">
      <t>コ</t>
    </rPh>
    <rPh sb="31" eb="32">
      <t>ヒ</t>
    </rPh>
    <rPh sb="33" eb="34">
      <t>カギ</t>
    </rPh>
    <rPh sb="38" eb="40">
      <t>キサイ</t>
    </rPh>
    <rPh sb="43" eb="45">
      <t>ビコウ</t>
    </rPh>
    <rPh sb="47" eb="48">
      <t>ラン</t>
    </rPh>
    <phoneticPr fontId="1"/>
  </si>
  <si>
    <t>　　　「公職選挙法施行令第１２９条第７項に規定する場合である」と記載するものとする。</t>
    <rPh sb="8" eb="9">
      <t>ホウ</t>
    </rPh>
    <rPh sb="9" eb="12">
      <t>セコウレイ</t>
    </rPh>
    <rPh sb="12" eb="13">
      <t>ダイ</t>
    </rPh>
    <rPh sb="16" eb="17">
      <t>ジョウ</t>
    </rPh>
    <rPh sb="17" eb="18">
      <t>ダイ</t>
    </rPh>
    <rPh sb="19" eb="20">
      <t>コウ</t>
    </rPh>
    <rPh sb="21" eb="23">
      <t>キテイ</t>
    </rPh>
    <rPh sb="25" eb="27">
      <t>バアイ</t>
    </rPh>
    <rPh sb="32" eb="34">
      <t>キサイ</t>
    </rPh>
    <phoneticPr fontId="1"/>
  </si>
  <si>
    <t>出納責任者職務代行開始届</t>
    <rPh sb="0" eb="2">
      <t>スイトウ</t>
    </rPh>
    <rPh sb="2" eb="5">
      <t>セキニンシャ</t>
    </rPh>
    <rPh sb="5" eb="7">
      <t>ショクム</t>
    </rPh>
    <rPh sb="7" eb="9">
      <t>ダイコウ</t>
    </rPh>
    <rPh sb="9" eb="11">
      <t>カイシ</t>
    </rPh>
    <rPh sb="11" eb="12">
      <t>トドケ</t>
    </rPh>
    <phoneticPr fontId="1"/>
  </si>
  <si>
    <t>選挙事務所設置届（候補者用）</t>
    <rPh sb="9" eb="12">
      <t>コウホシャ</t>
    </rPh>
    <rPh sb="12" eb="13">
      <t>ヨウ</t>
    </rPh>
    <phoneticPr fontId="1"/>
  </si>
  <si>
    <t>選挙事務所設置届（候補者届出政党用）</t>
    <rPh sb="9" eb="12">
      <t>コウホシャ</t>
    </rPh>
    <rPh sb="12" eb="14">
      <t>トドケデ</t>
    </rPh>
    <rPh sb="14" eb="16">
      <t>セイトウ</t>
    </rPh>
    <rPh sb="16" eb="17">
      <t>ヨウ</t>
    </rPh>
    <phoneticPr fontId="1"/>
  </si>
  <si>
    <t>選挙事務所異動届（候補者用）</t>
    <phoneticPr fontId="1"/>
  </si>
  <si>
    <t>選挙事務所異動届（候補者届出政党用）</t>
    <phoneticPr fontId="1"/>
  </si>
  <si>
    <t>候補者氏名及び
候補者届出政党名</t>
    <rPh sb="0" eb="5">
      <t>コウホシャシメイ</t>
    </rPh>
    <rPh sb="5" eb="6">
      <t>オヨ</t>
    </rPh>
    <rPh sb="8" eb="13">
      <t>コウホシャトドケデ</t>
    </rPh>
    <rPh sb="13" eb="16">
      <t>セイトウメイ</t>
    </rPh>
    <phoneticPr fontId="1"/>
  </si>
  <si>
    <t>推薦届出者氏名</t>
    <rPh sb="0" eb="5">
      <t>スイセントドケデシャ</t>
    </rPh>
    <rPh sb="5" eb="7">
      <t>シメイ</t>
    </rPh>
    <phoneticPr fontId="1"/>
  </si>
  <si>
    <t>職務代行の事由</t>
    <rPh sb="0" eb="4">
      <t>ショクムダイコウ</t>
    </rPh>
    <rPh sb="5" eb="7">
      <t>ジユウ</t>
    </rPh>
    <phoneticPr fontId="1"/>
  </si>
  <si>
    <t>　上記のとおり職務代行を開始したので届出します。</t>
    <rPh sb="1" eb="3">
      <t>ジョウキ</t>
    </rPh>
    <rPh sb="7" eb="11">
      <t>ショクムダイコウ</t>
    </rPh>
    <rPh sb="12" eb="14">
      <t>カイシ</t>
    </rPh>
    <rPh sb="18" eb="20">
      <t>トドケデ</t>
    </rPh>
    <phoneticPr fontId="1"/>
  </si>
  <si>
    <t>職務代行開始の年月日</t>
    <rPh sb="0" eb="2">
      <t>ショクム</t>
    </rPh>
    <rPh sb="2" eb="4">
      <t>ダイコウ</t>
    </rPh>
    <rPh sb="4" eb="6">
      <t>カイシ</t>
    </rPh>
    <rPh sb="7" eb="10">
      <t>ネンガッピ</t>
    </rPh>
    <phoneticPr fontId="1"/>
  </si>
  <si>
    <t>職務代行者</t>
    <rPh sb="0" eb="5">
      <t>ショクムダイコウシャ</t>
    </rPh>
    <phoneticPr fontId="1"/>
  </si>
  <si>
    <t>電話</t>
    <rPh sb="0" eb="2">
      <t>デンワ</t>
    </rPh>
    <phoneticPr fontId="1"/>
  </si>
  <si>
    <t>　１　「推薦届出者氏名」には出納責任者を選任した推薦届出者に事故があるとき又は欠けた</t>
    <rPh sb="4" eb="9">
      <t>スイセントドケデシャ</t>
    </rPh>
    <rPh sb="9" eb="11">
      <t>シメイ</t>
    </rPh>
    <rPh sb="14" eb="16">
      <t>スイトウ</t>
    </rPh>
    <rPh sb="16" eb="19">
      <t>セキニンシャ</t>
    </rPh>
    <rPh sb="20" eb="22">
      <t>センニン</t>
    </rPh>
    <rPh sb="24" eb="29">
      <t>スイセントドケデシャ</t>
    </rPh>
    <rPh sb="30" eb="32">
      <t>ジコ</t>
    </rPh>
    <rPh sb="37" eb="38">
      <t>マタ</t>
    </rPh>
    <rPh sb="39" eb="40">
      <t>カ</t>
    </rPh>
    <phoneticPr fontId="1"/>
  </si>
  <si>
    <t>　　とき記入すること。</t>
    <rPh sb="4" eb="6">
      <t>キニュウ</t>
    </rPh>
    <phoneticPr fontId="1"/>
  </si>
  <si>
    <t>　２　「職務代行の事由」には出納責任者又は出納責任者を選任した推薦届出者に事故がある</t>
    <rPh sb="4" eb="8">
      <t>ショクムダイコウ</t>
    </rPh>
    <rPh sb="9" eb="11">
      <t>ジユウ</t>
    </rPh>
    <rPh sb="14" eb="16">
      <t>スイトウ</t>
    </rPh>
    <rPh sb="16" eb="19">
      <t>セキニンシャ</t>
    </rPh>
    <rPh sb="19" eb="20">
      <t>マタ</t>
    </rPh>
    <rPh sb="21" eb="26">
      <t>スイトウセキニンシャ</t>
    </rPh>
    <rPh sb="27" eb="29">
      <t>センニン</t>
    </rPh>
    <rPh sb="31" eb="36">
      <t>スイセントドケデシャ</t>
    </rPh>
    <rPh sb="37" eb="39">
      <t>ジコ</t>
    </rPh>
    <phoneticPr fontId="1"/>
  </si>
  <si>
    <t>　　とき又は欠けたことの事実を詳細に記入すること。</t>
    <rPh sb="12" eb="14">
      <t>ジジツ</t>
    </rPh>
    <rPh sb="15" eb="17">
      <t>ショウサイ</t>
    </rPh>
    <rPh sb="18" eb="20">
      <t>キニュウ</t>
    </rPh>
    <phoneticPr fontId="1"/>
  </si>
  <si>
    <t>　３　職務代行者本人が届け出る場合にあっては本人確認書類の提示又は提出を、その代理人</t>
    <rPh sb="3" eb="8">
      <t>ショクムダイコウシャ</t>
    </rPh>
    <rPh sb="8" eb="10">
      <t>ホンニン</t>
    </rPh>
    <rPh sb="11" eb="12">
      <t>トド</t>
    </rPh>
    <rPh sb="13" eb="14">
      <t>デ</t>
    </rPh>
    <rPh sb="15" eb="17">
      <t>バアイ</t>
    </rPh>
    <rPh sb="22" eb="26">
      <t>ホンニンカクニン</t>
    </rPh>
    <rPh sb="26" eb="28">
      <t>ショルイ</t>
    </rPh>
    <rPh sb="29" eb="32">
      <t>テイジマタ</t>
    </rPh>
    <rPh sb="33" eb="35">
      <t>テイシュツ</t>
    </rPh>
    <rPh sb="39" eb="41">
      <t>ダイリ</t>
    </rPh>
    <rPh sb="41" eb="42">
      <t>ニン</t>
    </rPh>
    <phoneticPr fontId="1"/>
  </si>
  <si>
    <t>　　が届け出る場合にあっては委任状の提示又は提出及び当該代理人の本人確認書類の提示又</t>
    <rPh sb="3" eb="4">
      <t>トド</t>
    </rPh>
    <rPh sb="5" eb="6">
      <t>デ</t>
    </rPh>
    <rPh sb="7" eb="9">
      <t>バアイ</t>
    </rPh>
    <rPh sb="14" eb="17">
      <t>イニンジョウ</t>
    </rPh>
    <rPh sb="18" eb="21">
      <t>テイジマタ</t>
    </rPh>
    <rPh sb="22" eb="25">
      <t>テイシュツオヨ</t>
    </rPh>
    <rPh sb="26" eb="28">
      <t>トウガイ</t>
    </rPh>
    <rPh sb="28" eb="31">
      <t>ダイリニン</t>
    </rPh>
    <rPh sb="32" eb="38">
      <t>ホンニンカクニンショルイ</t>
    </rPh>
    <rPh sb="39" eb="41">
      <t>テイジ</t>
    </rPh>
    <rPh sb="41" eb="42">
      <t>マタ</t>
    </rPh>
    <phoneticPr fontId="1"/>
  </si>
  <si>
    <t>　　は提出を行うこと。ただし、職務代行者本人の署名その他の措置（記名押印等）がある場</t>
    <rPh sb="3" eb="5">
      <t>テイシュツ</t>
    </rPh>
    <rPh sb="6" eb="7">
      <t>オコナ</t>
    </rPh>
    <rPh sb="15" eb="17">
      <t>ショクム</t>
    </rPh>
    <rPh sb="17" eb="19">
      <t>ダイコウ</t>
    </rPh>
    <rPh sb="19" eb="20">
      <t>シャ</t>
    </rPh>
    <rPh sb="20" eb="22">
      <t>ホンニン</t>
    </rPh>
    <rPh sb="23" eb="25">
      <t>ショメイ</t>
    </rPh>
    <rPh sb="27" eb="28">
      <t>タ</t>
    </rPh>
    <rPh sb="29" eb="31">
      <t>ソチ</t>
    </rPh>
    <rPh sb="32" eb="34">
      <t>キメイ</t>
    </rPh>
    <rPh sb="34" eb="36">
      <t>オウイン</t>
    </rPh>
    <rPh sb="36" eb="37">
      <t>トウ</t>
    </rPh>
    <rPh sb="41" eb="42">
      <t>バ</t>
    </rPh>
    <phoneticPr fontId="1"/>
  </si>
  <si>
    <t>　　合はこの限りではない。</t>
    <rPh sb="2" eb="3">
      <t>ゴウ</t>
    </rPh>
    <rPh sb="6" eb="7">
      <t>カギ</t>
    </rPh>
    <phoneticPr fontId="1"/>
  </si>
  <si>
    <t>出納責任者職務代行終止届</t>
    <rPh sb="0" eb="2">
      <t>スイトウ</t>
    </rPh>
    <rPh sb="2" eb="5">
      <t>セキニンシャ</t>
    </rPh>
    <rPh sb="5" eb="7">
      <t>ショクム</t>
    </rPh>
    <rPh sb="7" eb="9">
      <t>ダイコウ</t>
    </rPh>
    <rPh sb="9" eb="11">
      <t>シュウシ</t>
    </rPh>
    <rPh sb="11" eb="12">
      <t>トドケ</t>
    </rPh>
    <phoneticPr fontId="1"/>
  </si>
  <si>
    <t>職務代行者氏名</t>
    <rPh sb="0" eb="2">
      <t>ショクム</t>
    </rPh>
    <rPh sb="2" eb="4">
      <t>ダイコウ</t>
    </rPh>
    <rPh sb="4" eb="5">
      <t>シャ</t>
    </rPh>
    <rPh sb="5" eb="7">
      <t>シメイ</t>
    </rPh>
    <phoneticPr fontId="1"/>
  </si>
  <si>
    <t>職務代行終止の事由</t>
    <rPh sb="0" eb="4">
      <t>ショクムダイコウ</t>
    </rPh>
    <rPh sb="4" eb="6">
      <t>シュウシ</t>
    </rPh>
    <rPh sb="7" eb="9">
      <t>ジユウ</t>
    </rPh>
    <phoneticPr fontId="1"/>
  </si>
  <si>
    <t>職務代行終止の年月日</t>
    <rPh sb="0" eb="2">
      <t>ショクム</t>
    </rPh>
    <rPh sb="2" eb="4">
      <t>ダイコウ</t>
    </rPh>
    <rPh sb="4" eb="6">
      <t>シュウシ</t>
    </rPh>
    <rPh sb="7" eb="10">
      <t>ネンガッピ</t>
    </rPh>
    <phoneticPr fontId="1"/>
  </si>
  <si>
    <t>　上記のとおり職務代行を止めたので届出します。</t>
    <rPh sb="1" eb="3">
      <t>ジョウキ</t>
    </rPh>
    <rPh sb="7" eb="11">
      <t>ショクムダイコウ</t>
    </rPh>
    <rPh sb="12" eb="13">
      <t>ト</t>
    </rPh>
    <rPh sb="17" eb="19">
      <t>トドケデ</t>
    </rPh>
    <phoneticPr fontId="1"/>
  </si>
  <si>
    <t>　　職務代行者本人が届け出る場合にあっては本人確認書類の提示又は提出を、その代理人</t>
    <rPh sb="2" eb="7">
      <t>ショクムダイコウシャ</t>
    </rPh>
    <rPh sb="7" eb="9">
      <t>ホンニン</t>
    </rPh>
    <rPh sb="10" eb="11">
      <t>トド</t>
    </rPh>
    <rPh sb="12" eb="13">
      <t>デ</t>
    </rPh>
    <rPh sb="14" eb="16">
      <t>バアイ</t>
    </rPh>
    <rPh sb="21" eb="25">
      <t>ホンニンカクニン</t>
    </rPh>
    <rPh sb="25" eb="27">
      <t>ショルイ</t>
    </rPh>
    <rPh sb="28" eb="31">
      <t>テイジマタ</t>
    </rPh>
    <rPh sb="32" eb="34">
      <t>テイシュツ</t>
    </rPh>
    <rPh sb="38" eb="40">
      <t>ダイリ</t>
    </rPh>
    <rPh sb="40" eb="41">
      <t>ニン</t>
    </rPh>
    <phoneticPr fontId="1"/>
  </si>
  <si>
    <t>　が届け出る場合にあっては委任状の提示又は提出及び当該代理人の本人確認書類の提示又</t>
    <rPh sb="2" eb="3">
      <t>トド</t>
    </rPh>
    <rPh sb="4" eb="5">
      <t>デ</t>
    </rPh>
    <rPh sb="6" eb="8">
      <t>バアイ</t>
    </rPh>
    <rPh sb="13" eb="16">
      <t>イニンジョウ</t>
    </rPh>
    <rPh sb="17" eb="20">
      <t>テイジマタ</t>
    </rPh>
    <rPh sb="21" eb="24">
      <t>テイシュツオヨ</t>
    </rPh>
    <rPh sb="25" eb="27">
      <t>トウガイ</t>
    </rPh>
    <rPh sb="27" eb="30">
      <t>ダイリニン</t>
    </rPh>
    <rPh sb="31" eb="37">
      <t>ホンニンカクニンショルイ</t>
    </rPh>
    <rPh sb="38" eb="40">
      <t>テイジ</t>
    </rPh>
    <rPh sb="40" eb="41">
      <t>マタ</t>
    </rPh>
    <phoneticPr fontId="1"/>
  </si>
  <si>
    <t>　は提出を行うこと。ただし、職務代行者本人の署名その他の措置（記名押印等）がある場</t>
    <rPh sb="2" eb="4">
      <t>テイシュツ</t>
    </rPh>
    <rPh sb="5" eb="6">
      <t>オコナ</t>
    </rPh>
    <rPh sb="14" eb="16">
      <t>ショクム</t>
    </rPh>
    <rPh sb="16" eb="18">
      <t>ダイコウ</t>
    </rPh>
    <rPh sb="18" eb="19">
      <t>シャ</t>
    </rPh>
    <rPh sb="19" eb="21">
      <t>ホンニン</t>
    </rPh>
    <rPh sb="22" eb="24">
      <t>ショメイ</t>
    </rPh>
    <rPh sb="26" eb="27">
      <t>タ</t>
    </rPh>
    <rPh sb="28" eb="30">
      <t>ソチ</t>
    </rPh>
    <rPh sb="31" eb="33">
      <t>キメイ</t>
    </rPh>
    <rPh sb="33" eb="35">
      <t>オウイン</t>
    </rPh>
    <rPh sb="35" eb="36">
      <t>トウ</t>
    </rPh>
    <rPh sb="40" eb="41">
      <t>バ</t>
    </rPh>
    <phoneticPr fontId="1"/>
  </si>
  <si>
    <t>　合はこの限りではない。</t>
    <rPh sb="1" eb="2">
      <t>ゴウ</t>
    </rPh>
    <rPh sb="5" eb="6">
      <t>カギ</t>
    </rPh>
    <phoneticPr fontId="1"/>
  </si>
  <si>
    <t>出納責任者職務代行開始届</t>
    <rPh sb="9" eb="11">
      <t>カイシ</t>
    </rPh>
    <phoneticPr fontId="1"/>
  </si>
  <si>
    <t>参考様式4</t>
    <rPh sb="0" eb="4">
      <t>サンコウヨウシキ</t>
    </rPh>
    <phoneticPr fontId="1"/>
  </si>
  <si>
    <t>出納責任者職務代行終止届</t>
    <rPh sb="9" eb="11">
      <t>シュウシ</t>
    </rPh>
    <phoneticPr fontId="1"/>
  </si>
  <si>
    <t>　候補者氏名</t>
    <rPh sb="1" eb="4">
      <t>コウホシャ</t>
    </rPh>
    <rPh sb="4" eb="6">
      <t>シメイ</t>
    </rPh>
    <phoneticPr fontId="1"/>
  </si>
  <si>
    <t>委任状</t>
    <rPh sb="0" eb="3">
      <t>イニンジョウ</t>
    </rPh>
    <phoneticPr fontId="1"/>
  </si>
  <si>
    <t>（候補者用）</t>
    <rPh sb="1" eb="4">
      <t>コウホシャ</t>
    </rPh>
    <rPh sb="4" eb="5">
      <t>ヨウ</t>
    </rPh>
    <phoneticPr fontId="1"/>
  </si>
  <si>
    <t>住　所</t>
    <rPh sb="0" eb="1">
      <t>ジュウ</t>
    </rPh>
    <rPh sb="2" eb="3">
      <t>トコロ</t>
    </rPh>
    <phoneticPr fontId="1"/>
  </si>
  <si>
    <t>委　任　状</t>
    <rPh sb="0" eb="1">
      <t>イ</t>
    </rPh>
    <rPh sb="2" eb="3">
      <t>ニン</t>
    </rPh>
    <rPh sb="4" eb="5">
      <t>ジョウ</t>
    </rPh>
    <phoneticPr fontId="1"/>
  </si>
  <si>
    <t>代理人</t>
    <rPh sb="0" eb="3">
      <t>ダイリニン</t>
    </rPh>
    <phoneticPr fontId="1"/>
  </si>
  <si>
    <t>（候補者届出政党が選任した場合）</t>
    <rPh sb="1" eb="8">
      <t>コウホシャトドケデセイトウ</t>
    </rPh>
    <rPh sb="9" eb="11">
      <t>センニン</t>
    </rPh>
    <rPh sb="13" eb="15">
      <t>バアイ</t>
    </rPh>
    <phoneticPr fontId="1"/>
  </si>
  <si>
    <t>□</t>
    <phoneticPr fontId="1"/>
  </si>
  <si>
    <t>立候補の届出及び公示日に提出する各種届出・申請並びにこれらの訂正</t>
    <phoneticPr fontId="1"/>
  </si>
  <si>
    <t>当選証書及び当選告知書の受領</t>
    <phoneticPr fontId="1"/>
  </si>
  <si>
    <t>供託証明書及び供託物が没収されない旨の証明書の受領</t>
    <phoneticPr fontId="1"/>
  </si>
  <si>
    <t>（上記以外の事務）</t>
    <rPh sb="1" eb="5">
      <t>ジョウキイガイ</t>
    </rPh>
    <rPh sb="6" eb="8">
      <t>ジム</t>
    </rPh>
    <phoneticPr fontId="1"/>
  </si>
  <si>
    <t>　に係る一切の権限を委任します。</t>
    <rPh sb="2" eb="3">
      <t>カカ</t>
    </rPh>
    <rPh sb="4" eb="6">
      <t>イッサイ</t>
    </rPh>
    <rPh sb="7" eb="9">
      <t>ケンゲン</t>
    </rPh>
    <rPh sb="10" eb="12">
      <t>イニン</t>
    </rPh>
    <phoneticPr fontId="1"/>
  </si>
  <si>
    <t>候補者</t>
    <rPh sb="0" eb="3">
      <t>コウホシャ</t>
    </rPh>
    <phoneticPr fontId="1"/>
  </si>
  <si>
    <t>（署名又は記名押印）</t>
  </si>
  <si>
    <t>　２　委任する事務にチェックを入れてください。</t>
    <phoneticPr fontId="1"/>
  </si>
  <si>
    <t>こうの</t>
    <phoneticPr fontId="1"/>
  </si>
  <si>
    <t>戸井　秀一</t>
    <rPh sb="0" eb="2">
      <t>トイ</t>
    </rPh>
    <rPh sb="3" eb="5">
      <t>シュウイチ</t>
    </rPh>
    <phoneticPr fontId="1"/>
  </si>
  <si>
    <t>３　候補者本人が申請する場合にあっては本人確認書類の提示又は提出を、その代理</t>
    <rPh sb="2" eb="7">
      <t>コウホシャホンニン</t>
    </rPh>
    <rPh sb="8" eb="10">
      <t>シンセイ</t>
    </rPh>
    <rPh sb="12" eb="14">
      <t>バアイ</t>
    </rPh>
    <rPh sb="19" eb="25">
      <t>ホンニンカクニンショルイ</t>
    </rPh>
    <rPh sb="26" eb="29">
      <t>テイジマタ</t>
    </rPh>
    <rPh sb="30" eb="32">
      <t>テイシュツ</t>
    </rPh>
    <phoneticPr fontId="1"/>
  </si>
  <si>
    <t>　人が申請する場合にあっては委任状の提示又は提出及び当該代理人の本人確認書類</t>
    <rPh sb="1" eb="2">
      <t>ヒト</t>
    </rPh>
    <rPh sb="3" eb="5">
      <t>シンセイ</t>
    </rPh>
    <rPh sb="7" eb="9">
      <t>バアイ</t>
    </rPh>
    <rPh sb="14" eb="17">
      <t>イニンジョウ</t>
    </rPh>
    <rPh sb="18" eb="20">
      <t>テイジ</t>
    </rPh>
    <rPh sb="20" eb="21">
      <t>マタ</t>
    </rPh>
    <rPh sb="22" eb="25">
      <t>テイシュツオヨ</t>
    </rPh>
    <rPh sb="26" eb="28">
      <t>トウガイ</t>
    </rPh>
    <rPh sb="28" eb="31">
      <t>ダイリニン</t>
    </rPh>
    <rPh sb="32" eb="34">
      <t>ホンニン</t>
    </rPh>
    <rPh sb="34" eb="36">
      <t>カクニン</t>
    </rPh>
    <phoneticPr fontId="1"/>
  </si>
  <si>
    <t>　の提示又は提出を行うこと。ただし、候補者本人の署名又はその他の措置（記名押</t>
    <rPh sb="2" eb="5">
      <t>テイジマタ</t>
    </rPh>
    <rPh sb="6" eb="8">
      <t>テイシュツ</t>
    </rPh>
    <rPh sb="9" eb="10">
      <t>オコナ</t>
    </rPh>
    <rPh sb="18" eb="23">
      <t>コウホシャホンニン</t>
    </rPh>
    <rPh sb="24" eb="26">
      <t>ショメイ</t>
    </rPh>
    <rPh sb="26" eb="27">
      <t>マタ</t>
    </rPh>
    <rPh sb="30" eb="31">
      <t>タ</t>
    </rPh>
    <rPh sb="32" eb="34">
      <t>ソチ</t>
    </rPh>
    <phoneticPr fontId="1"/>
  </si>
  <si>
    <t>　印等）がある場合はこの限りではない。</t>
    <rPh sb="2" eb="3">
      <t>トウ</t>
    </rPh>
    <rPh sb="7" eb="9">
      <t>バアイ</t>
    </rPh>
    <rPh sb="12" eb="13">
      <t>カギ</t>
    </rPh>
    <phoneticPr fontId="1"/>
  </si>
  <si>
    <t>において</t>
    <phoneticPr fontId="1"/>
  </si>
  <si>
    <t>候補者となることができない者でないことを誓います。</t>
    <phoneticPr fontId="1"/>
  </si>
  <si>
    <t>小選挙区選出議員選挙の</t>
    <rPh sb="2" eb="3">
      <t>キョ</t>
    </rPh>
    <rPh sb="3" eb="4">
      <t>ク</t>
    </rPh>
    <rPh sb="4" eb="6">
      <t>センシュツ</t>
    </rPh>
    <rPh sb="6" eb="8">
      <t>ギイン</t>
    </rPh>
    <rPh sb="8" eb="10">
      <t>センキョ</t>
    </rPh>
    <phoneticPr fontId="1"/>
  </si>
  <si>
    <t>　１　代理人が届出等を行う場合で、届出書・申請書・受領書等に候補者本人の署名・記名</t>
  </si>
  <si>
    <t>　　押印がない（できない）場合にのみ、この委任状が必要となります。</t>
  </si>
  <si>
    <t>まるまるさんかくさんかくとう</t>
  </si>
  <si>
    <t>XXX-XXX-XXXX</t>
  </si>
  <si>
    <t>https://www.○○○○_△△△△.□□.jp</t>
  </si>
  <si>
    <t>こうの　あきお</t>
  </si>
  <si>
    <t>000-000-0000</t>
  </si>
  <si>
    <t>ちょうかわ　はちろう</t>
  </si>
  <si>
    <t>（選挙区を選択）</t>
    <rPh sb="1" eb="4">
      <t>センキョク</t>
    </rPh>
    <rPh sb="5" eb="7">
      <t>センタク</t>
    </rPh>
    <phoneticPr fontId="1"/>
  </si>
  <si>
    <t>（該当項目を選択）</t>
    <rPh sb="1" eb="5">
      <t>ガイトウコウモク</t>
    </rPh>
    <rPh sb="6" eb="8">
      <t>センタク</t>
    </rPh>
    <phoneticPr fontId="1"/>
  </si>
  <si>
    <t>（男女を選択）</t>
    <rPh sb="1" eb="3">
      <t>ダンジョ</t>
    </rPh>
    <rPh sb="4" eb="6">
      <t>センタク</t>
    </rPh>
    <phoneticPr fontId="1"/>
  </si>
  <si>
    <t>（該当する場合は該当を選択）</t>
    <rPh sb="1" eb="3">
      <t>ガイトウ</t>
    </rPh>
    <rPh sb="5" eb="7">
      <t>バアイ</t>
    </rPh>
    <rPh sb="8" eb="10">
      <t>ガイトウ</t>
    </rPh>
    <rPh sb="11" eb="13">
      <t>センタク</t>
    </rPh>
    <phoneticPr fontId="1"/>
  </si>
  <si>
    <t>○○ビル</t>
  </si>
  <si>
    <t>777-777-7777</t>
  </si>
  <si>
    <t>鉄骨プレハブ二階建　※廃止の場合は「廃止」</t>
    <phoneticPr fontId="1"/>
  </si>
  <si>
    <t>666-666-6666</t>
    <phoneticPr fontId="1"/>
  </si>
  <si>
    <t>888-888-8888</t>
  </si>
  <si>
    <t>みやぎ　たろう</t>
  </si>
  <si>
    <t>（衆議院比例代表選出議員選挙用）</t>
    <rPh sb="1" eb="4">
      <t>シュウギイン</t>
    </rPh>
    <rPh sb="4" eb="8">
      <t>ヒレイダイヒョウ</t>
    </rPh>
    <rPh sb="8" eb="12">
      <t>センシュツギイン</t>
    </rPh>
    <rPh sb="12" eb="15">
      <t>センキョヨウ</t>
    </rPh>
    <phoneticPr fontId="1"/>
  </si>
  <si>
    <t>東北選挙区</t>
    <rPh sb="0" eb="5">
      <t>トウホクセンキョク</t>
    </rPh>
    <phoneticPr fontId="1"/>
  </si>
  <si>
    <t>（候補者届出政党用）</t>
    <rPh sb="1" eb="4">
      <t>コウホシャ</t>
    </rPh>
    <rPh sb="4" eb="6">
      <t>トドケデ</t>
    </rPh>
    <rPh sb="6" eb="8">
      <t>セイトウ</t>
    </rPh>
    <rPh sb="8" eb="9">
      <t>ヨウ</t>
    </rPh>
    <phoneticPr fontId="1"/>
  </si>
  <si>
    <t>　立会いすべき選挙会</t>
    <rPh sb="1" eb="3">
      <t>タチア</t>
    </rPh>
    <rPh sb="7" eb="9">
      <t>センキョ</t>
    </rPh>
    <rPh sb="9" eb="10">
      <t>カイ</t>
    </rPh>
    <phoneticPr fontId="1"/>
  </si>
  <si>
    <t>衆議院比例代表選出議員選挙　宮城県選挙分会</t>
    <rPh sb="0" eb="3">
      <t>シュウギイン</t>
    </rPh>
    <rPh sb="3" eb="13">
      <t>ヒレイダイヒョウセンシュツギインセンキョ</t>
    </rPh>
    <rPh sb="14" eb="21">
      <t>ミヤギケンセンキョブンカイ</t>
    </rPh>
    <phoneticPr fontId="1"/>
  </si>
  <si>
    <t>衆議院比例代表選出議員選挙　宮城県選挙区</t>
    <rPh sb="0" eb="3">
      <t>シュウギイン</t>
    </rPh>
    <rPh sb="3" eb="5">
      <t>ヒレイ</t>
    </rPh>
    <rPh sb="5" eb="7">
      <t>ダイヒョウ</t>
    </rPh>
    <rPh sb="7" eb="9">
      <t>センシュツ</t>
    </rPh>
    <rPh sb="9" eb="11">
      <t>ギイン</t>
    </rPh>
    <rPh sb="11" eb="13">
      <t>センキョ</t>
    </rPh>
    <rPh sb="14" eb="20">
      <t>ミヤギケンセンキョク</t>
    </rPh>
    <phoneticPr fontId="1"/>
  </si>
  <si>
    <t>宮城県選挙分会</t>
    <rPh sb="0" eb="7">
      <t>ミヤギケンセンキョブンカイ</t>
    </rPh>
    <phoneticPr fontId="1"/>
  </si>
  <si>
    <t>における選挙立会人となるべきことを承諾します。</t>
    <phoneticPr fontId="1"/>
  </si>
  <si>
    <t>（政党届出）様式３５</t>
    <rPh sb="6" eb="8">
      <t>ヨウシキ</t>
    </rPh>
    <phoneticPr fontId="1"/>
  </si>
  <si>
    <t>開票立会人となるべきことを承諾します。</t>
    <rPh sb="0" eb="5">
      <t>カイヒョウタチアイニン</t>
    </rPh>
    <phoneticPr fontId="1"/>
  </si>
  <si>
    <t>参考様式5</t>
    <rPh sb="0" eb="4">
      <t>サンコウヨウシキ</t>
    </rPh>
    <phoneticPr fontId="1"/>
  </si>
  <si>
    <t>参考様式6</t>
    <rPh sb="0" eb="4">
      <t>サンコウヨウシキ</t>
    </rPh>
    <phoneticPr fontId="1"/>
  </si>
  <si>
    <t>選挙立会人となるべき者の届出書・承諾書（比例代表）</t>
    <rPh sb="0" eb="2">
      <t>センキョ</t>
    </rPh>
    <rPh sb="2" eb="4">
      <t>タチアイ</t>
    </rPh>
    <rPh sb="4" eb="5">
      <t>ニン</t>
    </rPh>
    <rPh sb="10" eb="11">
      <t>シャ</t>
    </rPh>
    <rPh sb="12" eb="15">
      <t>トドケデショ</t>
    </rPh>
    <rPh sb="16" eb="19">
      <t>ショウダクショ</t>
    </rPh>
    <rPh sb="20" eb="22">
      <t>ヒレイ</t>
    </rPh>
    <rPh sb="22" eb="24">
      <t>ダイヒョウ</t>
    </rPh>
    <phoneticPr fontId="1"/>
  </si>
  <si>
    <t>開票立会人となるべき者の届出書・承諾書（比例代表）</t>
    <rPh sb="0" eb="2">
      <t>カイヒョウ</t>
    </rPh>
    <rPh sb="2" eb="4">
      <t>タチアイ</t>
    </rPh>
    <rPh sb="4" eb="5">
      <t>ニン</t>
    </rPh>
    <rPh sb="10" eb="11">
      <t>シャ</t>
    </rPh>
    <rPh sb="12" eb="15">
      <t>トドケデショ</t>
    </rPh>
    <rPh sb="16" eb="19">
      <t>ショウダクショ</t>
    </rPh>
    <rPh sb="20" eb="22">
      <t>ヒレイ</t>
    </rPh>
    <rPh sb="22" eb="24">
      <t>ダイヒョウ</t>
    </rPh>
    <phoneticPr fontId="1"/>
  </si>
  <si>
    <t>　　政党その他の政治団体の代表者本人が届け出る場合にあっては本人確認書類の提示又は</t>
    <rPh sb="2" eb="4">
      <t>セイトウ</t>
    </rPh>
    <rPh sb="6" eb="7">
      <t>タ</t>
    </rPh>
    <rPh sb="8" eb="10">
      <t>セイジ</t>
    </rPh>
    <rPh sb="10" eb="12">
      <t>ダンタイ</t>
    </rPh>
    <rPh sb="13" eb="16">
      <t>ダイヒョウシャ</t>
    </rPh>
    <rPh sb="16" eb="18">
      <t>ホンニン</t>
    </rPh>
    <rPh sb="19" eb="20">
      <t>トド</t>
    </rPh>
    <rPh sb="21" eb="22">
      <t>デ</t>
    </rPh>
    <rPh sb="23" eb="25">
      <t>バアイ</t>
    </rPh>
    <rPh sb="30" eb="32">
      <t>ホンニン</t>
    </rPh>
    <rPh sb="32" eb="34">
      <t>カクニン</t>
    </rPh>
    <phoneticPr fontId="1"/>
  </si>
  <si>
    <t>　提出を、これらの者の代理人が届け出る場合にあっては委任状の提示又は提出及び当該代</t>
    <rPh sb="2" eb="3">
      <t>デ</t>
    </rPh>
    <rPh sb="9" eb="10">
      <t>シャ</t>
    </rPh>
    <rPh sb="11" eb="14">
      <t>ダイリニン</t>
    </rPh>
    <rPh sb="15" eb="16">
      <t>トド</t>
    </rPh>
    <rPh sb="17" eb="18">
      <t>デ</t>
    </rPh>
    <rPh sb="19" eb="21">
      <t>バアイ</t>
    </rPh>
    <rPh sb="26" eb="29">
      <t>イニンジョウ</t>
    </rPh>
    <rPh sb="30" eb="32">
      <t>テイジ</t>
    </rPh>
    <rPh sb="32" eb="33">
      <t>マタ</t>
    </rPh>
    <rPh sb="34" eb="35">
      <t>テイ</t>
    </rPh>
    <phoneticPr fontId="1"/>
  </si>
  <si>
    <t>　理人の本人確認書類の提示又は提出を行うこと。ただし、政党その他の政治団体の代表者</t>
    <rPh sb="8" eb="10">
      <t>ショルイ</t>
    </rPh>
    <rPh sb="11" eb="13">
      <t>テイジ</t>
    </rPh>
    <rPh sb="13" eb="14">
      <t>マタ</t>
    </rPh>
    <rPh sb="15" eb="17">
      <t>テイシュツ</t>
    </rPh>
    <rPh sb="18" eb="19">
      <t>オコナ</t>
    </rPh>
    <rPh sb="27" eb="28">
      <t>セイ</t>
    </rPh>
    <phoneticPr fontId="1"/>
  </si>
  <si>
    <t>　本人のの署名その他の措置（記名押印等）がある場合はこの限りではない。</t>
    <rPh sb="5" eb="7">
      <t>ショメイ</t>
    </rPh>
    <rPh sb="9" eb="10">
      <t>タ</t>
    </rPh>
    <rPh sb="11" eb="13">
      <t>ソチ</t>
    </rPh>
    <rPh sb="14" eb="19">
      <t>キメイオウイントウ</t>
    </rPh>
    <rPh sb="23" eb="25">
      <t>バアイ</t>
    </rPh>
    <rPh sb="28" eb="29">
      <t>カギ</t>
    </rPh>
    <phoneticPr fontId="1"/>
  </si>
  <si>
    <t>※　選挙事務所の情報は公表されます</t>
    <rPh sb="2" eb="4">
      <t>センキョ</t>
    </rPh>
    <rPh sb="4" eb="6">
      <t>ジム</t>
    </rPh>
    <rPh sb="6" eb="7">
      <t>ショ</t>
    </rPh>
    <rPh sb="8" eb="10">
      <t>ジョウホウ</t>
    </rPh>
    <rPh sb="11" eb="13">
      <t>コウヒョウ</t>
    </rPh>
    <phoneticPr fontId="1"/>
  </si>
  <si>
    <t>Ver.20260117</t>
    <phoneticPr fontId="1"/>
  </si>
  <si>
    <t>・　提出にあたっては、『衆議院小選挙区選出議員選挙の手引』をよくお読みください。</t>
    <rPh sb="2" eb="4">
      <t>テイシュツ</t>
    </rPh>
    <rPh sb="12" eb="15">
      <t>シュウギイン</t>
    </rPh>
    <rPh sb="15" eb="16">
      <t>ショウ</t>
    </rPh>
    <rPh sb="16" eb="19">
      <t>センキョク</t>
    </rPh>
    <rPh sb="19" eb="21">
      <t>センシュツ</t>
    </rPh>
    <rPh sb="21" eb="23">
      <t>ギイン</t>
    </rPh>
    <rPh sb="23" eb="25">
      <t>センキョ</t>
    </rPh>
    <rPh sb="26" eb="28">
      <t>テビキ</t>
    </rPh>
    <rPh sb="33" eb="34">
      <t>ヨ</t>
    </rPh>
    <phoneticPr fontId="1"/>
  </si>
  <si>
    <t>令和8年２月８日執行　衆議院小選挙区選出議員選挙</t>
    <phoneticPr fontId="1"/>
  </si>
  <si>
    <r>
      <t>衆議院小選挙区選出議員選挙候補者届出書</t>
    </r>
    <r>
      <rPr>
        <b/>
        <sz val="18"/>
        <color rgb="FFFF0000"/>
        <rFont val="UD デジタル 教科書体 NP"/>
        <family val="1"/>
        <charset val="128"/>
      </rPr>
      <t>（政党届出）</t>
    </r>
    <rPh sb="0" eb="3">
      <t>シュウギイン</t>
    </rPh>
    <rPh sb="3" eb="7">
      <t>ショウセンキョク</t>
    </rPh>
    <rPh sb="7" eb="9">
      <t>センシュツ</t>
    </rPh>
    <rPh sb="9" eb="11">
      <t>ギイン</t>
    </rPh>
    <rPh sb="20" eb="22">
      <t>セイトウ</t>
    </rPh>
    <phoneticPr fontId="1"/>
  </si>
  <si>
    <r>
      <t>衆議院小選挙区選出議員選挙　立候補届出書類</t>
    </r>
    <r>
      <rPr>
        <b/>
        <sz val="14"/>
        <color indexed="10"/>
        <rFont val="UD デジタル 教科書体 NP"/>
        <family val="1"/>
        <charset val="128"/>
      </rPr>
      <t>（政党届出用）</t>
    </r>
    <r>
      <rPr>
        <b/>
        <sz val="14"/>
        <rFont val="UD デジタル 教科書体 NP"/>
        <family val="1"/>
        <charset val="128"/>
      </rPr>
      <t>作成ファイル</t>
    </r>
    <rPh sb="0" eb="3">
      <t>シュウギイン</t>
    </rPh>
    <rPh sb="3" eb="7">
      <t>ショウセンキョク</t>
    </rPh>
    <rPh sb="7" eb="9">
      <t>センシュツ</t>
    </rPh>
    <rPh sb="9" eb="11">
      <t>ギイン</t>
    </rPh>
    <rPh sb="11" eb="13">
      <t>センキョ</t>
    </rPh>
    <rPh sb="14" eb="17">
      <t>リッコウホ</t>
    </rPh>
    <rPh sb="17" eb="19">
      <t>トドケデ</t>
    </rPh>
    <rPh sb="19" eb="21">
      <t>ショルイ</t>
    </rPh>
    <rPh sb="22" eb="24">
      <t>セイトウ</t>
    </rPh>
    <rPh sb="24" eb="26">
      <t>トドケデ</t>
    </rPh>
    <rPh sb="26" eb="27">
      <t>ヨウ</t>
    </rPh>
    <rPh sb="28" eb="30">
      <t>サクセイ</t>
    </rPh>
    <phoneticPr fontId="2"/>
  </si>
  <si>
    <r>
      <rPr>
        <u/>
        <sz val="12"/>
        <rFont val="UD デジタル 教科書体 NP"/>
        <family val="1"/>
        <charset val="128"/>
      </rPr>
      <t>・</t>
    </r>
    <r>
      <rPr>
        <b/>
        <u/>
        <sz val="12"/>
        <rFont val="UD デジタル 教科書体 NP"/>
        <family val="1"/>
        <charset val="128"/>
      </rPr>
      <t>　記入例などを参考に、入力シート①及び②、各種様式に必要事項を入力し、必要な様式を印刷の上、ご活用ください。</t>
    </r>
    <rPh sb="2" eb="5">
      <t>キニュウレイ</t>
    </rPh>
    <rPh sb="8" eb="10">
      <t>サンコウ</t>
    </rPh>
    <rPh sb="12" eb="14">
      <t>ニュウリョク</t>
    </rPh>
    <rPh sb="18" eb="19">
      <t>オヨ</t>
    </rPh>
    <rPh sb="22" eb="26">
      <t>カクシュヨウシキ</t>
    </rPh>
    <rPh sb="27" eb="31">
      <t>ヒツヨウジコウ</t>
    </rPh>
    <rPh sb="32" eb="34">
      <t>ニュウリョク</t>
    </rPh>
    <rPh sb="36" eb="38">
      <t>ヒツヨウ</t>
    </rPh>
    <rPh sb="39" eb="41">
      <t>ヨウシキ</t>
    </rPh>
    <rPh sb="42" eb="44">
      <t>インサツ</t>
    </rPh>
    <rPh sb="45" eb="46">
      <t>ウエ</t>
    </rPh>
    <rPh sb="48" eb="50">
      <t>カツヨウ</t>
    </rPh>
    <phoneticPr fontId="1"/>
  </si>
  <si>
    <r>
      <t>…</t>
    </r>
    <r>
      <rPr>
        <b/>
        <u/>
        <sz val="12"/>
        <rFont val="UD デジタル 教科書体 NP"/>
        <family val="1"/>
        <charset val="128"/>
      </rPr>
      <t>計算式が入っているので基本的には触らないでください。</t>
    </r>
    <rPh sb="1" eb="3">
      <t>ケイサン</t>
    </rPh>
    <rPh sb="3" eb="4">
      <t>シキ</t>
    </rPh>
    <rPh sb="5" eb="6">
      <t>ハイ</t>
    </rPh>
    <rPh sb="12" eb="14">
      <t>キホン</t>
    </rPh>
    <rPh sb="14" eb="15">
      <t>テキ</t>
    </rPh>
    <rPh sb="17" eb="18">
      <t>サワ</t>
    </rPh>
    <phoneticPr fontId="1"/>
  </si>
  <si>
    <r>
      <t>・　</t>
    </r>
    <r>
      <rPr>
        <b/>
        <u/>
        <sz val="12"/>
        <color indexed="10"/>
        <rFont val="UD デジタル 教科書体 NP"/>
        <family val="1"/>
        <charset val="128"/>
      </rPr>
      <t>英数字は基本的に半角</t>
    </r>
    <r>
      <rPr>
        <sz val="12"/>
        <rFont val="UD デジタル 教科書体 NP"/>
        <family val="1"/>
        <charset val="128"/>
      </rPr>
      <t>で入力してください。</t>
    </r>
    <rPh sb="2" eb="5">
      <t>エイスウジ</t>
    </rPh>
    <rPh sb="6" eb="8">
      <t>キホン</t>
    </rPh>
    <rPh sb="8" eb="9">
      <t>テキ</t>
    </rPh>
    <rPh sb="10" eb="12">
      <t>ハンカク</t>
    </rPh>
    <rPh sb="13" eb="15">
      <t>ニュウリョク</t>
    </rPh>
    <phoneticPr fontId="1"/>
  </si>
  <si>
    <r>
      <t>・　このExcelファイルは、立候補届出書類の作成を支援することを目的に宮城県選挙管理委員会事務局が作成したもので、使用は任意です。　　</t>
    </r>
    <r>
      <rPr>
        <i/>
        <sz val="12"/>
        <rFont val="UD デジタル 教科書体 NP"/>
        <family val="1"/>
        <charset val="128"/>
      </rPr>
      <t>※　24インチ程度のモニターで作業しやすいように作成しております。</t>
    </r>
    <rPh sb="15" eb="22">
      <t>リッコウホトドケデショルイ</t>
    </rPh>
    <rPh sb="23" eb="25">
      <t>サクセイ</t>
    </rPh>
    <rPh sb="26" eb="28">
      <t>シエン</t>
    </rPh>
    <rPh sb="33" eb="35">
      <t>モクテキ</t>
    </rPh>
    <rPh sb="36" eb="39">
      <t>ミヤギケン</t>
    </rPh>
    <rPh sb="39" eb="49">
      <t>センキョカンリイインカイジムキョク</t>
    </rPh>
    <rPh sb="50" eb="52">
      <t>サクセイ</t>
    </rPh>
    <rPh sb="58" eb="60">
      <t>シヨウ</t>
    </rPh>
    <rPh sb="61" eb="63">
      <t>ニンイ</t>
    </rPh>
    <rPh sb="75" eb="77">
      <t>テイド</t>
    </rPh>
    <rPh sb="83" eb="85">
      <t>サギョウ</t>
    </rPh>
    <rPh sb="92" eb="94">
      <t>サクセイ</t>
    </rPh>
    <phoneticPr fontId="1"/>
  </si>
  <si>
    <r>
      <t>・　</t>
    </r>
    <r>
      <rPr>
        <b/>
        <sz val="12"/>
        <rFont val="UD デジタル 教科書体 NP"/>
        <family val="1"/>
        <charset val="128"/>
      </rPr>
      <t>使用いただく場合には、以下の点について必ずご理解いただいた上でご活用ください。</t>
    </r>
    <rPh sb="2" eb="4">
      <t>シヨウ</t>
    </rPh>
    <rPh sb="8" eb="10">
      <t>バアイ</t>
    </rPh>
    <rPh sb="13" eb="15">
      <t>イカ</t>
    </rPh>
    <rPh sb="16" eb="17">
      <t>テン</t>
    </rPh>
    <rPh sb="21" eb="22">
      <t>カナラ</t>
    </rPh>
    <rPh sb="24" eb="26">
      <t>リカイ</t>
    </rPh>
    <rPh sb="31" eb="32">
      <t>ウエ</t>
    </rPh>
    <rPh sb="34" eb="36">
      <t>カツヨウ</t>
    </rPh>
    <phoneticPr fontId="1"/>
  </si>
  <si>
    <r>
      <t>・　</t>
    </r>
    <r>
      <rPr>
        <b/>
        <u/>
        <sz val="12"/>
        <color indexed="10"/>
        <rFont val="UD デジタル 教科書体 NP"/>
        <family val="1"/>
        <charset val="128"/>
      </rPr>
      <t>入力内容が正しいか確認した上、様式を印刷する前と後に、必ず正しく反映されているか、記入漏れがないか等を使用者の責任において確認</t>
    </r>
    <r>
      <rPr>
        <sz val="12"/>
        <rFont val="UD デジタル 教科書体 NP"/>
        <family val="1"/>
        <charset val="128"/>
      </rPr>
      <t>してください。</t>
    </r>
    <rPh sb="2" eb="6">
      <t>ニュウリョクナイヨウ</t>
    </rPh>
    <rPh sb="7" eb="8">
      <t>タダ</t>
    </rPh>
    <rPh sb="11" eb="13">
      <t>カクニン</t>
    </rPh>
    <rPh sb="15" eb="16">
      <t>ウエ</t>
    </rPh>
    <rPh sb="17" eb="19">
      <t>ヨウシキ</t>
    </rPh>
    <rPh sb="20" eb="22">
      <t>インサツ</t>
    </rPh>
    <rPh sb="24" eb="25">
      <t>マエ</t>
    </rPh>
    <rPh sb="26" eb="27">
      <t>アト</t>
    </rPh>
    <rPh sb="29" eb="30">
      <t>カナラ</t>
    </rPh>
    <rPh sb="31" eb="32">
      <t>タダ</t>
    </rPh>
    <rPh sb="34" eb="36">
      <t>ハンエイ</t>
    </rPh>
    <rPh sb="43" eb="46">
      <t>キニュウモ</t>
    </rPh>
    <rPh sb="51" eb="52">
      <t>トウ</t>
    </rPh>
    <rPh sb="53" eb="56">
      <t>シヨウシャ</t>
    </rPh>
    <rPh sb="57" eb="59">
      <t>セキニン</t>
    </rPh>
    <rPh sb="63" eb="65">
      <t>カクニン</t>
    </rPh>
    <phoneticPr fontId="1"/>
  </si>
  <si>
    <r>
      <t>・　様式中、住所等がすべて表示されない（見切れる）場合などは、文字を小さくするなど、印刷前に適宜調整をお願いします。　</t>
    </r>
    <r>
      <rPr>
        <b/>
        <sz val="12"/>
        <color rgb="FFFF0000"/>
        <rFont val="UD デジタル 教科書体 NP"/>
        <family val="1"/>
        <charset val="128"/>
      </rPr>
      <t>※　プリンターやソフトウェアの仕様等、使用環境により、文字が見切れたりする場合があります。</t>
    </r>
    <phoneticPr fontId="1"/>
  </si>
  <si>
    <r>
      <t>・　このExcelファイルは、</t>
    </r>
    <r>
      <rPr>
        <b/>
        <u/>
        <sz val="12"/>
        <color rgb="FFFF0000"/>
        <rFont val="UD デジタル 教科書体 NP"/>
        <family val="1"/>
        <charset val="128"/>
      </rPr>
      <t>政党届出用</t>
    </r>
    <r>
      <rPr>
        <sz val="12"/>
        <rFont val="UD デジタル 教科書体 NP"/>
        <family val="1"/>
        <charset val="128"/>
      </rPr>
      <t>です。本人届出の場合は、別のファイルをご活用ください。</t>
    </r>
    <rPh sb="15" eb="17">
      <t>セイトウ</t>
    </rPh>
    <rPh sb="17" eb="19">
      <t>トドケデ</t>
    </rPh>
    <rPh sb="19" eb="20">
      <t>ヨウ</t>
    </rPh>
    <rPh sb="23" eb="25">
      <t>ホンニン</t>
    </rPh>
    <rPh sb="25" eb="27">
      <t>トドケデ</t>
    </rPh>
    <rPh sb="28" eb="30">
      <t>バアイ</t>
    </rPh>
    <rPh sb="32" eb="33">
      <t>ベツ</t>
    </rPh>
    <rPh sb="40" eb="42">
      <t>カツヨウ</t>
    </rPh>
    <phoneticPr fontId="1"/>
  </si>
  <si>
    <r>
      <t>様式一覧</t>
    </r>
    <r>
      <rPr>
        <sz val="11"/>
        <color indexed="8"/>
        <rFont val="UD デジタル 教科書体 NP"/>
        <family val="1"/>
        <charset val="128"/>
      </rPr>
      <t>（様式番号を選択すると該当シートに遷移することができます。）</t>
    </r>
    <rPh sb="0" eb="4">
      <t>ヨウシキイチラン</t>
    </rPh>
    <rPh sb="5" eb="7">
      <t>ヨウシキ</t>
    </rPh>
    <rPh sb="7" eb="9">
      <t>バンゴウ</t>
    </rPh>
    <rPh sb="10" eb="12">
      <t>センタク</t>
    </rPh>
    <rPh sb="15" eb="17">
      <t>ガイトウ</t>
    </rPh>
    <rPh sb="21" eb="23">
      <t>センイ</t>
    </rPh>
    <phoneticPr fontId="2"/>
  </si>
  <si>
    <t>衆議院議員と兼ねることができない職にある者についてはその職名</t>
    <rPh sb="0" eb="3">
      <t>シュウギイン</t>
    </rPh>
    <rPh sb="3" eb="5">
      <t>ギイン</t>
    </rPh>
    <rPh sb="6" eb="7">
      <t>カ</t>
    </rPh>
    <rPh sb="16" eb="17">
      <t>ショク</t>
    </rPh>
    <rPh sb="20" eb="21">
      <t>シャ</t>
    </rPh>
    <rPh sb="28" eb="30">
      <t>ショクメイ</t>
    </rPh>
    <phoneticPr fontId="1"/>
  </si>
  <si>
    <r>
      <t>候補者　</t>
    </r>
    <r>
      <rPr>
        <b/>
        <sz val="9"/>
        <rFont val="BIZ UDPゴシック"/>
        <family val="3"/>
        <charset val="128"/>
      </rPr>
      <t>衆議院議員と兼ねることができない職にある者についてはその職名</t>
    </r>
    <rPh sb="0" eb="3">
      <t>コウホシャ</t>
    </rPh>
    <phoneticPr fontId="1"/>
  </si>
  <si>
    <t>参議院議員</t>
    <rPh sb="0" eb="3">
      <t>サンギイン</t>
    </rPh>
    <rPh sb="3" eb="5">
      <t>ギイン</t>
    </rPh>
    <phoneticPr fontId="1"/>
  </si>
  <si>
    <t>２　「職業」欄には、職業をなるべく詳細に記載しなければならない。</t>
    <phoneticPr fontId="1"/>
  </si>
  <si>
    <r>
      <t>（候補者届出政党用、</t>
    </r>
    <r>
      <rPr>
        <b/>
        <sz val="12"/>
        <rFont val="UD デジタル 教科書体 NP"/>
        <family val="1"/>
        <charset val="128"/>
      </rPr>
      <t>新</t>
    </r>
    <r>
      <rPr>
        <b/>
        <sz val="12"/>
        <color indexed="10"/>
        <rFont val="UD デジタル 教科書体 NP"/>
        <family val="1"/>
        <charset val="128"/>
      </rPr>
      <t>設置市区町村選管提出用）</t>
    </r>
    <rPh sb="1" eb="2">
      <t>コウ</t>
    </rPh>
    <rPh sb="2" eb="3">
      <t>ホ</t>
    </rPh>
    <rPh sb="3" eb="4">
      <t>シャ</t>
    </rPh>
    <rPh sb="4" eb="6">
      <t>トドケデ</t>
    </rPh>
    <rPh sb="6" eb="8">
      <t>セイトウ</t>
    </rPh>
    <rPh sb="8" eb="9">
      <t>ヨウ</t>
    </rPh>
    <rPh sb="10" eb="11">
      <t>シン</t>
    </rPh>
    <rPh sb="11" eb="13">
      <t>セッチ</t>
    </rPh>
    <rPh sb="13" eb="15">
      <t>シク</t>
    </rPh>
    <rPh sb="15" eb="17">
      <t>チョウソン</t>
    </rPh>
    <rPh sb="17" eb="19">
      <t>センカン</t>
    </rPh>
    <rPh sb="19" eb="22">
      <t>テイシュツヨウ</t>
    </rPh>
    <phoneticPr fontId="1"/>
  </si>
  <si>
    <r>
      <t>（候補者届出政党用、</t>
    </r>
    <r>
      <rPr>
        <b/>
        <sz val="12"/>
        <rFont val="UD デジタル 教科書体 NP"/>
        <family val="1"/>
        <charset val="128"/>
      </rPr>
      <t>旧</t>
    </r>
    <r>
      <rPr>
        <b/>
        <sz val="12"/>
        <color indexed="10"/>
        <rFont val="UD デジタル 教科書体 NP"/>
        <family val="1"/>
        <charset val="128"/>
      </rPr>
      <t>設置市区町村選管提出用）</t>
    </r>
    <rPh sb="1" eb="2">
      <t>コウ</t>
    </rPh>
    <rPh sb="2" eb="3">
      <t>ホ</t>
    </rPh>
    <rPh sb="3" eb="4">
      <t>シャ</t>
    </rPh>
    <rPh sb="4" eb="6">
      <t>トドケデ</t>
    </rPh>
    <rPh sb="6" eb="8">
      <t>セイトウ</t>
    </rPh>
    <rPh sb="8" eb="9">
      <t>ヨウ</t>
    </rPh>
    <rPh sb="10" eb="11">
      <t>キュウ</t>
    </rPh>
    <rPh sb="11" eb="13">
      <t>セッチ</t>
    </rPh>
    <rPh sb="13" eb="15">
      <t>シク</t>
    </rPh>
    <rPh sb="15" eb="17">
      <t>チョウソン</t>
    </rPh>
    <rPh sb="17" eb="19">
      <t>センカン</t>
    </rPh>
    <rPh sb="19" eb="22">
      <t>テイシュツヨウ</t>
    </rPh>
    <phoneticPr fontId="1"/>
  </si>
  <si>
    <r>
      <t xml:space="preserve">異動設置者氏名
</t>
    </r>
    <r>
      <rPr>
        <sz val="9"/>
        <color indexed="8"/>
        <rFont val="UD デジタル 教科書体 NP"/>
        <family val="1"/>
        <charset val="128"/>
      </rPr>
      <t>（候補者届出政党等の名称）</t>
    </r>
    <rPh sb="0" eb="2">
      <t>イドウ</t>
    </rPh>
    <rPh sb="2" eb="4">
      <t>セッチ</t>
    </rPh>
    <rPh sb="4" eb="5">
      <t>シャ</t>
    </rPh>
    <rPh sb="5" eb="7">
      <t>シメイ</t>
    </rPh>
    <rPh sb="9" eb="12">
      <t>コウホシャ</t>
    </rPh>
    <rPh sb="12" eb="16">
      <t>トドケデセイトウ</t>
    </rPh>
    <rPh sb="16" eb="17">
      <t>トウ</t>
    </rPh>
    <rPh sb="18" eb="20">
      <t>メイショウ</t>
    </rPh>
    <phoneticPr fontId="1"/>
  </si>
  <si>
    <r>
      <t>（候補者用、</t>
    </r>
    <r>
      <rPr>
        <b/>
        <sz val="12"/>
        <rFont val="UD デジタル 教科書体 NP"/>
        <family val="1"/>
        <charset val="128"/>
      </rPr>
      <t>新</t>
    </r>
    <r>
      <rPr>
        <b/>
        <sz val="12"/>
        <color indexed="10"/>
        <rFont val="UD デジタル 教科書体 NP"/>
        <family val="1"/>
        <charset val="128"/>
      </rPr>
      <t>設置市区町村選管提出用）</t>
    </r>
    <rPh sb="1" eb="2">
      <t>コウ</t>
    </rPh>
    <rPh sb="2" eb="3">
      <t>ホ</t>
    </rPh>
    <rPh sb="3" eb="4">
      <t>シャ</t>
    </rPh>
    <rPh sb="4" eb="5">
      <t>ヨウ</t>
    </rPh>
    <rPh sb="6" eb="7">
      <t>シン</t>
    </rPh>
    <rPh sb="7" eb="9">
      <t>セッチ</t>
    </rPh>
    <rPh sb="9" eb="11">
      <t>シク</t>
    </rPh>
    <rPh sb="11" eb="13">
      <t>チョウソン</t>
    </rPh>
    <rPh sb="13" eb="15">
      <t>センカン</t>
    </rPh>
    <rPh sb="15" eb="18">
      <t>テイシュツヨウ</t>
    </rPh>
    <phoneticPr fontId="1"/>
  </si>
  <si>
    <r>
      <t>（候補者用、</t>
    </r>
    <r>
      <rPr>
        <b/>
        <sz val="12"/>
        <rFont val="UD デジタル 教科書体 NP"/>
        <family val="1"/>
        <charset val="128"/>
      </rPr>
      <t>旧</t>
    </r>
    <r>
      <rPr>
        <b/>
        <sz val="12"/>
        <color indexed="10"/>
        <rFont val="UD デジタル 教科書体 NP"/>
        <family val="1"/>
        <charset val="128"/>
      </rPr>
      <t>設置市区町村選管提出用）</t>
    </r>
    <rPh sb="1" eb="2">
      <t>コウ</t>
    </rPh>
    <rPh sb="2" eb="3">
      <t>ホ</t>
    </rPh>
    <rPh sb="3" eb="4">
      <t>シャ</t>
    </rPh>
    <rPh sb="4" eb="5">
      <t>ヨウ</t>
    </rPh>
    <rPh sb="6" eb="7">
      <t>キュウ</t>
    </rPh>
    <rPh sb="7" eb="9">
      <t>セッチ</t>
    </rPh>
    <rPh sb="9" eb="11">
      <t>シク</t>
    </rPh>
    <rPh sb="11" eb="13">
      <t>チョウソン</t>
    </rPh>
    <rPh sb="13" eb="15">
      <t>センカン</t>
    </rPh>
    <rPh sb="15" eb="18">
      <t>テイシュツヨウ</t>
    </rPh>
    <phoneticPr fontId="1"/>
  </si>
  <si>
    <r>
      <t xml:space="preserve">設置者氏名
</t>
    </r>
    <r>
      <rPr>
        <sz val="9"/>
        <color indexed="8"/>
        <rFont val="UD デジタル 教科書体 NP"/>
        <family val="1"/>
        <charset val="128"/>
      </rPr>
      <t>（候補者届出政党等の名称）</t>
    </r>
    <rPh sb="0" eb="2">
      <t>セッチ</t>
    </rPh>
    <rPh sb="2" eb="3">
      <t>シャ</t>
    </rPh>
    <rPh sb="3" eb="5">
      <t>シメイ</t>
    </rPh>
    <rPh sb="7" eb="10">
      <t>コウホシャ</t>
    </rPh>
    <rPh sb="10" eb="14">
      <t>トドケデセイトウ</t>
    </rPh>
    <rPh sb="14" eb="15">
      <t>トウ</t>
    </rPh>
    <rPh sb="16" eb="18">
      <t>メイショウ</t>
    </rPh>
    <phoneticPr fontId="1"/>
  </si>
  <si>
    <t>○○県□□市△町三丁目５番４５号</t>
    <rPh sb="2" eb="3">
      <t>ケン</t>
    </rPh>
    <rPh sb="5" eb="6">
      <t>シ</t>
    </rPh>
    <rPh sb="7" eb="8">
      <t>マチ</t>
    </rPh>
    <rPh sb="8" eb="9">
      <t>サン</t>
    </rPh>
    <rPh sb="9" eb="11">
      <t>チョウメ</t>
    </rPh>
    <rPh sb="12" eb="13">
      <t>バン</t>
    </rPh>
    <rPh sb="15" eb="16">
      <t>ゴウ</t>
    </rPh>
    <phoneticPr fontId="1"/>
  </si>
  <si>
    <t>宮城県○○市□□町二丁目１８番４２号</t>
    <rPh sb="0" eb="3">
      <t>ミヤギケン</t>
    </rPh>
    <rPh sb="5" eb="6">
      <t>シ</t>
    </rPh>
    <rPh sb="8" eb="9">
      <t>マチ</t>
    </rPh>
    <rPh sb="9" eb="10">
      <t>ニ</t>
    </rPh>
    <rPh sb="10" eb="12">
      <t>チョウメ</t>
    </rPh>
    <rPh sb="14" eb="15">
      <t>バン</t>
    </rPh>
    <rPh sb="17" eb="18">
      <t>ゴウ</t>
    </rPh>
    <phoneticPr fontId="1"/>
  </si>
  <si>
    <t>宮城県仙台市青葉区○○町五丁目５番３号</t>
    <rPh sb="0" eb="3">
      <t>ミヤギケン</t>
    </rPh>
    <rPh sb="3" eb="5">
      <t>センダイ</t>
    </rPh>
    <rPh sb="5" eb="6">
      <t>シ</t>
    </rPh>
    <rPh sb="6" eb="8">
      <t>アオバ</t>
    </rPh>
    <rPh sb="8" eb="9">
      <t>ク</t>
    </rPh>
    <rPh sb="11" eb="12">
      <t>マチ</t>
    </rPh>
    <rPh sb="12" eb="13">
      <t>ゴ</t>
    </rPh>
    <rPh sb="13" eb="15">
      <t>チョウメ</t>
    </rPh>
    <rPh sb="16" eb="17">
      <t>バン</t>
    </rPh>
    <rPh sb="18" eb="19">
      <t>ゴウ</t>
    </rPh>
    <phoneticPr fontId="1"/>
  </si>
  <si>
    <t>宮城県白石市○町八丁目7番6号</t>
    <rPh sb="0" eb="3">
      <t>ミヤギケン</t>
    </rPh>
    <rPh sb="3" eb="5">
      <t>シロイシ</t>
    </rPh>
    <rPh sb="5" eb="6">
      <t>シ</t>
    </rPh>
    <rPh sb="7" eb="8">
      <t>マチ</t>
    </rPh>
    <rPh sb="8" eb="9">
      <t>ハチ</t>
    </rPh>
    <rPh sb="9" eb="11">
      <t>チョウメ</t>
    </rPh>
    <rPh sb="12" eb="13">
      <t>バン</t>
    </rPh>
    <rPh sb="14" eb="15">
      <t>ゴウ</t>
    </rPh>
    <phoneticPr fontId="1"/>
  </si>
  <si>
    <t>宮城県名取市○町三丁目8番5号　※廃止の場合は「廃止」</t>
    <rPh sb="8" eb="9">
      <t>サン</t>
    </rPh>
    <rPh sb="17" eb="19">
      <t>ハイシ</t>
    </rPh>
    <rPh sb="20" eb="22">
      <t>バアイ</t>
    </rPh>
    <rPh sb="24" eb="26">
      <t>ハイシ</t>
    </rPh>
    <phoneticPr fontId="1"/>
  </si>
  <si>
    <t>宮城県○市△町五丁目4番9号</t>
    <rPh sb="0" eb="3">
      <t>ミヤギケン</t>
    </rPh>
    <rPh sb="4" eb="5">
      <t>シ</t>
    </rPh>
    <rPh sb="6" eb="7">
      <t>マチ</t>
    </rPh>
    <rPh sb="7" eb="8">
      <t>ゴ</t>
    </rPh>
    <rPh sb="8" eb="10">
      <t>チョウメ</t>
    </rPh>
    <rPh sb="11" eb="12">
      <t>バン</t>
    </rPh>
    <rPh sb="13" eb="14">
      <t>ゴウ</t>
    </rPh>
    <phoneticPr fontId="1"/>
  </si>
  <si>
    <t>宮城県○○郡○○町○○一丁目3番2号</t>
    <rPh sb="0" eb="3">
      <t>ミヤギケン</t>
    </rPh>
    <rPh sb="5" eb="6">
      <t>グン</t>
    </rPh>
    <rPh sb="8" eb="9">
      <t>マチ</t>
    </rPh>
    <rPh sb="11" eb="12">
      <t>イチ</t>
    </rPh>
    <rPh sb="12" eb="14">
      <t>チョウメ</t>
    </rPh>
    <rPh sb="15" eb="16">
      <t>バン</t>
    </rPh>
    <rPh sb="17" eb="18">
      <t>ゴウ</t>
    </rPh>
    <phoneticPr fontId="1"/>
  </si>
  <si>
    <t>仙台市青葉区本町三丁目8番1号</t>
    <rPh sb="0" eb="3">
      <t>センダイシ</t>
    </rPh>
    <rPh sb="3" eb="6">
      <t>アオバク</t>
    </rPh>
    <rPh sb="6" eb="8">
      <t>ホンチョウ</t>
    </rPh>
    <rPh sb="8" eb="9">
      <t>サン</t>
    </rPh>
    <rPh sb="9" eb="11">
      <t>チョウメ</t>
    </rPh>
    <rPh sb="12" eb="13">
      <t>バン</t>
    </rPh>
    <rPh sb="14" eb="15">
      <t>ゴウ</t>
    </rPh>
    <phoneticPr fontId="1"/>
  </si>
  <si>
    <t>掲載文（２通（電磁的記録の場合は光ディスク２枚））を添えて申請します。</t>
    <rPh sb="0" eb="2">
      <t>ケイサイ</t>
    </rPh>
    <rPh sb="2" eb="3">
      <t>ブン</t>
    </rPh>
    <rPh sb="5" eb="6">
      <t>ツウ</t>
    </rPh>
    <rPh sb="7" eb="9">
      <t>デンジ</t>
    </rPh>
    <rPh sb="9" eb="10">
      <t>テキ</t>
    </rPh>
    <rPh sb="10" eb="12">
      <t>キロク</t>
    </rPh>
    <rPh sb="13" eb="15">
      <t>バアイ</t>
    </rPh>
    <rPh sb="16" eb="17">
      <t>ヒカリ</t>
    </rPh>
    <rPh sb="22" eb="23">
      <t>マイ</t>
    </rPh>
    <rPh sb="26" eb="27">
      <t>ソ</t>
    </rPh>
    <rPh sb="29" eb="31">
      <t>シンセイ</t>
    </rPh>
    <phoneticPr fontId="1"/>
  </si>
  <si>
    <t>付けで申請した選挙公報掲載文を修正したいので、修正後の</t>
    <phoneticPr fontId="1"/>
  </si>
  <si>
    <t>令和　　年　　月　　日</t>
    <phoneticPr fontId="1"/>
  </si>
  <si>
    <t>（市区町村を選択）※選挙区順</t>
    <rPh sb="1" eb="5">
      <t>シクチョウソン</t>
    </rPh>
    <rPh sb="6" eb="8">
      <t>センタク</t>
    </rPh>
    <rPh sb="10" eb="13">
      <t>センキョク</t>
    </rPh>
    <rPh sb="13" eb="14">
      <t>ジュン</t>
    </rPh>
    <phoneticPr fontId="1"/>
  </si>
  <si>
    <t>（市区町村を選択）※選挙区順</t>
    <rPh sb="1" eb="5">
      <t>シクチョウソン</t>
    </rPh>
    <rPh sb="6" eb="8">
      <t>センタク</t>
    </rPh>
    <phoneticPr fontId="1"/>
  </si>
  <si>
    <t>亀田　美砂</t>
    <rPh sb="0" eb="2">
      <t>カメダ</t>
    </rPh>
    <rPh sb="3" eb="4">
      <t>ウツク</t>
    </rPh>
    <rPh sb="4" eb="5">
      <t>スナ</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</si>
</sst>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411]ggge&quot;年&quot;m&quot;月&quot;d&quot;日&quot;;@"/>
    <numFmt numFmtId="177" formatCode="yyyy/m/d;@"/>
    <numFmt numFmtId="178" formatCode="#,##0_ "/>
    <numFmt numFmtId="179" formatCode="0_ "/>
    <numFmt numFmtId="180" formatCode="m&quot;月&quot;d&quot;日&quot;;@"/>
  </numFmts>
  <fonts count="77">
    <font>
      <sz val="11"/>
      <name val="ＭＳ ゴシック"/>
      <family val="3"/>
      <charset val="128"/>
    </font>
    <font>
      <sz val="6"/>
      <name val="ＭＳ ゴシック"/>
      <family val="3"/>
      <charset val="128"/>
    </font>
    <font>
      <sz val="6"/>
      <name val="ＭＳ Ｐゴシック"/>
      <family val="3"/>
      <charset val="128"/>
    </font>
    <font>
      <u/>
      <sz val="11"/>
      <color indexed="12"/>
      <name val="ＭＳ Ｐゴシック"/>
      <family val="3"/>
      <charset val="128"/>
    </font>
    <font>
      <sz val="9"/>
      <color indexed="81"/>
      <name val="ＭＳ Ｐゴシック"/>
      <family val="3"/>
      <charset val="128"/>
    </font>
    <font>
      <b/>
      <sz val="9"/>
      <color indexed="81"/>
      <name val="ＭＳ Ｐゴシック"/>
      <family val="3"/>
      <charset val="128"/>
    </font>
    <font>
      <b/>
      <sz val="12"/>
      <color indexed="81"/>
      <name val="ＭＳ Ｐゴシック"/>
      <family val="3"/>
      <charset val="128"/>
    </font>
    <font>
      <b/>
      <sz val="9"/>
      <color indexed="81"/>
      <name val="MS P ゴシック"/>
      <family val="3"/>
      <charset val="128"/>
    </font>
    <font>
      <b/>
      <sz val="11"/>
      <name val="BIZ UDPゴシック"/>
      <family val="3"/>
      <charset val="128"/>
    </font>
    <font>
      <sz val="11"/>
      <name val="BIZ UDPゴシック"/>
      <family val="3"/>
      <charset val="128"/>
    </font>
    <font>
      <b/>
      <sz val="11"/>
      <color indexed="10"/>
      <name val="BIZ UDPゴシック"/>
      <family val="3"/>
      <charset val="128"/>
    </font>
    <font>
      <b/>
      <sz val="14"/>
      <name val="BIZ UDPゴシック"/>
      <family val="3"/>
      <charset val="128"/>
    </font>
    <font>
      <b/>
      <sz val="12"/>
      <name val="BIZ UDPゴシック"/>
      <family val="3"/>
      <charset val="128"/>
    </font>
    <font>
      <sz val="11"/>
      <color rgb="FFFF0000"/>
      <name val="BIZ UDPゴシック"/>
      <family val="3"/>
      <charset val="128"/>
    </font>
    <font>
      <b/>
      <sz val="11"/>
      <color rgb="FF0000FF"/>
      <name val="BIZ UDPゴシック"/>
      <family val="3"/>
      <charset val="128"/>
    </font>
    <font>
      <b/>
      <sz val="11"/>
      <color rgb="FFFF0000"/>
      <name val="BIZ UDPゴシック"/>
      <family val="3"/>
      <charset val="128"/>
    </font>
    <font>
      <b/>
      <sz val="11"/>
      <color theme="0" tint="-0.499984740745262"/>
      <name val="BIZ UDPゴシック"/>
      <family val="3"/>
      <charset val="128"/>
    </font>
    <font>
      <b/>
      <sz val="12"/>
      <color rgb="FF0000FF"/>
      <name val="BIZ UDPゴシック"/>
      <family val="3"/>
      <charset val="128"/>
    </font>
    <font>
      <b/>
      <sz val="12"/>
      <color theme="1"/>
      <name val="BIZ UDPゴシック"/>
      <family val="3"/>
      <charset val="128"/>
    </font>
    <font>
      <sz val="11"/>
      <color rgb="FF0000FF"/>
      <name val="BIZ UDPゴシック"/>
      <family val="3"/>
      <charset val="128"/>
    </font>
    <font>
      <sz val="11"/>
      <color indexed="8"/>
      <name val="UD デジタル 教科書体 NP"/>
      <family val="1"/>
      <charset val="128"/>
    </font>
    <font>
      <b/>
      <u/>
      <sz val="11"/>
      <color indexed="12"/>
      <name val="UD デジタル 教科書体 NP"/>
      <family val="1"/>
      <charset val="128"/>
    </font>
    <font>
      <sz val="12"/>
      <color indexed="8"/>
      <name val="UD デジタル 教科書体 NP"/>
      <family val="1"/>
      <charset val="128"/>
    </font>
    <font>
      <b/>
      <sz val="18"/>
      <color indexed="8"/>
      <name val="UD デジタル 教科書体 NP"/>
      <family val="1"/>
      <charset val="128"/>
    </font>
    <font>
      <b/>
      <sz val="18"/>
      <color rgb="FFFF0000"/>
      <name val="UD デジタル 教科書体 NP"/>
      <family val="1"/>
      <charset val="128"/>
    </font>
    <font>
      <b/>
      <sz val="12"/>
      <color rgb="FF0000FF"/>
      <name val="UD デジタル 教科書体 NP"/>
      <family val="1"/>
      <charset val="128"/>
    </font>
    <font>
      <b/>
      <sz val="11"/>
      <color rgb="FF0000FF"/>
      <name val="UD デジタル 教科書体 NP"/>
      <family val="1"/>
      <charset val="128"/>
    </font>
    <font>
      <sz val="10"/>
      <color indexed="8"/>
      <name val="UD デジタル 教科書体 NP"/>
      <family val="1"/>
      <charset val="128"/>
    </font>
    <font>
      <b/>
      <sz val="11"/>
      <color indexed="8"/>
      <name val="UD デジタル 教科書体 NP"/>
      <family val="1"/>
      <charset val="128"/>
    </font>
    <font>
      <sz val="12"/>
      <color rgb="FF0000FF"/>
      <name val="UD デジタル 教科書体 NP"/>
      <family val="1"/>
      <charset val="128"/>
    </font>
    <font>
      <b/>
      <sz val="12"/>
      <color indexed="8"/>
      <name val="UD デジタル 教科書体 NP"/>
      <family val="1"/>
      <charset val="128"/>
    </font>
    <font>
      <b/>
      <sz val="10"/>
      <color rgb="FF0000FF"/>
      <name val="UD デジタル 教科書体 NP"/>
      <family val="1"/>
      <charset val="128"/>
    </font>
    <font>
      <sz val="11"/>
      <name val="UD デジタル 教科書体 NP"/>
      <family val="1"/>
      <charset val="128"/>
    </font>
    <font>
      <sz val="9"/>
      <name val="UD デジタル 教科書体 NP"/>
      <family val="1"/>
      <charset val="128"/>
    </font>
    <font>
      <b/>
      <sz val="14"/>
      <name val="UD デジタル 教科書体 NP"/>
      <family val="1"/>
      <charset val="128"/>
    </font>
    <font>
      <b/>
      <sz val="14"/>
      <color indexed="10"/>
      <name val="UD デジタル 教科書体 NP"/>
      <family val="1"/>
      <charset val="128"/>
    </font>
    <font>
      <sz val="11"/>
      <color indexed="48"/>
      <name val="UD デジタル 教科書体 NP"/>
      <family val="1"/>
      <charset val="128"/>
    </font>
    <font>
      <b/>
      <sz val="12"/>
      <color indexed="10"/>
      <name val="UD デジタル 教科書体 NP"/>
      <family val="1"/>
      <charset val="128"/>
    </font>
    <font>
      <sz val="12"/>
      <color indexed="48"/>
      <name val="UD デジタル 教科書体 NP"/>
      <family val="1"/>
      <charset val="128"/>
    </font>
    <font>
      <sz val="12"/>
      <name val="UD デジタル 教科書体 NP"/>
      <family val="1"/>
      <charset val="128"/>
    </font>
    <font>
      <b/>
      <u/>
      <sz val="12"/>
      <name val="UD デジタル 教科書体 NP"/>
      <family val="1"/>
      <charset val="128"/>
    </font>
    <font>
      <u/>
      <sz val="12"/>
      <name val="UD デジタル 教科書体 NP"/>
      <family val="1"/>
      <charset val="128"/>
    </font>
    <font>
      <i/>
      <sz val="12"/>
      <name val="UD デジタル 教科書体 NP"/>
      <family val="1"/>
      <charset val="128"/>
    </font>
    <font>
      <b/>
      <sz val="12"/>
      <name val="UD デジタル 教科書体 NP"/>
      <family val="1"/>
      <charset val="128"/>
    </font>
    <font>
      <b/>
      <u/>
      <sz val="12"/>
      <color indexed="10"/>
      <name val="UD デジタル 教科書体 NP"/>
      <family val="1"/>
      <charset val="128"/>
    </font>
    <font>
      <b/>
      <sz val="12"/>
      <color rgb="FFFF0000"/>
      <name val="UD デジタル 教科書体 NP"/>
      <family val="1"/>
      <charset val="128"/>
    </font>
    <font>
      <b/>
      <u/>
      <sz val="12"/>
      <color rgb="FFFF0000"/>
      <name val="UD デジタル 教科書体 NP"/>
      <family val="1"/>
      <charset val="128"/>
    </font>
    <font>
      <b/>
      <sz val="11"/>
      <color indexed="10"/>
      <name val="UD デジタル 教科書体 NP"/>
      <family val="1"/>
      <charset val="128"/>
    </font>
    <font>
      <b/>
      <sz val="11"/>
      <color theme="1"/>
      <name val="UD デジタル 教科書体 NP"/>
      <family val="1"/>
      <charset val="128"/>
    </font>
    <font>
      <b/>
      <sz val="11"/>
      <color indexed="12"/>
      <name val="UD デジタル 教科書体 NP"/>
      <family val="1"/>
      <charset val="128"/>
    </font>
    <font>
      <sz val="12"/>
      <color theme="1"/>
      <name val="UD デジタル 教科書体 NP"/>
      <family val="1"/>
      <charset val="128"/>
    </font>
    <font>
      <b/>
      <sz val="11"/>
      <name val="UD デジタル 教科書体 NP"/>
      <family val="1"/>
      <charset val="128"/>
    </font>
    <font>
      <b/>
      <sz val="9"/>
      <name val="BIZ UDPゴシック"/>
      <family val="3"/>
      <charset val="128"/>
    </font>
    <font>
      <b/>
      <sz val="24"/>
      <name val="UD デジタル 教科書体 NP"/>
      <family val="1"/>
      <charset val="128"/>
    </font>
    <font>
      <b/>
      <sz val="24"/>
      <color indexed="8"/>
      <name val="UD デジタル 教科書体 NP"/>
      <family val="1"/>
      <charset val="128"/>
    </font>
    <font>
      <sz val="16"/>
      <color indexed="8"/>
      <name val="UD デジタル 教科書体 NP"/>
      <family val="1"/>
      <charset val="128"/>
    </font>
    <font>
      <sz val="18"/>
      <color indexed="8"/>
      <name val="UD デジタル 教科書体 NP"/>
      <family val="1"/>
      <charset val="128"/>
    </font>
    <font>
      <sz val="24"/>
      <color indexed="8"/>
      <name val="UD デジタル 教科書体 NP"/>
      <family val="1"/>
      <charset val="128"/>
    </font>
    <font>
      <b/>
      <sz val="22"/>
      <name val="UD デジタル 教科書体 NP"/>
      <family val="1"/>
      <charset val="128"/>
    </font>
    <font>
      <b/>
      <sz val="16"/>
      <color indexed="8"/>
      <name val="UD デジタル 教科書体 NP"/>
      <family val="1"/>
      <charset val="128"/>
    </font>
    <font>
      <sz val="12"/>
      <color rgb="FFFF0000"/>
      <name val="UD デジタル 教科書体 NP"/>
      <family val="1"/>
      <charset val="128"/>
    </font>
    <font>
      <sz val="16"/>
      <name val="UD デジタル 教科書体 NP"/>
      <family val="1"/>
      <charset val="128"/>
    </font>
    <font>
      <b/>
      <sz val="16"/>
      <name val="UD デジタル 教科書体 NP"/>
      <family val="1"/>
      <charset val="128"/>
    </font>
    <font>
      <sz val="18"/>
      <name val="UD デジタル 教科書体 NP"/>
      <family val="1"/>
      <charset val="128"/>
    </font>
    <font>
      <sz val="11"/>
      <color rgb="FFFF0000"/>
      <name val="UD デジタル 教科書体 NP"/>
      <family val="1"/>
      <charset val="128"/>
    </font>
    <font>
      <sz val="11"/>
      <color rgb="FF0000FF"/>
      <name val="UD デジタル 教科書体 NP"/>
      <family val="1"/>
      <charset val="128"/>
    </font>
    <font>
      <b/>
      <sz val="16"/>
      <color rgb="FF0000FF"/>
      <name val="UD デジタル 教科書体 NP"/>
      <family val="1"/>
      <charset val="128"/>
    </font>
    <font>
      <b/>
      <sz val="10"/>
      <color indexed="8"/>
      <name val="UD デジタル 教科書体 NP"/>
      <family val="1"/>
      <charset val="128"/>
    </font>
    <font>
      <b/>
      <sz val="20"/>
      <color indexed="8"/>
      <name val="UD デジタル 教科書体 NP"/>
      <family val="1"/>
      <charset val="128"/>
    </font>
    <font>
      <b/>
      <sz val="28"/>
      <name val="UD デジタル 教科書体 NP"/>
      <family val="1"/>
      <charset val="128"/>
    </font>
    <font>
      <sz val="9"/>
      <color indexed="8"/>
      <name val="UD デジタル 教科書体 NP"/>
      <family val="1"/>
      <charset val="128"/>
    </font>
    <font>
      <b/>
      <sz val="14"/>
      <color rgb="FF0000FF"/>
      <name val="UD デジタル 教科書体 NP"/>
      <family val="1"/>
      <charset val="128"/>
    </font>
    <font>
      <sz val="14"/>
      <color indexed="8"/>
      <name val="UD デジタル 教科書体 NP"/>
      <family val="1"/>
      <charset val="128"/>
    </font>
    <font>
      <b/>
      <sz val="14"/>
      <color indexed="8"/>
      <name val="UD デジタル 教科書体 NP"/>
      <family val="1"/>
      <charset val="128"/>
    </font>
    <font>
      <b/>
      <sz val="20"/>
      <name val="UD デジタル 教科書体 NP"/>
      <family val="1"/>
      <charset val="128"/>
    </font>
    <font>
      <b/>
      <sz val="18"/>
      <name val="UD デジタル 教科書体 NP"/>
      <family val="1"/>
      <charset val="128"/>
    </font>
    <font>
      <u/>
      <sz val="11"/>
      <color indexed="12"/>
      <name val="BIZ UDPゴシック"/>
      <family val="3"/>
      <charset val="128"/>
    </font>
  </fonts>
  <fills count="8">
    <fill>
      <patternFill patternType="none"/>
    </fill>
    <fill>
      <patternFill patternType="gray125"/>
    </fill>
    <fill>
      <patternFill patternType="solid">
        <fgColor rgb="FF66FFFF"/>
        <bgColor indexed="64"/>
      </patternFill>
    </fill>
    <fill>
      <patternFill patternType="solid">
        <fgColor rgb="FFFFFF99"/>
        <bgColor indexed="64"/>
      </patternFill>
    </fill>
    <fill>
      <patternFill patternType="solid">
        <fgColor rgb="FFFFCCFF"/>
        <bgColor indexed="64"/>
      </patternFill>
    </fill>
    <fill>
      <patternFill patternType="solid">
        <fgColor rgb="FFFFC000"/>
        <bgColor indexed="64"/>
      </patternFill>
    </fill>
    <fill>
      <patternFill patternType="solid">
        <fgColor rgb="FF99FFCC"/>
        <bgColor indexed="64"/>
      </patternFill>
    </fill>
    <fill>
      <patternFill patternType="solid">
        <fgColor rgb="FFCCFF99"/>
        <bgColor indexed="64"/>
      </patternFill>
    </fill>
  </fills>
  <borders count="113">
    <border>
      <left/>
      <right/>
      <top/>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right style="medium">
        <color indexed="64"/>
      </right>
      <top/>
      <bottom/>
      <diagonal/>
    </border>
    <border>
      <left style="medium">
        <color indexed="64"/>
      </left>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bottom style="dotted">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medium">
        <color indexed="64"/>
      </top>
      <bottom style="dotted">
        <color indexed="64"/>
      </bottom>
      <diagonal/>
    </border>
    <border>
      <left style="thin">
        <color indexed="64"/>
      </left>
      <right style="thin">
        <color indexed="64"/>
      </right>
      <top/>
      <bottom style="thin">
        <color indexed="64"/>
      </bottom>
      <diagonal/>
    </border>
    <border>
      <left style="medium">
        <color indexed="64"/>
      </left>
      <right style="hair">
        <color indexed="64"/>
      </right>
      <top style="medium">
        <color indexed="64"/>
      </top>
      <bottom style="thin">
        <color indexed="64"/>
      </bottom>
      <diagonal/>
    </border>
    <border>
      <left style="medium">
        <color indexed="64"/>
      </left>
      <right style="hair">
        <color indexed="64"/>
      </right>
      <top style="thin">
        <color indexed="64"/>
      </top>
      <bottom style="thin">
        <color indexed="64"/>
      </bottom>
      <diagonal/>
    </border>
    <border>
      <left style="medium">
        <color indexed="64"/>
      </left>
      <right style="hair">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diagonal/>
    </border>
    <border>
      <left style="thin">
        <color indexed="64"/>
      </left>
      <right/>
      <top style="medium">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medium">
        <color indexed="64"/>
      </bottom>
      <diagonal/>
    </border>
    <border>
      <left style="thin">
        <color indexed="64"/>
      </left>
      <right/>
      <top style="hair">
        <color indexed="64"/>
      </top>
      <bottom/>
      <diagonal/>
    </border>
    <border diagonalUp="1">
      <left/>
      <right style="medium">
        <color indexed="64"/>
      </right>
      <top style="medium">
        <color indexed="64"/>
      </top>
      <bottom style="hair">
        <color indexed="64"/>
      </bottom>
      <diagonal style="thin">
        <color indexed="64"/>
      </diagonal>
    </border>
    <border diagonalUp="1">
      <left/>
      <right style="medium">
        <color indexed="64"/>
      </right>
      <top style="hair">
        <color indexed="64"/>
      </top>
      <bottom style="hair">
        <color indexed="64"/>
      </bottom>
      <diagonal style="thin">
        <color indexed="64"/>
      </diagonal>
    </border>
    <border>
      <left/>
      <right style="medium">
        <color indexed="64"/>
      </right>
      <top style="hair">
        <color indexed="64"/>
      </top>
      <bottom style="medium">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hair">
        <color indexed="64"/>
      </bottom>
      <diagonal/>
    </border>
    <border>
      <left style="thick">
        <color indexed="64"/>
      </left>
      <right style="thick">
        <color indexed="64"/>
      </right>
      <top style="thick">
        <color indexed="64"/>
      </top>
      <bottom/>
      <diagonal/>
    </border>
    <border>
      <left style="thick">
        <color indexed="64"/>
      </left>
      <right style="thick">
        <color indexed="64"/>
      </right>
      <top style="medium">
        <color indexed="64"/>
      </top>
      <bottom style="hair">
        <color indexed="64"/>
      </bottom>
      <diagonal/>
    </border>
    <border>
      <left style="thick">
        <color indexed="64"/>
      </left>
      <right style="thick">
        <color indexed="64"/>
      </right>
      <top style="hair">
        <color indexed="64"/>
      </top>
      <bottom style="hair">
        <color indexed="64"/>
      </bottom>
      <diagonal/>
    </border>
    <border>
      <left style="thick">
        <color indexed="64"/>
      </left>
      <right style="thick">
        <color indexed="64"/>
      </right>
      <top style="hair">
        <color indexed="64"/>
      </top>
      <bottom style="medium">
        <color indexed="64"/>
      </bottom>
      <diagonal/>
    </border>
    <border>
      <left style="thick">
        <color indexed="64"/>
      </left>
      <right style="thick">
        <color indexed="64"/>
      </right>
      <top style="hair">
        <color indexed="64"/>
      </top>
      <bottom/>
      <diagonal/>
    </border>
    <border diagonalUp="1">
      <left style="thick">
        <color indexed="64"/>
      </left>
      <right style="thick">
        <color indexed="64"/>
      </right>
      <top style="medium">
        <color indexed="64"/>
      </top>
      <bottom style="hair">
        <color indexed="64"/>
      </bottom>
      <diagonal style="thin">
        <color indexed="64"/>
      </diagonal>
    </border>
    <border>
      <left style="thin">
        <color indexed="64"/>
      </left>
      <right/>
      <top style="hair">
        <color indexed="64"/>
      </top>
      <bottom style="thin">
        <color indexed="64"/>
      </bottom>
      <diagonal/>
    </border>
    <border>
      <left style="thin">
        <color indexed="64"/>
      </left>
      <right/>
      <top style="thin">
        <color indexed="64"/>
      </top>
      <bottom style="hair">
        <color indexed="64"/>
      </bottom>
      <diagonal/>
    </border>
    <border>
      <left style="thick">
        <color indexed="64"/>
      </left>
      <right/>
      <top style="thick">
        <color indexed="64"/>
      </top>
      <bottom/>
      <diagonal/>
    </border>
    <border>
      <left style="thin">
        <color indexed="64"/>
      </left>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diagonal/>
    </border>
    <border>
      <left style="thick">
        <color indexed="64"/>
      </left>
      <right/>
      <top style="thin">
        <color indexed="64"/>
      </top>
      <bottom/>
      <diagonal/>
    </border>
    <border>
      <left style="thin">
        <color indexed="64"/>
      </left>
      <right style="thick">
        <color indexed="64"/>
      </right>
      <top style="thin">
        <color indexed="64"/>
      </top>
      <bottom/>
      <diagonal/>
    </border>
    <border>
      <left style="thick">
        <color indexed="64"/>
      </left>
      <right style="thin">
        <color indexed="64"/>
      </right>
      <top style="thin">
        <color indexed="64"/>
      </top>
      <bottom/>
      <diagonal/>
    </border>
    <border>
      <left style="thick">
        <color indexed="64"/>
      </left>
      <right style="thin">
        <color indexed="64"/>
      </right>
      <top style="hair">
        <color indexed="64"/>
      </top>
      <bottom style="thin">
        <color indexed="64"/>
      </bottom>
      <diagonal/>
    </border>
    <border>
      <left style="thin">
        <color indexed="64"/>
      </left>
      <right style="thick">
        <color indexed="64"/>
      </right>
      <top style="hair">
        <color indexed="64"/>
      </top>
      <bottom style="thin">
        <color indexed="64"/>
      </bottom>
      <diagonal/>
    </border>
    <border>
      <left style="thick">
        <color indexed="64"/>
      </left>
      <right style="thin">
        <color indexed="64"/>
      </right>
      <top style="thin">
        <color indexed="64"/>
      </top>
      <bottom style="hair">
        <color indexed="64"/>
      </bottom>
      <diagonal/>
    </border>
    <border>
      <left style="thin">
        <color indexed="64"/>
      </left>
      <right style="thick">
        <color indexed="64"/>
      </right>
      <top style="thin">
        <color indexed="64"/>
      </top>
      <bottom style="hair">
        <color indexed="64"/>
      </bottom>
      <diagonal/>
    </border>
    <border>
      <left style="thick">
        <color indexed="64"/>
      </left>
      <right style="thin">
        <color indexed="64"/>
      </right>
      <top style="hair">
        <color indexed="64"/>
      </top>
      <bottom style="hair">
        <color indexed="64"/>
      </bottom>
      <diagonal/>
    </border>
    <border>
      <left style="thin">
        <color indexed="64"/>
      </left>
      <right style="thick">
        <color indexed="64"/>
      </right>
      <top style="hair">
        <color indexed="64"/>
      </top>
      <bottom style="hair">
        <color indexed="64"/>
      </bottom>
      <diagonal/>
    </border>
    <border>
      <left style="thick">
        <color indexed="64"/>
      </left>
      <right style="thin">
        <color indexed="64"/>
      </right>
      <top style="hair">
        <color indexed="64"/>
      </top>
      <bottom style="thick">
        <color indexed="64"/>
      </bottom>
      <diagonal/>
    </border>
    <border>
      <left style="thin">
        <color indexed="64"/>
      </left>
      <right style="thin">
        <color indexed="64"/>
      </right>
      <top style="hair">
        <color indexed="64"/>
      </top>
      <bottom style="thick">
        <color indexed="64"/>
      </bottom>
      <diagonal/>
    </border>
    <border>
      <left style="thin">
        <color indexed="64"/>
      </left>
      <right style="thick">
        <color indexed="64"/>
      </right>
      <top style="hair">
        <color indexed="64"/>
      </top>
      <bottom style="thick">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hair">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hair">
        <color indexed="64"/>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dotted">
        <color indexed="64"/>
      </top>
      <bottom/>
      <diagonal/>
    </border>
    <border>
      <left/>
      <right/>
      <top style="dotted">
        <color indexed="64"/>
      </top>
      <bottom/>
      <diagonal/>
    </border>
    <border>
      <left/>
      <right style="medium">
        <color indexed="64"/>
      </right>
      <top style="dotted">
        <color indexed="64"/>
      </top>
      <bottom/>
      <diagonal/>
    </border>
    <border>
      <left/>
      <right style="thin">
        <color indexed="64"/>
      </right>
      <top/>
      <bottom/>
      <diagonal/>
    </border>
    <border>
      <left/>
      <right style="thin">
        <color indexed="64"/>
      </right>
      <top style="medium">
        <color indexed="64"/>
      </top>
      <bottom/>
      <diagonal/>
    </border>
    <border>
      <left style="medium">
        <color indexed="64"/>
      </left>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thin">
        <color indexed="64"/>
      </left>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bottom style="hair">
        <color indexed="64"/>
      </bottom>
      <diagonal/>
    </border>
    <border>
      <left style="thick">
        <color indexed="64"/>
      </left>
      <right style="thick">
        <color indexed="64"/>
      </right>
      <top/>
      <bottom style="hair">
        <color indexed="64"/>
      </bottom>
      <diagonal/>
    </border>
    <border>
      <left/>
      <right style="medium">
        <color indexed="64"/>
      </right>
      <top/>
      <bottom style="hair">
        <color indexed="64"/>
      </bottom>
      <diagonal/>
    </border>
    <border>
      <left/>
      <right style="medium">
        <color indexed="64"/>
      </right>
      <top style="hair">
        <color indexed="64"/>
      </top>
      <bottom/>
      <diagonal/>
    </border>
    <border>
      <left style="hair">
        <color indexed="64"/>
      </left>
      <right/>
      <top style="thin">
        <color indexed="64"/>
      </top>
      <bottom style="medium">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s>
  <cellStyleXfs count="2">
    <xf numFmtId="0" fontId="0" fillId="0" borderId="0">
      <alignment vertical="center"/>
    </xf>
    <xf numFmtId="0" fontId="3" fillId="0" borderId="0" applyNumberFormat="0" applyFill="0" applyBorder="0" applyAlignment="0" applyProtection="0">
      <alignment vertical="top"/>
      <protection locked="0"/>
    </xf>
  </cellStyleXfs>
  <cellXfs count="791">
    <xf numFmtId="0" fontId="0" fillId="0" borderId="0" xfId="0">
      <alignment vertical="center"/>
    </xf>
    <xf numFmtId="0" fontId="9" fillId="0" borderId="0" xfId="0" applyFont="1">
      <alignment vertical="center"/>
    </xf>
    <xf numFmtId="0" fontId="8" fillId="0" borderId="0" xfId="0" applyFont="1">
      <alignment vertical="center"/>
    </xf>
    <xf numFmtId="177" fontId="8" fillId="0" borderId="0" xfId="0" applyNumberFormat="1" applyFont="1">
      <alignment vertical="center"/>
    </xf>
    <xf numFmtId="0" fontId="8" fillId="0" borderId="0" xfId="0" applyFont="1" applyBorder="1">
      <alignment vertical="center"/>
    </xf>
    <xf numFmtId="0" fontId="8" fillId="0" borderId="1" xfId="0" applyNumberFormat="1" applyFont="1" applyFill="1" applyBorder="1" applyAlignment="1">
      <alignment vertical="center"/>
    </xf>
    <xf numFmtId="0" fontId="8" fillId="0" borderId="2" xfId="0" applyFont="1" applyFill="1" applyBorder="1">
      <alignment vertical="center"/>
    </xf>
    <xf numFmtId="0" fontId="8" fillId="0" borderId="0" xfId="0" applyFont="1" applyFill="1" applyBorder="1">
      <alignment vertical="center"/>
    </xf>
    <xf numFmtId="0" fontId="13" fillId="0" borderId="0" xfId="0" applyFont="1">
      <alignment vertical="center"/>
    </xf>
    <xf numFmtId="0" fontId="9" fillId="0" borderId="0" xfId="0" applyFont="1" applyAlignment="1">
      <alignment horizontal="center" vertical="center"/>
    </xf>
    <xf numFmtId="0" fontId="9" fillId="0" borderId="3" xfId="0" applyFont="1" applyBorder="1" applyAlignment="1">
      <alignment horizontal="center" vertical="center"/>
    </xf>
    <xf numFmtId="0" fontId="9" fillId="2" borderId="3" xfId="0" applyFont="1" applyFill="1" applyBorder="1" applyAlignment="1">
      <alignment horizontal="center" vertical="center"/>
    </xf>
    <xf numFmtId="0" fontId="13" fillId="2" borderId="3" xfId="0" applyFont="1" applyFill="1" applyBorder="1" applyAlignment="1">
      <alignment horizontal="center" vertical="center"/>
    </xf>
    <xf numFmtId="0" fontId="13" fillId="0" borderId="3" xfId="0" applyFont="1" applyBorder="1" applyAlignment="1">
      <alignment horizontal="left" vertical="center"/>
    </xf>
    <xf numFmtId="58" fontId="13" fillId="0" borderId="3" xfId="0" applyNumberFormat="1" applyFont="1" applyBorder="1" applyAlignment="1">
      <alignment horizontal="left" vertical="center"/>
    </xf>
    <xf numFmtId="0" fontId="8" fillId="0" borderId="0" xfId="0" applyFont="1" applyAlignment="1">
      <alignment horizontal="center" vertical="center"/>
    </xf>
    <xf numFmtId="0" fontId="8" fillId="3" borderId="3" xfId="0" applyFont="1" applyFill="1" applyBorder="1" applyAlignment="1">
      <alignment horizontal="left" vertical="center"/>
    </xf>
    <xf numFmtId="58" fontId="8" fillId="3" borderId="3" xfId="0" applyNumberFormat="1" applyFont="1" applyFill="1" applyBorder="1" applyAlignment="1">
      <alignment horizontal="left" vertical="center"/>
    </xf>
    <xf numFmtId="0" fontId="11" fillId="0" borderId="0" xfId="0" applyFont="1">
      <alignment vertical="center"/>
    </xf>
    <xf numFmtId="58" fontId="10" fillId="0" borderId="4" xfId="0" applyNumberFormat="1" applyFont="1" applyFill="1" applyBorder="1">
      <alignment vertical="center"/>
    </xf>
    <xf numFmtId="0" fontId="8" fillId="2" borderId="3" xfId="0" applyFont="1" applyFill="1" applyBorder="1" applyAlignment="1">
      <alignment horizontal="center" vertical="center" wrapText="1"/>
    </xf>
    <xf numFmtId="0" fontId="8" fillId="0" borderId="5" xfId="0" applyFont="1" applyBorder="1" applyAlignment="1">
      <alignment horizontal="left" vertical="center"/>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8" fillId="2" borderId="1" xfId="0" applyFont="1" applyFill="1" applyBorder="1" applyAlignment="1">
      <alignment horizontal="center" vertical="center" wrapText="1"/>
    </xf>
    <xf numFmtId="176" fontId="8" fillId="3" borderId="9" xfId="0" applyNumberFormat="1" applyFont="1" applyFill="1" applyBorder="1" applyAlignment="1">
      <alignment horizontal="left" vertical="center"/>
    </xf>
    <xf numFmtId="0" fontId="8" fillId="0" borderId="3" xfId="0" applyFont="1" applyFill="1" applyBorder="1" applyAlignment="1">
      <alignment horizontal="left" vertical="center"/>
    </xf>
    <xf numFmtId="0" fontId="14" fillId="0" borderId="3" xfId="0" applyFont="1" applyFill="1" applyBorder="1" applyAlignment="1">
      <alignment horizontal="left" vertical="center"/>
    </xf>
    <xf numFmtId="176" fontId="8" fillId="0" borderId="3" xfId="0" applyNumberFormat="1" applyFont="1" applyFill="1" applyBorder="1" applyAlignment="1">
      <alignment horizontal="right" vertical="center"/>
    </xf>
    <xf numFmtId="0" fontId="8" fillId="0" borderId="2" xfId="0" applyNumberFormat="1" applyFont="1" applyFill="1" applyBorder="1" applyAlignment="1">
      <alignment vertical="center"/>
    </xf>
    <xf numFmtId="0" fontId="8" fillId="0" borderId="0" xfId="0" applyNumberFormat="1" applyFont="1" applyFill="1" applyBorder="1" applyAlignment="1">
      <alignment vertical="center"/>
    </xf>
    <xf numFmtId="0" fontId="8" fillId="0" borderId="0" xfId="0" applyFont="1" applyFill="1">
      <alignment vertical="center"/>
    </xf>
    <xf numFmtId="0" fontId="14" fillId="0" borderId="3" xfId="0" applyNumberFormat="1" applyFont="1" applyFill="1" applyBorder="1" applyAlignment="1">
      <alignment horizontal="left" vertical="center"/>
    </xf>
    <xf numFmtId="178" fontId="8" fillId="0" borderId="0" xfId="0" applyNumberFormat="1" applyFont="1" applyFill="1" applyBorder="1">
      <alignment vertical="center"/>
    </xf>
    <xf numFmtId="3" fontId="8" fillId="0" borderId="0" xfId="0" applyNumberFormat="1" applyFont="1" applyFill="1" applyBorder="1">
      <alignment vertical="center"/>
    </xf>
    <xf numFmtId="0" fontId="8" fillId="0" borderId="1" xfId="0" applyFont="1" applyFill="1" applyBorder="1" applyAlignment="1">
      <alignment vertical="center" shrinkToFit="1"/>
    </xf>
    <xf numFmtId="0" fontId="8" fillId="0" borderId="1" xfId="0" applyFont="1" applyFill="1" applyBorder="1" applyAlignment="1">
      <alignment vertical="center"/>
    </xf>
    <xf numFmtId="0" fontId="8" fillId="0" borderId="10" xfId="0" applyFont="1" applyFill="1" applyBorder="1">
      <alignment vertical="center"/>
    </xf>
    <xf numFmtId="0" fontId="8" fillId="0" borderId="2" xfId="0" applyFont="1" applyFill="1" applyBorder="1" applyAlignment="1">
      <alignment vertical="center"/>
    </xf>
    <xf numFmtId="0" fontId="8" fillId="0" borderId="3" xfId="0" applyFont="1" applyFill="1" applyBorder="1">
      <alignment vertical="center"/>
    </xf>
    <xf numFmtId="0" fontId="8" fillId="0" borderId="1" xfId="0" applyFont="1" applyFill="1" applyBorder="1">
      <alignment vertical="center"/>
    </xf>
    <xf numFmtId="0" fontId="14" fillId="0" borderId="3" xfId="0" applyNumberFormat="1" applyFont="1" applyFill="1" applyBorder="1" applyAlignment="1">
      <alignment horizontal="center" vertical="center"/>
    </xf>
    <xf numFmtId="0" fontId="8" fillId="0" borderId="0" xfId="0" applyFont="1" applyFill="1" applyBorder="1" applyAlignment="1">
      <alignment vertical="center" wrapText="1"/>
    </xf>
    <xf numFmtId="0" fontId="8" fillId="0" borderId="0" xfId="0" applyFont="1" applyFill="1" applyBorder="1" applyAlignment="1">
      <alignment vertical="center" shrinkToFit="1"/>
    </xf>
    <xf numFmtId="0" fontId="8" fillId="0" borderId="0" xfId="0" applyFont="1" applyFill="1" applyBorder="1" applyAlignment="1">
      <alignment vertical="center"/>
    </xf>
    <xf numFmtId="0" fontId="8" fillId="0" borderId="0" xfId="0" applyFont="1" applyFill="1" applyAlignment="1">
      <alignment horizontal="center" vertical="center"/>
    </xf>
    <xf numFmtId="0" fontId="13" fillId="0" borderId="0" xfId="0" applyFont="1" applyAlignment="1">
      <alignment horizontal="left" vertical="center"/>
    </xf>
    <xf numFmtId="0" fontId="12" fillId="0" borderId="0" xfId="0" applyNumberFormat="1" applyFont="1">
      <alignment vertical="center"/>
    </xf>
    <xf numFmtId="0" fontId="8" fillId="2" borderId="11" xfId="0" applyFont="1" applyFill="1" applyBorder="1" applyAlignment="1">
      <alignment horizontal="center" vertical="center" textRotation="255"/>
    </xf>
    <xf numFmtId="58" fontId="8" fillId="3" borderId="5" xfId="0" applyNumberFormat="1" applyFont="1" applyFill="1" applyBorder="1" applyAlignment="1">
      <alignment horizontal="left" vertical="center"/>
    </xf>
    <xf numFmtId="0" fontId="8" fillId="3" borderId="5" xfId="0" applyFont="1" applyFill="1" applyBorder="1" applyAlignment="1">
      <alignment horizontal="left" vertical="center"/>
    </xf>
    <xf numFmtId="58" fontId="8" fillId="3" borderId="6" xfId="0" applyNumberFormat="1" applyFont="1" applyFill="1" applyBorder="1" applyAlignment="1">
      <alignment horizontal="left" vertical="center"/>
    </xf>
    <xf numFmtId="0" fontId="8" fillId="3" borderId="6" xfId="0" applyFont="1" applyFill="1" applyBorder="1" applyAlignment="1">
      <alignment horizontal="left" vertical="center"/>
    </xf>
    <xf numFmtId="58" fontId="8" fillId="3" borderId="7" xfId="0" applyNumberFormat="1" applyFont="1" applyFill="1" applyBorder="1" applyAlignment="1">
      <alignment horizontal="left" vertical="center"/>
    </xf>
    <xf numFmtId="0" fontId="8" fillId="3" borderId="7" xfId="0" applyFont="1" applyFill="1" applyBorder="1" applyAlignment="1">
      <alignment horizontal="left" vertical="center"/>
    </xf>
    <xf numFmtId="58" fontId="8" fillId="3" borderId="8" xfId="0" applyNumberFormat="1" applyFont="1" applyFill="1" applyBorder="1" applyAlignment="1">
      <alignment horizontal="left" vertical="center"/>
    </xf>
    <xf numFmtId="0" fontId="8" fillId="3" borderId="8" xfId="0" applyFont="1" applyFill="1" applyBorder="1" applyAlignment="1">
      <alignment horizontal="left" vertical="center"/>
    </xf>
    <xf numFmtId="176" fontId="15" fillId="0" borderId="1" xfId="0" applyNumberFormat="1" applyFont="1" applyBorder="1" applyAlignment="1">
      <alignment horizontal="left" vertical="center" wrapText="1"/>
    </xf>
    <xf numFmtId="0" fontId="15" fillId="0" borderId="1" xfId="0" applyFont="1" applyBorder="1" applyAlignment="1">
      <alignment horizontal="left" vertical="center" wrapText="1"/>
    </xf>
    <xf numFmtId="0" fontId="15" fillId="0" borderId="3" xfId="0" applyFont="1" applyBorder="1" applyAlignment="1">
      <alignment horizontal="left" vertical="center" wrapText="1"/>
    </xf>
    <xf numFmtId="0" fontId="8" fillId="3" borderId="5" xfId="0" applyFont="1" applyFill="1" applyBorder="1" applyAlignment="1">
      <alignment horizontal="left" vertical="center" wrapText="1"/>
    </xf>
    <xf numFmtId="0" fontId="8" fillId="3" borderId="6" xfId="0" applyFont="1" applyFill="1" applyBorder="1" applyAlignment="1">
      <alignment horizontal="left" vertical="center" wrapText="1"/>
    </xf>
    <xf numFmtId="0" fontId="8" fillId="3" borderId="7" xfId="0" applyFont="1" applyFill="1" applyBorder="1" applyAlignment="1">
      <alignment horizontal="left" vertical="center" wrapText="1"/>
    </xf>
    <xf numFmtId="0" fontId="8" fillId="3" borderId="8" xfId="0" applyFont="1" applyFill="1" applyBorder="1" applyAlignment="1">
      <alignment horizontal="left" vertical="center" wrapText="1"/>
    </xf>
    <xf numFmtId="58" fontId="10" fillId="0" borderId="9" xfId="0" applyNumberFormat="1" applyFont="1" applyFill="1" applyBorder="1">
      <alignment vertical="center"/>
    </xf>
    <xf numFmtId="0" fontId="8" fillId="0" borderId="0" xfId="0" applyFont="1" applyAlignment="1">
      <alignment vertical="center" textRotation="255" shrinkToFit="1"/>
    </xf>
    <xf numFmtId="0" fontId="9" fillId="0" borderId="5" xfId="0" applyFont="1" applyBorder="1" applyAlignment="1">
      <alignment horizontal="left" vertical="center"/>
    </xf>
    <xf numFmtId="0" fontId="9" fillId="0" borderId="7" xfId="0" applyFont="1" applyBorder="1" applyAlignment="1">
      <alignment horizontal="center" vertical="center"/>
    </xf>
    <xf numFmtId="0" fontId="9" fillId="0" borderId="6" xfId="0" applyFont="1" applyBorder="1" applyAlignment="1">
      <alignment horizontal="center" vertical="center"/>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center" vertical="center"/>
    </xf>
    <xf numFmtId="0" fontId="9" fillId="0" borderId="8" xfId="0" applyFont="1" applyBorder="1" applyAlignment="1">
      <alignment horizontal="left" vertical="center"/>
    </xf>
    <xf numFmtId="0" fontId="15" fillId="0" borderId="0" xfId="0" applyFont="1">
      <alignment vertical="center"/>
    </xf>
    <xf numFmtId="0" fontId="8" fillId="2" borderId="35" xfId="0" applyFont="1" applyFill="1" applyBorder="1" applyAlignment="1">
      <alignment horizontal="center" vertical="center"/>
    </xf>
    <xf numFmtId="0" fontId="8" fillId="0" borderId="36" xfId="0" applyFont="1" applyBorder="1">
      <alignment vertical="center"/>
    </xf>
    <xf numFmtId="0" fontId="8" fillId="0" borderId="37" xfId="0" applyFont="1" applyBorder="1">
      <alignment vertical="center"/>
    </xf>
    <xf numFmtId="0" fontId="8" fillId="0" borderId="38" xfId="0" applyFont="1" applyBorder="1">
      <alignment vertical="center"/>
    </xf>
    <xf numFmtId="0" fontId="8" fillId="0" borderId="39" xfId="0" applyFont="1" applyBorder="1">
      <alignment vertical="center"/>
    </xf>
    <xf numFmtId="0" fontId="16" fillId="0" borderId="37" xfId="0" applyFont="1" applyBorder="1">
      <alignment vertical="center"/>
    </xf>
    <xf numFmtId="0" fontId="16" fillId="0" borderId="38" xfId="0" applyFont="1" applyBorder="1">
      <alignment vertical="center"/>
    </xf>
    <xf numFmtId="0" fontId="15" fillId="2" borderId="13" xfId="0" applyFont="1" applyFill="1" applyBorder="1" applyAlignment="1">
      <alignment horizontal="center" vertical="center"/>
    </xf>
    <xf numFmtId="0" fontId="13" fillId="0" borderId="40" xfId="0" applyNumberFormat="1" applyFont="1" applyFill="1" applyBorder="1" applyAlignment="1">
      <alignment horizontal="left" vertical="center" shrinkToFit="1"/>
    </xf>
    <xf numFmtId="0" fontId="13" fillId="0" borderId="41" xfId="0" applyFont="1" applyFill="1" applyBorder="1" applyAlignment="1">
      <alignment horizontal="left" vertical="center" shrinkToFit="1"/>
    </xf>
    <xf numFmtId="0" fontId="13" fillId="0" borderId="42" xfId="0" applyFont="1" applyFill="1" applyBorder="1" applyAlignment="1">
      <alignment horizontal="left" vertical="center" shrinkToFit="1"/>
    </xf>
    <xf numFmtId="0" fontId="13" fillId="0" borderId="43" xfId="0" applyFont="1" applyFill="1" applyBorder="1" applyAlignment="1">
      <alignment horizontal="left" vertical="center" shrinkToFit="1"/>
    </xf>
    <xf numFmtId="0" fontId="13" fillId="0" borderId="44" xfId="0" applyFont="1" applyFill="1" applyBorder="1" applyAlignment="1">
      <alignment horizontal="left" vertical="center" shrinkToFit="1"/>
    </xf>
    <xf numFmtId="58" fontId="13" fillId="0" borderId="44" xfId="0" applyNumberFormat="1" applyFont="1" applyFill="1" applyBorder="1" applyAlignment="1">
      <alignment horizontal="left" vertical="center" shrinkToFit="1"/>
    </xf>
    <xf numFmtId="0" fontId="13" fillId="0" borderId="44" xfId="0" applyNumberFormat="1" applyFont="1" applyFill="1" applyBorder="1" applyAlignment="1">
      <alignment horizontal="left" vertical="center" shrinkToFit="1"/>
    </xf>
    <xf numFmtId="58" fontId="13" fillId="0" borderId="43" xfId="0" applyNumberFormat="1" applyFont="1" applyFill="1" applyBorder="1" applyAlignment="1">
      <alignment horizontal="left" vertical="center" shrinkToFit="1"/>
    </xf>
    <xf numFmtId="176" fontId="13" fillId="0" borderId="44" xfId="0" applyNumberFormat="1" applyFont="1" applyFill="1" applyBorder="1" applyAlignment="1">
      <alignment horizontal="left" vertical="center" shrinkToFit="1"/>
    </xf>
    <xf numFmtId="0" fontId="8" fillId="2" borderId="45" xfId="0" applyNumberFormat="1" applyFont="1" applyFill="1" applyBorder="1" applyAlignment="1">
      <alignment horizontal="center" vertical="center"/>
    </xf>
    <xf numFmtId="0" fontId="17" fillId="0" borderId="46" xfId="0" applyNumberFormat="1" applyFont="1" applyFill="1" applyBorder="1" applyAlignment="1">
      <alignment vertical="center" shrinkToFit="1"/>
    </xf>
    <xf numFmtId="58" fontId="17" fillId="0" borderId="47" xfId="0" applyNumberFormat="1" applyFont="1" applyFill="1" applyBorder="1" applyAlignment="1">
      <alignment horizontal="left" vertical="center" shrinkToFit="1"/>
    </xf>
    <xf numFmtId="0" fontId="12" fillId="4" borderId="48" xfId="0" applyNumberFormat="1" applyFont="1" applyFill="1" applyBorder="1" applyAlignment="1">
      <alignment vertical="center" shrinkToFit="1"/>
    </xf>
    <xf numFmtId="0" fontId="18" fillId="3" borderId="46" xfId="0" applyNumberFormat="1" applyFont="1" applyFill="1" applyBorder="1" applyAlignment="1">
      <alignment horizontal="left" vertical="center" shrinkToFit="1"/>
    </xf>
    <xf numFmtId="0" fontId="18" fillId="3" borderId="47" xfId="0" applyNumberFormat="1" applyFont="1" applyFill="1" applyBorder="1" applyAlignment="1">
      <alignment horizontal="left" vertical="center" shrinkToFit="1"/>
    </xf>
    <xf numFmtId="0" fontId="18" fillId="3" borderId="47" xfId="0" applyFont="1" applyFill="1" applyBorder="1" applyAlignment="1">
      <alignment vertical="center" shrinkToFit="1"/>
    </xf>
    <xf numFmtId="0" fontId="18" fillId="4" borderId="48" xfId="0" applyNumberFormat="1" applyFont="1" applyFill="1" applyBorder="1" applyAlignment="1">
      <alignment vertical="center" shrinkToFit="1"/>
    </xf>
    <xf numFmtId="0" fontId="18" fillId="3" borderId="47" xfId="0" applyNumberFormat="1" applyFont="1" applyFill="1" applyBorder="1" applyAlignment="1">
      <alignment vertical="center" shrinkToFit="1"/>
    </xf>
    <xf numFmtId="0" fontId="18" fillId="4" borderId="47" xfId="0" applyNumberFormat="1" applyFont="1" applyFill="1" applyBorder="1" applyAlignment="1">
      <alignment vertical="center" shrinkToFit="1"/>
    </xf>
    <xf numFmtId="58" fontId="18" fillId="3" borderId="47" xfId="0" applyNumberFormat="1" applyFont="1" applyFill="1" applyBorder="1" applyAlignment="1">
      <alignment horizontal="left" vertical="center" shrinkToFit="1"/>
    </xf>
    <xf numFmtId="0" fontId="18" fillId="3" borderId="48" xfId="0" applyNumberFormat="1" applyFont="1" applyFill="1" applyBorder="1" applyAlignment="1">
      <alignment vertical="center" shrinkToFit="1"/>
    </xf>
    <xf numFmtId="58" fontId="18" fillId="3" borderId="46" xfId="0" applyNumberFormat="1" applyFont="1" applyFill="1" applyBorder="1" applyAlignment="1">
      <alignment horizontal="left" vertical="center" shrinkToFit="1"/>
    </xf>
    <xf numFmtId="0" fontId="18" fillId="4" borderId="47" xfId="0" applyFont="1" applyFill="1" applyBorder="1" applyAlignment="1">
      <alignment vertical="center" shrinkToFit="1"/>
    </xf>
    <xf numFmtId="58" fontId="18" fillId="3" borderId="49" xfId="0" applyNumberFormat="1" applyFont="1" applyFill="1" applyBorder="1" applyAlignment="1">
      <alignment horizontal="left" vertical="center" shrinkToFit="1"/>
    </xf>
    <xf numFmtId="0" fontId="9" fillId="0" borderId="25" xfId="0" applyFont="1" applyBorder="1" applyAlignment="1">
      <alignment horizontal="left" vertical="center"/>
    </xf>
    <xf numFmtId="0" fontId="9" fillId="0" borderId="51" xfId="0" applyFont="1" applyBorder="1" applyAlignment="1">
      <alignment horizontal="left" vertical="center"/>
    </xf>
    <xf numFmtId="0" fontId="9" fillId="0" borderId="52" xfId="0" applyFont="1" applyBorder="1" applyAlignment="1">
      <alignment horizontal="left" vertical="center"/>
    </xf>
    <xf numFmtId="0" fontId="9" fillId="0" borderId="37" xfId="0" applyFont="1" applyBorder="1" applyAlignment="1">
      <alignment horizontal="left" vertical="center"/>
    </xf>
    <xf numFmtId="0" fontId="8" fillId="2" borderId="53" xfId="0" applyFont="1" applyFill="1" applyBorder="1" applyAlignment="1">
      <alignment horizontal="center" vertical="center" wrapText="1"/>
    </xf>
    <xf numFmtId="0" fontId="8" fillId="2" borderId="54" xfId="0" applyFont="1" applyFill="1" applyBorder="1" applyAlignment="1">
      <alignment horizontal="center" vertical="center" wrapText="1"/>
    </xf>
    <xf numFmtId="0" fontId="8" fillId="2" borderId="55" xfId="0" applyFont="1" applyFill="1" applyBorder="1" applyAlignment="1">
      <alignment horizontal="center" vertical="center" wrapText="1"/>
    </xf>
    <xf numFmtId="0" fontId="8" fillId="2" borderId="56" xfId="0" applyFont="1" applyFill="1" applyBorder="1" applyAlignment="1">
      <alignment horizontal="center" vertical="center" wrapText="1"/>
    </xf>
    <xf numFmtId="176" fontId="15" fillId="0" borderId="57" xfId="0" applyNumberFormat="1" applyFont="1" applyBorder="1" applyAlignment="1">
      <alignment horizontal="left" vertical="center" wrapText="1"/>
    </xf>
    <xf numFmtId="176" fontId="15" fillId="0" borderId="58" xfId="0" applyNumberFormat="1" applyFont="1" applyBorder="1" applyAlignment="1">
      <alignment horizontal="left" vertical="center" wrapText="1"/>
    </xf>
    <xf numFmtId="58" fontId="8" fillId="3" borderId="59" xfId="0" applyNumberFormat="1" applyFont="1" applyFill="1" applyBorder="1" applyAlignment="1">
      <alignment horizontal="left" vertical="center"/>
    </xf>
    <xf numFmtId="58" fontId="8" fillId="3" borderId="58" xfId="0" applyNumberFormat="1" applyFont="1" applyFill="1" applyBorder="1" applyAlignment="1">
      <alignment horizontal="left" vertical="center"/>
    </xf>
    <xf numFmtId="58" fontId="8" fillId="3" borderId="60" xfId="0" applyNumberFormat="1" applyFont="1" applyFill="1" applyBorder="1" applyAlignment="1">
      <alignment horizontal="left" vertical="center"/>
    </xf>
    <xf numFmtId="0" fontId="8" fillId="3" borderId="61" xfId="0" applyFont="1" applyFill="1" applyBorder="1" applyAlignment="1">
      <alignment horizontal="left" vertical="center"/>
    </xf>
    <xf numFmtId="58" fontId="8" fillId="3" borderId="62" xfId="0" applyNumberFormat="1" applyFont="1" applyFill="1" applyBorder="1" applyAlignment="1">
      <alignment horizontal="left" vertical="center"/>
    </xf>
    <xf numFmtId="0" fontId="8" fillId="3" borderId="63" xfId="0" applyFont="1" applyFill="1" applyBorder="1" applyAlignment="1">
      <alignment horizontal="left" vertical="center"/>
    </xf>
    <xf numFmtId="58" fontId="8" fillId="3" borderId="64" xfId="0" applyNumberFormat="1" applyFont="1" applyFill="1" applyBorder="1" applyAlignment="1">
      <alignment horizontal="left" vertical="center"/>
    </xf>
    <xf numFmtId="0" fontId="8" fillId="3" borderId="65" xfId="0" applyFont="1" applyFill="1" applyBorder="1" applyAlignment="1">
      <alignment horizontal="left" vertical="center"/>
    </xf>
    <xf numFmtId="58" fontId="8" fillId="3" borderId="66" xfId="0" applyNumberFormat="1" applyFont="1" applyFill="1" applyBorder="1" applyAlignment="1">
      <alignment horizontal="left" vertical="center"/>
    </xf>
    <xf numFmtId="58" fontId="8" fillId="3" borderId="67" xfId="0" applyNumberFormat="1" applyFont="1" applyFill="1" applyBorder="1" applyAlignment="1">
      <alignment horizontal="left" vertical="center"/>
    </xf>
    <xf numFmtId="0" fontId="8" fillId="3" borderId="67" xfId="0" applyFont="1" applyFill="1" applyBorder="1" applyAlignment="1">
      <alignment horizontal="left" vertical="center"/>
    </xf>
    <xf numFmtId="0" fontId="8" fillId="3" borderId="67" xfId="0" applyFont="1" applyFill="1" applyBorder="1" applyAlignment="1">
      <alignment horizontal="left" vertical="center" wrapText="1"/>
    </xf>
    <xf numFmtId="0" fontId="8" fillId="3" borderId="68" xfId="0" applyFont="1" applyFill="1" applyBorder="1" applyAlignment="1">
      <alignment horizontal="left" vertical="center"/>
    </xf>
    <xf numFmtId="0" fontId="8" fillId="0" borderId="105" xfId="0" applyFont="1" applyBorder="1">
      <alignment vertical="center"/>
    </xf>
    <xf numFmtId="0" fontId="18" fillId="3" borderId="106" xfId="0" applyNumberFormat="1" applyFont="1" applyFill="1" applyBorder="1" applyAlignment="1">
      <alignment horizontal="left" vertical="center" shrinkToFit="1"/>
    </xf>
    <xf numFmtId="0" fontId="13" fillId="0" borderId="107" xfId="0" applyFont="1" applyFill="1" applyBorder="1" applyAlignment="1">
      <alignment horizontal="left" vertical="center" shrinkToFit="1"/>
    </xf>
    <xf numFmtId="0" fontId="18" fillId="3" borderId="49" xfId="0" applyNumberFormat="1" applyFont="1" applyFill="1" applyBorder="1" applyAlignment="1">
      <alignment vertical="center" shrinkToFit="1"/>
    </xf>
    <xf numFmtId="0" fontId="13" fillId="0" borderId="108" xfId="0" applyFont="1" applyFill="1" applyBorder="1" applyAlignment="1">
      <alignment horizontal="left" vertical="center" shrinkToFit="1"/>
    </xf>
    <xf numFmtId="0" fontId="18" fillId="4" borderId="106" xfId="0" applyFont="1" applyFill="1" applyBorder="1" applyAlignment="1">
      <alignment vertical="center" shrinkToFit="1"/>
    </xf>
    <xf numFmtId="176" fontId="13" fillId="0" borderId="43" xfId="0" applyNumberFormat="1" applyFont="1" applyFill="1" applyBorder="1" applyAlignment="1">
      <alignment horizontal="left" vertical="center" shrinkToFit="1"/>
    </xf>
    <xf numFmtId="0" fontId="15" fillId="4" borderId="36" xfId="0" applyFont="1" applyFill="1" applyBorder="1">
      <alignment vertical="center"/>
    </xf>
    <xf numFmtId="0" fontId="18" fillId="4" borderId="50" xfId="0" applyNumberFormat="1" applyFont="1" applyFill="1" applyBorder="1" applyAlignment="1">
      <alignment vertical="center" shrinkToFit="1"/>
    </xf>
    <xf numFmtId="0" fontId="13" fillId="4" borderId="40" xfId="0" applyFont="1" applyFill="1" applyBorder="1" applyAlignment="1">
      <alignment horizontal="left" vertical="center" shrinkToFit="1"/>
    </xf>
    <xf numFmtId="0" fontId="16" fillId="0" borderId="39" xfId="0" applyFont="1" applyBorder="1">
      <alignment vertical="center"/>
    </xf>
    <xf numFmtId="0" fontId="13" fillId="0" borderId="108" xfId="0" applyNumberFormat="1" applyFont="1" applyFill="1" applyBorder="1" applyAlignment="1">
      <alignment horizontal="left" vertical="center" shrinkToFit="1"/>
    </xf>
    <xf numFmtId="49" fontId="18" fillId="3" borderId="47" xfId="0" applyNumberFormat="1" applyFont="1" applyFill="1" applyBorder="1" applyAlignment="1">
      <alignment horizontal="left" vertical="center" shrinkToFit="1"/>
    </xf>
    <xf numFmtId="0" fontId="19" fillId="0" borderId="0" xfId="0" applyFont="1">
      <alignment vertical="center"/>
    </xf>
    <xf numFmtId="0" fontId="20" fillId="0" borderId="0" xfId="0" applyFont="1">
      <alignment vertical="center"/>
    </xf>
    <xf numFmtId="0" fontId="20" fillId="0" borderId="0" xfId="0" applyFont="1" applyAlignment="1">
      <alignment horizontal="right" vertical="center"/>
    </xf>
    <xf numFmtId="0" fontId="21" fillId="0" borderId="0" xfId="1" applyFont="1" applyAlignment="1" applyProtection="1">
      <alignment vertical="center"/>
    </xf>
    <xf numFmtId="0" fontId="22" fillId="0" borderId="0" xfId="0" applyFont="1">
      <alignment vertical="center"/>
    </xf>
    <xf numFmtId="0" fontId="20" fillId="0" borderId="20" xfId="0" applyFont="1" applyBorder="1">
      <alignment vertical="center"/>
    </xf>
    <xf numFmtId="0" fontId="22" fillId="0" borderId="21" xfId="0" applyFont="1" applyBorder="1">
      <alignment vertical="center"/>
    </xf>
    <xf numFmtId="0" fontId="22" fillId="0" borderId="22" xfId="0" applyFont="1" applyBorder="1">
      <alignment vertical="center"/>
    </xf>
    <xf numFmtId="0" fontId="20" fillId="0" borderId="23" xfId="0" applyFont="1" applyBorder="1">
      <alignment vertical="center"/>
    </xf>
    <xf numFmtId="0" fontId="22" fillId="0" borderId="13" xfId="0" applyFont="1" applyBorder="1">
      <alignment vertical="center"/>
    </xf>
    <xf numFmtId="0" fontId="22" fillId="0" borderId="0" xfId="0" applyFont="1" applyBorder="1" applyAlignment="1">
      <alignment vertical="center" shrinkToFit="1"/>
    </xf>
    <xf numFmtId="0" fontId="22" fillId="0" borderId="15" xfId="0" applyFont="1" applyBorder="1" applyAlignment="1">
      <alignment vertical="center" shrinkToFit="1"/>
    </xf>
    <xf numFmtId="0" fontId="20" fillId="0" borderId="16" xfId="0" applyFont="1" applyBorder="1">
      <alignment vertical="center"/>
    </xf>
    <xf numFmtId="0" fontId="22" fillId="0" borderId="15" xfId="0" applyFont="1" applyBorder="1">
      <alignment vertical="center"/>
    </xf>
    <xf numFmtId="0" fontId="22" fillId="0" borderId="19" xfId="0" applyFont="1" applyBorder="1">
      <alignment vertical="center"/>
    </xf>
    <xf numFmtId="0" fontId="22" fillId="0" borderId="18" xfId="0" applyFont="1" applyBorder="1">
      <alignment vertical="center"/>
    </xf>
    <xf numFmtId="0" fontId="22" fillId="0" borderId="23" xfId="0" applyFont="1" applyBorder="1">
      <alignment vertical="center"/>
    </xf>
    <xf numFmtId="0" fontId="20" fillId="0" borderId="0" xfId="0" applyFont="1" applyBorder="1" applyAlignment="1">
      <alignment vertical="center" shrinkToFit="1"/>
    </xf>
    <xf numFmtId="0" fontId="20" fillId="0" borderId="15" xfId="0" applyFont="1" applyBorder="1" applyAlignment="1">
      <alignment vertical="center" shrinkToFit="1"/>
    </xf>
    <xf numFmtId="0" fontId="25" fillId="0" borderId="15" xfId="0" applyFont="1" applyBorder="1" applyAlignment="1">
      <alignment vertical="center" shrinkToFit="1"/>
    </xf>
    <xf numFmtId="0" fontId="27" fillId="0" borderId="20" xfId="0" applyFont="1" applyBorder="1">
      <alignment vertical="center"/>
    </xf>
    <xf numFmtId="0" fontId="22" fillId="0" borderId="21" xfId="0" applyFont="1" applyBorder="1" applyAlignment="1">
      <alignment vertical="center" shrinkToFit="1"/>
    </xf>
    <xf numFmtId="0" fontId="22" fillId="0" borderId="22" xfId="0" applyFont="1" applyBorder="1" applyAlignment="1">
      <alignment vertical="center" shrinkToFit="1"/>
    </xf>
    <xf numFmtId="0" fontId="20" fillId="0" borderId="0" xfId="0" applyFont="1" applyBorder="1">
      <alignment vertical="center"/>
    </xf>
    <xf numFmtId="0" fontId="20" fillId="0" borderId="19" xfId="0" applyFont="1" applyBorder="1">
      <alignment vertical="center"/>
    </xf>
    <xf numFmtId="0" fontId="20" fillId="0" borderId="17" xfId="0" applyFont="1" applyBorder="1">
      <alignment vertical="center"/>
    </xf>
    <xf numFmtId="0" fontId="20" fillId="0" borderId="12" xfId="0" applyFont="1" applyBorder="1">
      <alignment vertical="center"/>
    </xf>
    <xf numFmtId="0" fontId="30" fillId="0" borderId="12" xfId="0" applyFont="1" applyBorder="1" applyAlignment="1">
      <alignment horizontal="center" vertical="center"/>
    </xf>
    <xf numFmtId="0" fontId="30" fillId="0" borderId="17" xfId="0" applyFont="1" applyBorder="1" applyAlignment="1">
      <alignment horizontal="center" vertical="center"/>
    </xf>
    <xf numFmtId="0" fontId="27" fillId="0" borderId="16" xfId="0" applyFont="1" applyBorder="1">
      <alignment vertical="center"/>
    </xf>
    <xf numFmtId="0" fontId="27" fillId="0" borderId="0" xfId="0" applyFont="1" applyBorder="1">
      <alignment vertical="center"/>
    </xf>
    <xf numFmtId="0" fontId="27" fillId="0" borderId="15" xfId="0" applyFont="1" applyBorder="1">
      <alignment vertical="center"/>
    </xf>
    <xf numFmtId="0" fontId="27" fillId="0" borderId="16" xfId="0" applyFont="1" applyFill="1" applyBorder="1">
      <alignment vertical="center"/>
    </xf>
    <xf numFmtId="0" fontId="27" fillId="0" borderId="0" xfId="0" applyFont="1">
      <alignment vertical="center"/>
    </xf>
    <xf numFmtId="0" fontId="27" fillId="0" borderId="0" xfId="0" applyFont="1" applyFill="1" applyBorder="1">
      <alignment vertical="center"/>
    </xf>
    <xf numFmtId="0" fontId="20" fillId="0" borderId="16" xfId="0" applyFont="1" applyBorder="1" applyAlignment="1">
      <alignment horizontal="center" vertical="center"/>
    </xf>
    <xf numFmtId="0" fontId="20" fillId="0" borderId="0" xfId="0" applyFont="1" applyBorder="1" applyAlignment="1">
      <alignment horizontal="center" vertical="center"/>
    </xf>
    <xf numFmtId="0" fontId="22" fillId="0" borderId="0" xfId="0" applyFont="1" applyBorder="1">
      <alignment vertical="center"/>
    </xf>
    <xf numFmtId="176" fontId="20" fillId="0" borderId="0" xfId="0" applyNumberFormat="1" applyFont="1" applyAlignment="1">
      <alignment horizontal="center" vertical="center"/>
    </xf>
    <xf numFmtId="176" fontId="20" fillId="0" borderId="0" xfId="0" applyNumberFormat="1" applyFont="1" applyAlignment="1">
      <alignment horizontal="right" vertical="center"/>
    </xf>
    <xf numFmtId="0" fontId="20" fillId="0" borderId="0" xfId="0" applyFont="1" applyAlignment="1">
      <alignment vertical="center"/>
    </xf>
    <xf numFmtId="0" fontId="20" fillId="0" borderId="0" xfId="0" applyFont="1" applyAlignment="1">
      <alignment horizontal="left" vertical="center"/>
    </xf>
    <xf numFmtId="58" fontId="20" fillId="0" borderId="0" xfId="0" applyNumberFormat="1" applyFont="1">
      <alignment vertical="center"/>
    </xf>
    <xf numFmtId="0" fontId="32" fillId="0" borderId="0" xfId="0" applyFont="1">
      <alignment vertical="center"/>
    </xf>
    <xf numFmtId="0" fontId="33" fillId="0" borderId="0" xfId="0" applyFont="1" applyAlignment="1">
      <alignment horizontal="right" vertical="center"/>
    </xf>
    <xf numFmtId="0" fontId="36" fillId="0" borderId="0" xfId="0" applyFont="1" applyFill="1" applyBorder="1" applyAlignment="1">
      <alignment vertical="center" wrapText="1"/>
    </xf>
    <xf numFmtId="0" fontId="32" fillId="0" borderId="0" xfId="0" applyFont="1" applyAlignment="1">
      <alignment horizontal="right" vertical="center"/>
    </xf>
    <xf numFmtId="0" fontId="37" fillId="0" borderId="0" xfId="0" applyFont="1" applyAlignment="1">
      <alignment vertical="center"/>
    </xf>
    <xf numFmtId="0" fontId="38" fillId="0" borderId="0" xfId="0" applyFont="1" applyFill="1" applyBorder="1" applyAlignment="1">
      <alignment vertical="center" wrapText="1"/>
    </xf>
    <xf numFmtId="0" fontId="39" fillId="0" borderId="0" xfId="0" applyFont="1">
      <alignment vertical="center"/>
    </xf>
    <xf numFmtId="0" fontId="40" fillId="0" borderId="0" xfId="0" applyFont="1">
      <alignment vertical="center"/>
    </xf>
    <xf numFmtId="0" fontId="42" fillId="0" borderId="0" xfId="0" applyFont="1">
      <alignment vertical="center"/>
    </xf>
    <xf numFmtId="0" fontId="37" fillId="3" borderId="34" xfId="0" applyFont="1" applyFill="1" applyBorder="1" applyAlignment="1">
      <alignment vertical="center"/>
    </xf>
    <xf numFmtId="0" fontId="43" fillId="0" borderId="0" xfId="0" applyFont="1">
      <alignment vertical="center"/>
    </xf>
    <xf numFmtId="0" fontId="37" fillId="4" borderId="34" xfId="0" applyFont="1" applyFill="1" applyBorder="1" applyAlignment="1">
      <alignment vertical="center"/>
    </xf>
    <xf numFmtId="0" fontId="25" fillId="0" borderId="34" xfId="0" applyFont="1" applyBorder="1" applyAlignment="1">
      <alignment horizontal="center" vertical="center"/>
    </xf>
    <xf numFmtId="0" fontId="37" fillId="0" borderId="0" xfId="0" applyFont="1" applyFill="1" applyBorder="1" applyAlignment="1">
      <alignment vertical="center"/>
    </xf>
    <xf numFmtId="0" fontId="39" fillId="0" borderId="0" xfId="0" applyFont="1" applyFill="1">
      <alignment vertical="center"/>
    </xf>
    <xf numFmtId="0" fontId="29" fillId="0" borderId="0" xfId="0" applyFont="1" applyBorder="1" applyAlignment="1">
      <alignment horizontal="center" vertical="center"/>
    </xf>
    <xf numFmtId="0" fontId="47" fillId="0" borderId="0" xfId="0" applyFont="1">
      <alignment vertical="center"/>
    </xf>
    <xf numFmtId="0" fontId="49" fillId="5" borderId="31" xfId="1" applyFont="1" applyFill="1" applyBorder="1" applyAlignment="1" applyProtection="1">
      <alignment horizontal="center" vertical="center" wrapText="1"/>
    </xf>
    <xf numFmtId="0" fontId="49" fillId="0" borderId="31" xfId="1" applyFont="1" applyFill="1" applyBorder="1" applyAlignment="1" applyProtection="1">
      <alignment horizontal="center" vertical="center" wrapText="1"/>
    </xf>
    <xf numFmtId="0" fontId="49" fillId="5" borderId="32" xfId="1" applyFont="1" applyFill="1" applyBorder="1" applyAlignment="1" applyProtection="1">
      <alignment horizontal="center" vertical="center" wrapText="1"/>
    </xf>
    <xf numFmtId="0" fontId="49" fillId="0" borderId="32" xfId="1" applyFont="1" applyFill="1" applyBorder="1" applyAlignment="1" applyProtection="1">
      <alignment horizontal="center" vertical="center" wrapText="1"/>
    </xf>
    <xf numFmtId="0" fontId="49" fillId="7" borderId="32" xfId="1" applyFont="1" applyFill="1" applyBorder="1" applyAlignment="1" applyProtection="1">
      <alignment horizontal="center" vertical="center" wrapText="1"/>
    </xf>
    <xf numFmtId="0" fontId="21" fillId="7" borderId="32" xfId="1" applyFont="1" applyFill="1" applyBorder="1" applyAlignment="1" applyProtection="1">
      <alignment horizontal="center" vertical="center" wrapText="1"/>
    </xf>
    <xf numFmtId="0" fontId="49" fillId="0" borderId="33" xfId="1" applyFont="1" applyFill="1" applyBorder="1" applyAlignment="1" applyProtection="1">
      <alignment horizontal="center" vertical="center" wrapText="1"/>
    </xf>
    <xf numFmtId="0" fontId="21" fillId="7" borderId="33" xfId="1" applyFont="1" applyFill="1" applyBorder="1" applyAlignment="1" applyProtection="1">
      <alignment horizontal="center" vertical="center" wrapText="1"/>
    </xf>
    <xf numFmtId="0" fontId="39" fillId="0" borderId="0" xfId="0" applyFont="1" applyAlignment="1">
      <alignment horizontal="left" vertical="center"/>
    </xf>
    <xf numFmtId="0" fontId="51" fillId="0" borderId="0" xfId="0" applyFont="1" applyAlignment="1">
      <alignment horizontal="center" vertical="center"/>
    </xf>
    <xf numFmtId="0" fontId="51" fillId="0" borderId="0" xfId="0" applyFont="1">
      <alignment vertical="center"/>
    </xf>
    <xf numFmtId="0" fontId="30" fillId="0" borderId="13" xfId="0" applyFont="1" applyBorder="1" applyAlignment="1">
      <alignment horizontal="center" vertical="center"/>
    </xf>
    <xf numFmtId="0" fontId="30" fillId="0" borderId="18" xfId="0" applyFont="1" applyBorder="1" applyAlignment="1">
      <alignment horizontal="center" vertical="center"/>
    </xf>
    <xf numFmtId="49" fontId="18" fillId="3" borderId="49" xfId="1" applyNumberFormat="1" applyFont="1" applyFill="1" applyBorder="1" applyAlignment="1" applyProtection="1">
      <alignment horizontal="left" vertical="center" shrinkToFit="1"/>
    </xf>
    <xf numFmtId="0" fontId="32" fillId="0" borderId="25" xfId="0" applyFont="1" applyBorder="1">
      <alignment vertical="center"/>
    </xf>
    <xf numFmtId="0" fontId="32" fillId="0" borderId="4" xfId="0" applyFont="1" applyBorder="1">
      <alignment vertical="center"/>
    </xf>
    <xf numFmtId="0" fontId="32" fillId="0" borderId="26" xfId="0" applyFont="1" applyBorder="1">
      <alignment vertical="center"/>
    </xf>
    <xf numFmtId="0" fontId="32" fillId="0" borderId="27" xfId="0" applyFont="1" applyBorder="1">
      <alignment vertical="center"/>
    </xf>
    <xf numFmtId="0" fontId="32" fillId="0" borderId="9" xfId="0" applyFont="1" applyBorder="1">
      <alignment vertical="center"/>
    </xf>
    <xf numFmtId="0" fontId="32" fillId="0" borderId="28" xfId="0" applyFont="1" applyBorder="1">
      <alignment vertical="center"/>
    </xf>
    <xf numFmtId="0" fontId="22" fillId="0" borderId="0" xfId="0" applyFont="1" applyAlignment="1">
      <alignment horizontal="right" vertical="center"/>
    </xf>
    <xf numFmtId="0" fontId="30" fillId="0" borderId="0" xfId="0" applyFont="1" applyFill="1" applyAlignment="1">
      <alignment vertical="center"/>
    </xf>
    <xf numFmtId="0" fontId="55" fillId="0" borderId="0" xfId="0" applyFont="1">
      <alignment vertical="center"/>
    </xf>
    <xf numFmtId="176" fontId="22" fillId="0" borderId="0" xfId="0" applyNumberFormat="1" applyFont="1" applyAlignment="1">
      <alignment horizontal="left" vertical="center"/>
    </xf>
    <xf numFmtId="0" fontId="22" fillId="0" borderId="0" xfId="0" applyFont="1" applyAlignment="1">
      <alignment vertical="center" shrinkToFit="1"/>
    </xf>
    <xf numFmtId="176" fontId="22" fillId="0" borderId="0" xfId="0" applyNumberFormat="1" applyFont="1" applyAlignment="1">
      <alignment horizontal="right" vertical="center"/>
    </xf>
    <xf numFmtId="176" fontId="22" fillId="0" borderId="0" xfId="0" applyNumberFormat="1" applyFont="1" applyAlignment="1">
      <alignment horizontal="center" vertical="center"/>
    </xf>
    <xf numFmtId="0" fontId="56" fillId="0" borderId="0" xfId="0" applyFont="1" applyAlignment="1">
      <alignment vertical="center"/>
    </xf>
    <xf numFmtId="0" fontId="56" fillId="0" borderId="0" xfId="0" applyFont="1" applyAlignment="1">
      <alignment horizontal="left" vertical="center"/>
    </xf>
    <xf numFmtId="58" fontId="22" fillId="0" borderId="0" xfId="0" applyNumberFormat="1" applyFont="1">
      <alignment vertical="center"/>
    </xf>
    <xf numFmtId="0" fontId="57" fillId="0" borderId="0" xfId="0" applyFont="1" applyAlignment="1">
      <alignment horizontal="center" vertical="center"/>
    </xf>
    <xf numFmtId="58" fontId="29" fillId="0" borderId="0" xfId="0" applyNumberFormat="1" applyFont="1" applyAlignment="1">
      <alignment vertical="center" shrinkToFit="1"/>
    </xf>
    <xf numFmtId="0" fontId="22" fillId="0" borderId="0" xfId="0" applyFont="1" applyAlignment="1">
      <alignment vertical="center"/>
    </xf>
    <xf numFmtId="0" fontId="22" fillId="0" borderId="0" xfId="0" applyFont="1" applyAlignment="1">
      <alignment horizontal="left" vertical="center"/>
    </xf>
    <xf numFmtId="0" fontId="30" fillId="0" borderId="0" xfId="0" applyFont="1">
      <alignment vertical="center"/>
    </xf>
    <xf numFmtId="0" fontId="32" fillId="0" borderId="0" xfId="0" applyFont="1" applyFill="1">
      <alignment vertical="center"/>
    </xf>
    <xf numFmtId="0" fontId="32" fillId="0" borderId="0" xfId="0" applyFont="1" applyAlignment="1">
      <alignment vertical="center" shrinkToFit="1"/>
    </xf>
    <xf numFmtId="176" fontId="32" fillId="0" borderId="0" xfId="0" applyNumberFormat="1" applyFont="1" applyFill="1" applyAlignment="1">
      <alignment vertical="center"/>
    </xf>
    <xf numFmtId="176" fontId="25" fillId="0" borderId="0" xfId="0" applyNumberFormat="1" applyFont="1" applyFill="1" applyAlignment="1">
      <alignment horizontal="left" vertical="center"/>
    </xf>
    <xf numFmtId="0" fontId="32" fillId="0" borderId="4" xfId="0" applyFont="1" applyBorder="1" applyAlignment="1">
      <alignment vertical="center"/>
    </xf>
    <xf numFmtId="0" fontId="22" fillId="0" borderId="0" xfId="0" applyFont="1" applyFill="1">
      <alignment vertical="center"/>
    </xf>
    <xf numFmtId="0" fontId="25" fillId="0" borderId="0" xfId="0" applyNumberFormat="1" applyFont="1" applyAlignment="1">
      <alignment horizontal="left" vertical="center" shrinkToFit="1"/>
    </xf>
    <xf numFmtId="0" fontId="22" fillId="0" borderId="0" xfId="0" applyFont="1" applyFill="1" applyAlignment="1">
      <alignment vertical="center"/>
    </xf>
    <xf numFmtId="176" fontId="25" fillId="0" borderId="0" xfId="0" applyNumberFormat="1" applyFont="1" applyAlignment="1">
      <alignment horizontal="left" vertical="center" indent="1"/>
    </xf>
    <xf numFmtId="0" fontId="59" fillId="0" borderId="0" xfId="0" applyFont="1">
      <alignment vertical="center"/>
    </xf>
    <xf numFmtId="0" fontId="23" fillId="0" borderId="0" xfId="0" applyFont="1" applyAlignment="1">
      <alignment vertical="center"/>
    </xf>
    <xf numFmtId="0" fontId="59" fillId="0" borderId="0" xfId="0" applyFont="1" applyAlignment="1">
      <alignment vertical="center"/>
    </xf>
    <xf numFmtId="0" fontId="55" fillId="0" borderId="0" xfId="0" applyFont="1" applyAlignment="1">
      <alignment vertical="center"/>
    </xf>
    <xf numFmtId="0" fontId="60" fillId="0" borderId="0" xfId="0" applyFont="1" applyAlignment="1">
      <alignment horizontal="left" vertical="center"/>
    </xf>
    <xf numFmtId="0" fontId="45" fillId="0" borderId="0" xfId="0" applyFont="1" applyAlignment="1">
      <alignment horizontal="left" vertical="center"/>
    </xf>
    <xf numFmtId="0" fontId="60" fillId="0" borderId="0" xfId="0" applyFont="1" applyAlignment="1">
      <alignment horizontal="right" vertical="center"/>
    </xf>
    <xf numFmtId="0" fontId="61" fillId="0" borderId="0" xfId="0" applyFont="1">
      <alignment vertical="center"/>
    </xf>
    <xf numFmtId="0" fontId="30" fillId="0" borderId="0" xfId="0" applyFont="1" applyAlignment="1">
      <alignment horizontal="right" vertical="center"/>
    </xf>
    <xf numFmtId="0" fontId="32" fillId="0" borderId="0" xfId="0" applyFont="1" applyFill="1" applyAlignment="1">
      <alignment vertical="center"/>
    </xf>
    <xf numFmtId="176" fontId="39" fillId="0" borderId="0" xfId="0" applyNumberFormat="1" applyFont="1" applyAlignment="1">
      <alignment horizontal="left" vertical="center"/>
    </xf>
    <xf numFmtId="0" fontId="32" fillId="0" borderId="0" xfId="0" applyFont="1" applyAlignment="1">
      <alignment horizontal="left" vertical="center"/>
    </xf>
    <xf numFmtId="0" fontId="25" fillId="0" borderId="0" xfId="0" applyFont="1">
      <alignment vertical="center"/>
    </xf>
    <xf numFmtId="0" fontId="39" fillId="0" borderId="0" xfId="0" applyFont="1" applyAlignment="1">
      <alignment horizontal="center" vertical="center"/>
    </xf>
    <xf numFmtId="0" fontId="62" fillId="0" borderId="0" xfId="0" applyFont="1" applyAlignment="1">
      <alignment vertical="center"/>
    </xf>
    <xf numFmtId="176" fontId="39" fillId="0" borderId="0" xfId="0" applyNumberFormat="1" applyFont="1" applyAlignment="1">
      <alignment horizontal="right" vertical="center"/>
    </xf>
    <xf numFmtId="0" fontId="43" fillId="0" borderId="0" xfId="0" applyFont="1" applyAlignment="1">
      <alignment vertical="center"/>
    </xf>
    <xf numFmtId="176" fontId="39" fillId="0" borderId="0" xfId="0" applyNumberFormat="1" applyFont="1" applyFill="1" applyAlignment="1">
      <alignment horizontal="left" vertical="center"/>
    </xf>
    <xf numFmtId="176" fontId="39" fillId="0" borderId="0" xfId="0" applyNumberFormat="1" applyFont="1" applyAlignment="1">
      <alignment horizontal="center" vertical="center"/>
    </xf>
    <xf numFmtId="176" fontId="32" fillId="0" borderId="0" xfId="0" applyNumberFormat="1" applyFont="1" applyAlignment="1">
      <alignment horizontal="right" vertical="center"/>
    </xf>
    <xf numFmtId="176" fontId="22" fillId="0" borderId="0" xfId="0" applyNumberFormat="1" applyFont="1" applyAlignment="1">
      <alignment vertical="center"/>
    </xf>
    <xf numFmtId="0" fontId="62" fillId="0" borderId="0" xfId="0" applyFont="1">
      <alignment vertical="center"/>
    </xf>
    <xf numFmtId="0" fontId="43" fillId="0" borderId="0" xfId="0" applyFont="1" applyAlignment="1">
      <alignment horizontal="right" vertical="center"/>
    </xf>
    <xf numFmtId="0" fontId="43" fillId="0" borderId="0" xfId="0" applyFont="1" applyAlignment="1">
      <alignment horizontal="left" vertical="center"/>
    </xf>
    <xf numFmtId="0" fontId="63" fillId="0" borderId="0" xfId="0" applyFont="1" applyAlignment="1">
      <alignment vertical="center"/>
    </xf>
    <xf numFmtId="0" fontId="63" fillId="0" borderId="0" xfId="0" applyFont="1" applyAlignment="1">
      <alignment horizontal="left" vertical="center"/>
    </xf>
    <xf numFmtId="0" fontId="39" fillId="0" borderId="0" xfId="0" applyFont="1" applyAlignment="1">
      <alignment horizontal="right" vertical="center"/>
    </xf>
    <xf numFmtId="58" fontId="39" fillId="0" borderId="0" xfId="0" applyNumberFormat="1" applyFont="1">
      <alignment vertical="center"/>
    </xf>
    <xf numFmtId="0" fontId="59" fillId="0" borderId="0" xfId="0" applyFont="1" applyAlignment="1">
      <alignment horizontal="left" vertical="center"/>
    </xf>
    <xf numFmtId="0" fontId="30" fillId="0" borderId="0" xfId="0" applyFont="1" applyAlignment="1">
      <alignment horizontal="left" vertical="center"/>
    </xf>
    <xf numFmtId="0" fontId="30" fillId="0" borderId="0" xfId="0" applyFont="1" applyAlignment="1">
      <alignment vertical="center"/>
    </xf>
    <xf numFmtId="0" fontId="30" fillId="0" borderId="0" xfId="0" applyFont="1" applyAlignment="1">
      <alignment horizontal="center" vertical="center"/>
    </xf>
    <xf numFmtId="0" fontId="25" fillId="0" borderId="0" xfId="0" applyFont="1" applyFill="1" applyAlignment="1">
      <alignment vertical="center"/>
    </xf>
    <xf numFmtId="0" fontId="22" fillId="0" borderId="0" xfId="0" applyFont="1" applyAlignment="1">
      <alignment horizontal="center" vertical="center"/>
    </xf>
    <xf numFmtId="0" fontId="22" fillId="0" borderId="0" xfId="0" applyFont="1" applyFill="1" applyAlignment="1">
      <alignment horizontal="center" vertical="center"/>
    </xf>
    <xf numFmtId="0" fontId="30" fillId="0" borderId="0" xfId="0" applyFont="1" applyFill="1" applyAlignment="1">
      <alignment horizontal="left" vertical="center" shrinkToFit="1"/>
    </xf>
    <xf numFmtId="176" fontId="22" fillId="0" borderId="0" xfId="0" applyNumberFormat="1" applyFont="1" applyFill="1">
      <alignment vertical="center"/>
    </xf>
    <xf numFmtId="0" fontId="30" fillId="0" borderId="0" xfId="0" applyFont="1" applyFill="1" applyAlignment="1">
      <alignment vertical="center" shrinkToFit="1"/>
    </xf>
    <xf numFmtId="176" fontId="22" fillId="0" borderId="0" xfId="0" applyNumberFormat="1" applyFont="1" applyFill="1" applyAlignment="1">
      <alignment horizontal="center" vertical="center"/>
    </xf>
    <xf numFmtId="0" fontId="30" fillId="0" borderId="0" xfId="0" applyNumberFormat="1" applyFont="1" applyFill="1" applyAlignment="1">
      <alignment vertical="center"/>
    </xf>
    <xf numFmtId="58" fontId="32" fillId="0" borderId="0" xfId="0" applyNumberFormat="1" applyFont="1">
      <alignment vertical="center"/>
    </xf>
    <xf numFmtId="0" fontId="64" fillId="0" borderId="0" xfId="0" applyFont="1">
      <alignment vertical="center"/>
    </xf>
    <xf numFmtId="0" fontId="26" fillId="0" borderId="0" xfId="0" applyFont="1" applyAlignment="1">
      <alignment vertical="center" shrinkToFit="1"/>
    </xf>
    <xf numFmtId="0" fontId="25" fillId="0" borderId="0" xfId="0" applyFont="1" applyAlignment="1">
      <alignment vertical="center" shrinkToFit="1"/>
    </xf>
    <xf numFmtId="0" fontId="20" fillId="0" borderId="0" xfId="0" applyFont="1" applyFill="1" applyAlignment="1">
      <alignment horizontal="left" vertical="center"/>
    </xf>
    <xf numFmtId="0" fontId="20" fillId="0" borderId="25" xfId="0" applyFont="1" applyBorder="1">
      <alignment vertical="center"/>
    </xf>
    <xf numFmtId="0" fontId="20" fillId="0" borderId="4" xfId="0" applyFont="1" applyBorder="1">
      <alignment vertical="center"/>
    </xf>
    <xf numFmtId="0" fontId="20" fillId="0" borderId="2" xfId="0" applyFont="1" applyBorder="1">
      <alignment vertical="center"/>
    </xf>
    <xf numFmtId="176" fontId="28" fillId="0" borderId="25" xfId="0" applyNumberFormat="1" applyFont="1" applyFill="1" applyBorder="1" applyAlignment="1">
      <alignment vertical="center"/>
    </xf>
    <xf numFmtId="176" fontId="28" fillId="0" borderId="4" xfId="0" applyNumberFormat="1" applyFont="1" applyFill="1" applyBorder="1" applyAlignment="1">
      <alignment vertical="center"/>
    </xf>
    <xf numFmtId="176" fontId="20" fillId="0" borderId="27" xfId="0" applyNumberFormat="1" applyFont="1" applyFill="1" applyBorder="1" applyAlignment="1">
      <alignment horizontal="left" vertical="center"/>
    </xf>
    <xf numFmtId="176" fontId="20" fillId="0" borderId="9" xfId="0" applyNumberFormat="1" applyFont="1" applyFill="1" applyBorder="1" applyAlignment="1">
      <alignment horizontal="left" vertical="center"/>
    </xf>
    <xf numFmtId="176" fontId="20" fillId="0" borderId="25" xfId="0" applyNumberFormat="1" applyFont="1" applyFill="1" applyBorder="1" applyAlignment="1">
      <alignment horizontal="left" vertical="center"/>
    </xf>
    <xf numFmtId="176" fontId="20" fillId="0" borderId="4" xfId="0" applyNumberFormat="1" applyFont="1" applyFill="1" applyBorder="1" applyAlignment="1">
      <alignment horizontal="left" vertical="center"/>
    </xf>
    <xf numFmtId="0" fontId="20" fillId="0" borderId="27" xfId="0" applyFont="1" applyBorder="1">
      <alignment vertical="center"/>
    </xf>
    <xf numFmtId="0" fontId="20" fillId="0" borderId="9" xfId="0" applyFont="1" applyBorder="1">
      <alignment vertical="center"/>
    </xf>
    <xf numFmtId="0" fontId="28" fillId="0" borderId="0" xfId="0" applyFont="1" applyAlignment="1">
      <alignment vertical="center"/>
    </xf>
    <xf numFmtId="0" fontId="45" fillId="0" borderId="0" xfId="0" applyFont="1" applyAlignment="1">
      <alignment horizontal="center" vertical="center"/>
    </xf>
    <xf numFmtId="0" fontId="29" fillId="0" borderId="0" xfId="0" applyFont="1">
      <alignment vertical="center"/>
    </xf>
    <xf numFmtId="0" fontId="22" fillId="0" borderId="0" xfId="0" applyFont="1" applyBorder="1" applyAlignment="1">
      <alignment horizontal="distributed" vertical="center"/>
    </xf>
    <xf numFmtId="0" fontId="20" fillId="0" borderId="0" xfId="0" applyFont="1" applyBorder="1" applyAlignment="1">
      <alignment horizontal="distributed" vertical="center"/>
    </xf>
    <xf numFmtId="176" fontId="30" fillId="0" borderId="0" xfId="0" applyNumberFormat="1" applyFont="1" applyBorder="1" applyAlignment="1">
      <alignment horizontal="left" vertical="center"/>
    </xf>
    <xf numFmtId="0" fontId="30" fillId="0" borderId="27" xfId="0" applyFont="1" applyBorder="1" applyAlignment="1">
      <alignment vertical="center"/>
    </xf>
    <xf numFmtId="0" fontId="30" fillId="0" borderId="9" xfId="0" applyFont="1" applyBorder="1" applyAlignment="1">
      <alignment vertical="center"/>
    </xf>
    <xf numFmtId="0" fontId="22" fillId="0" borderId="9" xfId="0" applyFont="1" applyBorder="1">
      <alignment vertical="center"/>
    </xf>
    <xf numFmtId="0" fontId="54" fillId="0" borderId="0" xfId="0" applyFont="1" applyAlignment="1">
      <alignment horizontal="center" vertical="center"/>
    </xf>
    <xf numFmtId="0" fontId="27" fillId="0" borderId="3" xfId="0" applyFont="1" applyBorder="1" applyAlignment="1">
      <alignment horizontal="center" vertical="center"/>
    </xf>
    <xf numFmtId="0" fontId="67" fillId="0" borderId="26" xfId="0" applyFont="1" applyFill="1" applyBorder="1" applyAlignment="1">
      <alignment vertical="center"/>
    </xf>
    <xf numFmtId="0" fontId="67" fillId="0" borderId="28" xfId="0" applyFont="1" applyFill="1" applyBorder="1" applyAlignment="1">
      <alignment vertical="center"/>
    </xf>
    <xf numFmtId="0" fontId="67" fillId="0" borderId="0" xfId="0" applyFont="1" applyBorder="1" applyAlignment="1">
      <alignment horizontal="left" vertical="center"/>
    </xf>
    <xf numFmtId="0" fontId="27" fillId="0" borderId="0" xfId="0" applyFont="1" applyBorder="1" applyAlignment="1">
      <alignment horizontal="left" vertical="center"/>
    </xf>
    <xf numFmtId="0" fontId="31" fillId="0" borderId="0" xfId="0" applyFont="1" applyFill="1" applyBorder="1" applyAlignment="1">
      <alignment horizontal="center" vertical="center"/>
    </xf>
    <xf numFmtId="0" fontId="31" fillId="0" borderId="0" xfId="0" applyFont="1" applyAlignment="1">
      <alignment vertical="center" shrinkToFit="1"/>
    </xf>
    <xf numFmtId="0" fontId="27" fillId="0" borderId="0" xfId="0" applyFont="1" applyFill="1" applyAlignment="1">
      <alignment vertical="center"/>
    </xf>
    <xf numFmtId="0" fontId="27" fillId="0" borderId="9" xfId="0" applyFont="1" applyBorder="1">
      <alignment vertical="center"/>
    </xf>
    <xf numFmtId="0" fontId="27" fillId="0" borderId="9" xfId="0" applyFont="1" applyBorder="1" applyAlignment="1">
      <alignment horizontal="right" vertical="center"/>
    </xf>
    <xf numFmtId="0" fontId="27" fillId="0" borderId="9" xfId="0" applyFont="1" applyBorder="1" applyAlignment="1">
      <alignment horizontal="left" vertical="center"/>
    </xf>
    <xf numFmtId="0" fontId="25" fillId="0" borderId="0" xfId="0" applyFont="1" applyAlignment="1">
      <alignment vertical="center"/>
    </xf>
    <xf numFmtId="0" fontId="22" fillId="0" borderId="0" xfId="0" applyFont="1" applyAlignment="1">
      <alignment horizontal="left" vertical="center" indent="2"/>
    </xf>
    <xf numFmtId="49" fontId="30" fillId="4" borderId="0" xfId="0" applyNumberFormat="1" applyFont="1" applyFill="1" applyAlignment="1">
      <alignment horizontal="right" vertical="center"/>
    </xf>
    <xf numFmtId="0" fontId="30" fillId="0" borderId="0" xfId="0" applyFont="1" applyFill="1" applyAlignment="1">
      <alignment horizontal="left" vertical="center"/>
    </xf>
    <xf numFmtId="0" fontId="30" fillId="0" borderId="0" xfId="0" applyFont="1" applyFill="1">
      <alignment vertical="center"/>
    </xf>
    <xf numFmtId="0" fontId="22" fillId="0" borderId="0" xfId="0" applyFont="1" applyFill="1" applyAlignment="1">
      <alignment horizontal="left" vertical="center"/>
    </xf>
    <xf numFmtId="0" fontId="57" fillId="0" borderId="0" xfId="0" applyFont="1" applyAlignment="1">
      <alignment horizontal="left" vertical="center"/>
    </xf>
    <xf numFmtId="0" fontId="25" fillId="0" borderId="0" xfId="0" applyFont="1" applyFill="1" applyAlignment="1">
      <alignment horizontal="right" vertical="center"/>
    </xf>
    <xf numFmtId="58" fontId="22" fillId="0" borderId="0" xfId="0" applyNumberFormat="1" applyFont="1" applyAlignment="1">
      <alignment vertical="center"/>
    </xf>
    <xf numFmtId="0" fontId="25" fillId="0" borderId="0" xfId="0" applyFont="1" applyAlignment="1">
      <alignment horizontal="left" vertical="center"/>
    </xf>
    <xf numFmtId="176" fontId="22" fillId="0" borderId="0" xfId="0" applyNumberFormat="1" applyFont="1" applyFill="1" applyAlignment="1">
      <alignment horizontal="left" vertical="center"/>
    </xf>
    <xf numFmtId="0" fontId="22" fillId="0" borderId="5" xfId="0" applyFont="1" applyBorder="1" applyAlignment="1">
      <alignment horizontal="center" vertical="center"/>
    </xf>
    <xf numFmtId="0" fontId="22" fillId="0" borderId="6" xfId="0" applyFont="1" applyBorder="1" applyAlignment="1">
      <alignment horizontal="distributed" vertical="center"/>
    </xf>
    <xf numFmtId="0" fontId="22" fillId="0" borderId="7" xfId="0" applyFont="1" applyBorder="1" applyAlignment="1">
      <alignment horizontal="center" vertical="center"/>
    </xf>
    <xf numFmtId="0" fontId="22" fillId="0" borderId="30" xfId="0" applyFont="1" applyBorder="1" applyAlignment="1">
      <alignment horizontal="distributed" vertical="center"/>
    </xf>
    <xf numFmtId="0" fontId="25" fillId="0" borderId="0" xfId="0" applyFont="1" applyBorder="1" applyAlignment="1">
      <alignment horizontal="left" vertical="center" shrinkToFit="1"/>
    </xf>
    <xf numFmtId="0" fontId="32" fillId="0" borderId="0" xfId="0" applyFont="1" applyBorder="1" applyAlignment="1">
      <alignment horizontal="right" vertical="center"/>
    </xf>
    <xf numFmtId="176" fontId="25" fillId="0" borderId="0" xfId="0" applyNumberFormat="1" applyFont="1" applyAlignment="1">
      <alignment horizontal="center" vertical="center"/>
    </xf>
    <xf numFmtId="176" fontId="20" fillId="0" borderId="0" xfId="0" applyNumberFormat="1" applyFont="1" applyAlignment="1">
      <alignment horizontal="left" vertical="center"/>
    </xf>
    <xf numFmtId="176" fontId="25" fillId="0" borderId="0" xfId="0" applyNumberFormat="1" applyFont="1" applyAlignment="1">
      <alignment vertical="center"/>
    </xf>
    <xf numFmtId="176" fontId="25" fillId="0" borderId="0" xfId="0" applyNumberFormat="1" applyFont="1" applyAlignment="1">
      <alignment horizontal="right" vertical="center"/>
    </xf>
    <xf numFmtId="0" fontId="28" fillId="0" borderId="0" xfId="0" applyFont="1">
      <alignment vertical="center"/>
    </xf>
    <xf numFmtId="0" fontId="29" fillId="0" borderId="0" xfId="0" applyFont="1" applyAlignment="1">
      <alignment horizontal="left" vertical="center"/>
    </xf>
    <xf numFmtId="0" fontId="72" fillId="0" borderId="0" xfId="0" applyFont="1">
      <alignment vertical="center"/>
    </xf>
    <xf numFmtId="0" fontId="22" fillId="0" borderId="0" xfId="0" applyFont="1" applyFill="1" applyAlignment="1">
      <alignment vertical="top"/>
    </xf>
    <xf numFmtId="0" fontId="22" fillId="0" borderId="0" xfId="0" applyFont="1" applyBorder="1" applyAlignment="1">
      <alignment horizontal="center" vertical="center"/>
    </xf>
    <xf numFmtId="0" fontId="34" fillId="0" borderId="0" xfId="0" applyFont="1" applyAlignment="1">
      <alignment horizontal="center" vertical="center"/>
    </xf>
    <xf numFmtId="58" fontId="32" fillId="0" borderId="0" xfId="0" applyNumberFormat="1" applyFont="1" applyAlignment="1">
      <alignment vertical="center"/>
    </xf>
    <xf numFmtId="0" fontId="26" fillId="0" borderId="0" xfId="0" applyFont="1" applyAlignment="1">
      <alignment vertical="center"/>
    </xf>
    <xf numFmtId="0" fontId="32" fillId="0" borderId="0" xfId="0" applyFont="1" applyAlignment="1">
      <alignment vertical="center"/>
    </xf>
    <xf numFmtId="176" fontId="26" fillId="0" borderId="0" xfId="0" applyNumberFormat="1" applyFont="1" applyAlignment="1">
      <alignment vertical="center"/>
    </xf>
    <xf numFmtId="0" fontId="32" fillId="0" borderId="0" xfId="0" applyFont="1" applyBorder="1" applyAlignment="1">
      <alignment vertical="center"/>
    </xf>
    <xf numFmtId="0" fontId="32" fillId="0" borderId="0" xfId="0" applyFont="1" applyBorder="1">
      <alignment vertical="center"/>
    </xf>
    <xf numFmtId="0" fontId="32" fillId="0" borderId="24" xfId="0" applyFont="1" applyBorder="1" applyAlignment="1">
      <alignment vertical="center"/>
    </xf>
    <xf numFmtId="0" fontId="32" fillId="0" borderId="0" xfId="0" applyFont="1" applyBorder="1" applyAlignment="1">
      <alignment horizontal="left" vertical="center"/>
    </xf>
    <xf numFmtId="58" fontId="65" fillId="0" borderId="0" xfId="0" applyNumberFormat="1" applyFont="1" applyBorder="1" applyAlignment="1">
      <alignment vertical="center"/>
    </xf>
    <xf numFmtId="58" fontId="26" fillId="0" borderId="0" xfId="0" applyNumberFormat="1" applyFont="1" applyBorder="1" applyAlignment="1">
      <alignment vertical="center"/>
    </xf>
    <xf numFmtId="0" fontId="32" fillId="0" borderId="0" xfId="0" applyFont="1" applyFill="1" applyBorder="1" applyAlignment="1">
      <alignment vertical="center"/>
    </xf>
    <xf numFmtId="0" fontId="28" fillId="0" borderId="0" xfId="0" applyNumberFormat="1" applyFont="1" applyAlignment="1">
      <alignment horizontal="left" vertical="center"/>
    </xf>
    <xf numFmtId="0" fontId="20" fillId="0" borderId="0" xfId="0" applyFont="1" applyAlignment="1">
      <alignment horizontal="center" vertical="center"/>
    </xf>
    <xf numFmtId="0" fontId="26" fillId="0" borderId="0" xfId="0" applyFont="1" applyBorder="1" applyAlignment="1">
      <alignment vertical="center" shrinkToFit="1"/>
    </xf>
    <xf numFmtId="0" fontId="26" fillId="0" borderId="0" xfId="0" applyFont="1" applyAlignment="1">
      <alignment horizontal="right" vertical="center" shrinkToFit="1"/>
    </xf>
    <xf numFmtId="0" fontId="26" fillId="0" borderId="0" xfId="0" applyFont="1" applyAlignment="1">
      <alignment horizontal="center" vertical="center" shrinkToFit="1"/>
    </xf>
    <xf numFmtId="58" fontId="25" fillId="0" borderId="0" xfId="0" applyNumberFormat="1" applyFont="1" applyFill="1" applyAlignment="1">
      <alignment horizontal="center" vertical="center" shrinkToFit="1"/>
    </xf>
    <xf numFmtId="58" fontId="39" fillId="0" borderId="0" xfId="0" applyNumberFormat="1" applyFont="1" applyAlignment="1">
      <alignment horizontal="left" vertical="center"/>
    </xf>
    <xf numFmtId="0" fontId="25" fillId="0" borderId="0" xfId="0" applyFont="1" applyFill="1" applyBorder="1" applyAlignment="1">
      <alignment horizontal="center" vertical="center" shrinkToFit="1"/>
    </xf>
    <xf numFmtId="0" fontId="39" fillId="0" borderId="0" xfId="0" applyFont="1" applyFill="1" applyBorder="1" applyAlignment="1">
      <alignment horizontal="left" vertical="center"/>
    </xf>
    <xf numFmtId="0" fontId="69" fillId="0" borderId="0" xfId="0" applyFont="1" applyFill="1" applyBorder="1" applyAlignment="1">
      <alignment horizontal="center" vertical="center"/>
    </xf>
    <xf numFmtId="0" fontId="32" fillId="0" borderId="29" xfId="0" applyFont="1" applyBorder="1" applyAlignment="1">
      <alignment vertical="center"/>
    </xf>
    <xf numFmtId="49" fontId="76" fillId="3" borderId="47" xfId="1" applyNumberFormat="1" applyFont="1" applyFill="1" applyBorder="1" applyAlignment="1" applyProtection="1">
      <alignment horizontal="left" vertical="center" shrinkToFit="1"/>
    </xf>
    <xf numFmtId="0" fontId="22" fillId="0" borderId="0" xfId="0" applyFont="1">
      <alignment vertical="center"/>
    </xf>
    <xf numFmtId="0" fontId="22" fillId="0" borderId="90" xfId="0" applyFont="1" applyBorder="1" applyAlignment="1">
      <alignment vertical="center" shrinkToFit="1"/>
    </xf>
    <xf numFmtId="0" fontId="22" fillId="0" borderId="92" xfId="0" applyFont="1" applyBorder="1" applyAlignment="1">
      <alignment vertical="center" shrinkToFit="1"/>
    </xf>
    <xf numFmtId="0" fontId="20" fillId="0" borderId="12" xfId="0" applyFont="1" applyBorder="1" applyAlignment="1">
      <alignment horizontal="right" vertical="center" shrinkToFit="1"/>
    </xf>
    <xf numFmtId="0" fontId="20" fillId="0" borderId="12" xfId="0" applyFont="1" applyBorder="1" applyAlignment="1">
      <alignment vertical="center" shrinkToFit="1"/>
    </xf>
    <xf numFmtId="0" fontId="20" fillId="0" borderId="13" xfId="0" applyFont="1" applyBorder="1" applyAlignment="1">
      <alignment vertical="center" shrinkToFit="1"/>
    </xf>
    <xf numFmtId="0" fontId="20" fillId="0" borderId="17" xfId="0" applyFont="1" applyBorder="1" applyAlignment="1">
      <alignment vertical="center" shrinkToFit="1"/>
    </xf>
    <xf numFmtId="0" fontId="20" fillId="0" borderId="17" xfId="0" applyFont="1" applyBorder="1" applyAlignment="1">
      <alignment horizontal="right" vertical="center" shrinkToFit="1"/>
    </xf>
    <xf numFmtId="0" fontId="20" fillId="0" borderId="18" xfId="0" applyFont="1" applyBorder="1" applyAlignment="1">
      <alignment vertical="center" shrinkToFit="1"/>
    </xf>
    <xf numFmtId="0" fontId="28" fillId="0" borderId="21" xfId="0" applyFont="1" applyBorder="1" applyAlignment="1">
      <alignment horizontal="right" vertical="center" shrinkToFit="1"/>
    </xf>
    <xf numFmtId="0" fontId="26" fillId="0" borderId="21" xfId="0" applyFont="1" applyBorder="1" applyAlignment="1">
      <alignment horizontal="center" vertical="center" shrinkToFit="1"/>
    </xf>
    <xf numFmtId="0" fontId="28" fillId="0" borderId="21" xfId="0" applyFont="1" applyBorder="1" applyAlignment="1">
      <alignment horizontal="left" vertical="center" shrinkToFit="1"/>
    </xf>
    <xf numFmtId="0" fontId="9" fillId="0" borderId="1" xfId="0" applyFont="1" applyBorder="1" applyAlignment="1">
      <alignment horizontal="left" vertical="center"/>
    </xf>
    <xf numFmtId="0" fontId="9" fillId="0" borderId="10" xfId="0" applyFont="1" applyBorder="1" applyAlignment="1">
      <alignment horizontal="left" vertical="center"/>
    </xf>
    <xf numFmtId="0" fontId="9" fillId="0" borderId="69" xfId="0" applyFont="1" applyBorder="1" applyAlignment="1">
      <alignment horizontal="left" vertical="center"/>
    </xf>
    <xf numFmtId="0" fontId="9" fillId="0" borderId="5" xfId="0" applyFont="1" applyBorder="1" applyAlignment="1">
      <alignment horizontal="center" vertical="center"/>
    </xf>
    <xf numFmtId="0" fontId="9" fillId="0" borderId="70" xfId="0" applyFont="1" applyBorder="1" applyAlignment="1">
      <alignment horizontal="center" vertical="center"/>
    </xf>
    <xf numFmtId="0" fontId="9" fillId="0" borderId="30" xfId="0" applyFont="1" applyBorder="1" applyAlignment="1">
      <alignment horizontal="center" vertical="center"/>
    </xf>
    <xf numFmtId="0" fontId="9" fillId="2" borderId="1" xfId="0" applyFont="1" applyFill="1" applyBorder="1" applyAlignment="1">
      <alignment horizontal="center" vertical="center"/>
    </xf>
    <xf numFmtId="0" fontId="9" fillId="2" borderId="10" xfId="0" applyFont="1" applyFill="1" applyBorder="1" applyAlignment="1">
      <alignment horizontal="center" vertical="center"/>
    </xf>
    <xf numFmtId="0" fontId="9" fillId="2" borderId="69" xfId="0" applyFont="1" applyFill="1" applyBorder="1" applyAlignment="1">
      <alignment horizontal="center" vertical="center"/>
    </xf>
    <xf numFmtId="0" fontId="50" fillId="0" borderId="109" xfId="1" applyFont="1" applyFill="1" applyBorder="1" applyAlignment="1" applyProtection="1">
      <alignment horizontal="left" vertical="center" shrinkToFit="1"/>
    </xf>
    <xf numFmtId="0" fontId="50" fillId="0" borderId="86" xfId="1" applyFont="1" applyFill="1" applyBorder="1" applyAlignment="1" applyProtection="1">
      <alignment horizontal="left" vertical="center" shrinkToFit="1"/>
    </xf>
    <xf numFmtId="0" fontId="50" fillId="0" borderId="87" xfId="1" applyFont="1" applyFill="1" applyBorder="1" applyAlignment="1" applyProtection="1">
      <alignment horizontal="left" vertical="center" shrinkToFit="1"/>
    </xf>
    <xf numFmtId="0" fontId="50" fillId="7" borderId="73" xfId="1" applyFont="1" applyFill="1" applyBorder="1" applyAlignment="1" applyProtection="1">
      <alignment horizontal="left" vertical="center" shrinkToFit="1"/>
    </xf>
    <xf numFmtId="0" fontId="50" fillId="7" borderId="74" xfId="1" applyFont="1" applyFill="1" applyBorder="1" applyAlignment="1" applyProtection="1">
      <alignment horizontal="left" vertical="center" shrinkToFit="1"/>
    </xf>
    <xf numFmtId="0" fontId="50" fillId="7" borderId="71" xfId="1" applyFont="1" applyFill="1" applyBorder="1" applyAlignment="1" applyProtection="1">
      <alignment horizontal="left" vertical="center" shrinkToFit="1"/>
    </xf>
    <xf numFmtId="0" fontId="50" fillId="7" borderId="72" xfId="1" applyFont="1" applyFill="1" applyBorder="1" applyAlignment="1" applyProtection="1">
      <alignment horizontal="left" vertical="center" shrinkToFit="1"/>
    </xf>
    <xf numFmtId="0" fontId="50" fillId="0" borderId="75" xfId="1" applyFont="1" applyFill="1" applyBorder="1" applyAlignment="1" applyProtection="1">
      <alignment horizontal="left" vertical="center" shrinkToFit="1"/>
    </xf>
    <xf numFmtId="0" fontId="50" fillId="0" borderId="76" xfId="1" applyFont="1" applyFill="1" applyBorder="1" applyAlignment="1" applyProtection="1">
      <alignment horizontal="left" vertical="center" shrinkToFit="1"/>
    </xf>
    <xf numFmtId="0" fontId="50" fillId="0" borderId="73" xfId="1" applyFont="1" applyFill="1" applyBorder="1" applyAlignment="1" applyProtection="1">
      <alignment horizontal="left" vertical="center" shrinkToFit="1"/>
    </xf>
    <xf numFmtId="0" fontId="50" fillId="0" borderId="74" xfId="1" applyFont="1" applyFill="1" applyBorder="1" applyAlignment="1" applyProtection="1">
      <alignment horizontal="left" vertical="center" shrinkToFit="1"/>
    </xf>
    <xf numFmtId="0" fontId="50" fillId="0" borderId="71" xfId="1" applyFont="1" applyFill="1" applyBorder="1" applyAlignment="1" applyProtection="1">
      <alignment horizontal="left" vertical="center" shrinkToFit="1"/>
    </xf>
    <xf numFmtId="0" fontId="50" fillId="0" borderId="72" xfId="1" applyFont="1" applyFill="1" applyBorder="1" applyAlignment="1" applyProtection="1">
      <alignment horizontal="left" vertical="center" shrinkToFit="1"/>
    </xf>
    <xf numFmtId="0" fontId="34" fillId="6" borderId="0" xfId="0" applyFont="1" applyFill="1" applyBorder="1" applyAlignment="1">
      <alignment horizontal="left" vertical="center" wrapText="1"/>
    </xf>
    <xf numFmtId="0" fontId="48" fillId="6" borderId="77" xfId="0" applyFont="1" applyFill="1" applyBorder="1" applyAlignment="1">
      <alignment horizontal="left" vertical="center"/>
    </xf>
    <xf numFmtId="0" fontId="48" fillId="6" borderId="78" xfId="0" applyFont="1" applyFill="1" applyBorder="1" applyAlignment="1">
      <alignment horizontal="left" vertical="center"/>
    </xf>
    <xf numFmtId="0" fontId="48" fillId="6" borderId="79" xfId="0" applyFont="1" applyFill="1" applyBorder="1" applyAlignment="1">
      <alignment horizontal="left" vertical="center"/>
    </xf>
    <xf numFmtId="0" fontId="50" fillId="0" borderId="73" xfId="1" applyFont="1" applyFill="1" applyBorder="1" applyAlignment="1" applyProtection="1">
      <alignment horizontal="left" vertical="center" wrapText="1" shrinkToFit="1"/>
    </xf>
    <xf numFmtId="0" fontId="50" fillId="0" borderId="74" xfId="1" applyFont="1" applyFill="1" applyBorder="1" applyAlignment="1" applyProtection="1">
      <alignment horizontal="left" vertical="center" wrapText="1" shrinkToFit="1"/>
    </xf>
    <xf numFmtId="0" fontId="50" fillId="5" borderId="75" xfId="1" applyFont="1" applyFill="1" applyBorder="1" applyAlignment="1" applyProtection="1">
      <alignment vertical="center"/>
    </xf>
    <xf numFmtId="0" fontId="50" fillId="5" borderId="76" xfId="1" applyFont="1" applyFill="1" applyBorder="1" applyAlignment="1" applyProtection="1">
      <alignment vertical="center"/>
    </xf>
    <xf numFmtId="0" fontId="50" fillId="5" borderId="73" xfId="1" applyFont="1" applyFill="1" applyBorder="1" applyAlignment="1" applyProtection="1">
      <alignment vertical="center"/>
    </xf>
    <xf numFmtId="0" fontId="50" fillId="5" borderId="74" xfId="1" applyFont="1" applyFill="1" applyBorder="1" applyAlignment="1" applyProtection="1">
      <alignment vertical="center"/>
    </xf>
    <xf numFmtId="0" fontId="14" fillId="0" borderId="1" xfId="0" applyNumberFormat="1" applyFont="1" applyFill="1" applyBorder="1" applyAlignment="1">
      <alignment vertical="center"/>
    </xf>
    <xf numFmtId="0" fontId="14" fillId="0" borderId="69" xfId="0" applyNumberFormat="1" applyFont="1" applyFill="1" applyBorder="1" applyAlignment="1">
      <alignment vertical="center"/>
    </xf>
    <xf numFmtId="0" fontId="8" fillId="0" borderId="11" xfId="0" applyFont="1" applyBorder="1" applyAlignment="1">
      <alignment horizontal="center" vertical="center" textRotation="255" shrinkToFit="1"/>
    </xf>
    <xf numFmtId="0" fontId="8" fillId="0" borderId="80" xfId="0" applyFont="1" applyBorder="1" applyAlignment="1">
      <alignment horizontal="center" vertical="center" textRotation="255" shrinkToFit="1"/>
    </xf>
    <xf numFmtId="0" fontId="8" fillId="0" borderId="81" xfId="0" applyFont="1" applyBorder="1" applyAlignment="1">
      <alignment horizontal="center" vertical="center" textRotation="255" shrinkToFit="1"/>
    </xf>
    <xf numFmtId="0" fontId="8" fillId="0" borderId="82" xfId="0" applyFont="1" applyBorder="1" applyAlignment="1">
      <alignment horizontal="center" vertical="center" textRotation="255" shrinkToFit="1"/>
    </xf>
    <xf numFmtId="0" fontId="8" fillId="0" borderId="83" xfId="0" applyFont="1" applyBorder="1" applyAlignment="1">
      <alignment horizontal="center" vertical="center" textRotation="255" shrinkToFit="1"/>
    </xf>
    <xf numFmtId="0" fontId="8" fillId="0" borderId="84" xfId="0" applyFont="1" applyBorder="1" applyAlignment="1">
      <alignment horizontal="center" vertical="center" textRotation="255" shrinkToFit="1"/>
    </xf>
    <xf numFmtId="0" fontId="8" fillId="0" borderId="11" xfId="0" applyFont="1" applyBorder="1" applyAlignment="1">
      <alignment vertical="center" textRotation="255" shrinkToFit="1"/>
    </xf>
    <xf numFmtId="0" fontId="8" fillId="0" borderId="80" xfId="0" applyFont="1" applyBorder="1" applyAlignment="1">
      <alignment vertical="center" textRotation="255" shrinkToFit="1"/>
    </xf>
    <xf numFmtId="0" fontId="8" fillId="0" borderId="81" xfId="0" applyFont="1" applyBorder="1" applyAlignment="1">
      <alignment vertical="center" textRotation="255" shrinkToFit="1"/>
    </xf>
    <xf numFmtId="0" fontId="15" fillId="0" borderId="1" xfId="0" applyFont="1" applyBorder="1" applyAlignment="1">
      <alignment horizontal="center" vertical="center" wrapText="1"/>
    </xf>
    <xf numFmtId="0" fontId="15" fillId="0" borderId="10" xfId="0" applyFont="1" applyBorder="1" applyAlignment="1">
      <alignment horizontal="center" vertical="center" wrapText="1"/>
    </xf>
    <xf numFmtId="0" fontId="25" fillId="0" borderId="21" xfId="0" applyFont="1" applyBorder="1" applyAlignment="1">
      <alignment vertical="center" shrinkToFit="1"/>
    </xf>
    <xf numFmtId="0" fontId="25" fillId="0" borderId="22" xfId="0" applyFont="1" applyBorder="1" applyAlignment="1">
      <alignment vertical="center" shrinkToFit="1"/>
    </xf>
    <xf numFmtId="0" fontId="29" fillId="0" borderId="20" xfId="0" applyFont="1" applyBorder="1" applyAlignment="1">
      <alignment vertical="center" shrinkToFit="1"/>
    </xf>
    <xf numFmtId="0" fontId="29" fillId="0" borderId="21" xfId="0" applyFont="1" applyBorder="1" applyAlignment="1">
      <alignment vertical="center" shrinkToFit="1"/>
    </xf>
    <xf numFmtId="0" fontId="25" fillId="0" borderId="23" xfId="0" applyFont="1" applyBorder="1" applyAlignment="1">
      <alignment horizontal="center" vertical="center" shrinkToFit="1"/>
    </xf>
    <xf numFmtId="0" fontId="25" fillId="0" borderId="12" xfId="0" applyFont="1" applyBorder="1" applyAlignment="1">
      <alignment horizontal="center" vertical="center" shrinkToFit="1"/>
    </xf>
    <xf numFmtId="0" fontId="25" fillId="0" borderId="13" xfId="0" applyFont="1" applyBorder="1" applyAlignment="1">
      <alignment horizontal="center" vertical="center" shrinkToFit="1"/>
    </xf>
    <xf numFmtId="0" fontId="25" fillId="0" borderId="19" xfId="0" applyFont="1" applyBorder="1" applyAlignment="1">
      <alignment horizontal="center" vertical="center" shrinkToFit="1"/>
    </xf>
    <xf numFmtId="0" fontId="25" fillId="0" borderId="17" xfId="0" applyFont="1" applyBorder="1" applyAlignment="1">
      <alignment horizontal="center" vertical="center" shrinkToFit="1"/>
    </xf>
    <xf numFmtId="0" fontId="25" fillId="0" borderId="18" xfId="0" applyFont="1" applyBorder="1" applyAlignment="1">
      <alignment horizontal="center" vertical="center" shrinkToFit="1"/>
    </xf>
    <xf numFmtId="0" fontId="25" fillId="0" borderId="20" xfId="0" applyFont="1" applyBorder="1" applyAlignment="1">
      <alignment vertical="center" shrinkToFit="1"/>
    </xf>
    <xf numFmtId="176" fontId="25" fillId="0" borderId="20" xfId="0" applyNumberFormat="1" applyFont="1" applyBorder="1" applyAlignment="1">
      <alignment horizontal="left" vertical="center" shrinkToFit="1"/>
    </xf>
    <xf numFmtId="176" fontId="25" fillId="0" borderId="21" xfId="0" applyNumberFormat="1" applyFont="1" applyBorder="1" applyAlignment="1">
      <alignment horizontal="left" vertical="center" shrinkToFit="1"/>
    </xf>
    <xf numFmtId="49" fontId="25" fillId="0" borderId="23" xfId="0" applyNumberFormat="1" applyFont="1" applyBorder="1" applyAlignment="1">
      <alignment vertical="center" shrinkToFit="1"/>
    </xf>
    <xf numFmtId="49" fontId="25" fillId="0" borderId="12" xfId="0" applyNumberFormat="1" applyFont="1" applyBorder="1" applyAlignment="1">
      <alignment vertical="center" shrinkToFit="1"/>
    </xf>
    <xf numFmtId="49" fontId="25" fillId="0" borderId="13" xfId="0" applyNumberFormat="1" applyFont="1" applyBorder="1" applyAlignment="1">
      <alignment vertical="center" shrinkToFit="1"/>
    </xf>
    <xf numFmtId="0" fontId="20" fillId="0" borderId="16" xfId="0" applyFont="1" applyBorder="1" applyAlignment="1">
      <alignment horizontal="center" vertical="center"/>
    </xf>
    <xf numFmtId="0" fontId="20" fillId="0" borderId="15" xfId="0" applyFont="1" applyBorder="1" applyAlignment="1">
      <alignment horizontal="center" vertical="center"/>
    </xf>
    <xf numFmtId="0" fontId="26" fillId="0" borderId="17" xfId="0" applyFont="1" applyBorder="1" applyAlignment="1">
      <alignment horizontal="center" vertical="center" shrinkToFit="1"/>
    </xf>
    <xf numFmtId="49" fontId="26" fillId="0" borderId="12" xfId="0" applyNumberFormat="1" applyFont="1" applyBorder="1" applyAlignment="1">
      <alignment horizontal="center" vertical="center" shrinkToFit="1"/>
    </xf>
    <xf numFmtId="49" fontId="25" fillId="0" borderId="20" xfId="0" applyNumberFormat="1" applyFont="1" applyBorder="1" applyAlignment="1">
      <alignment horizontal="left" vertical="center" shrinkToFit="1"/>
    </xf>
    <xf numFmtId="49" fontId="25" fillId="0" borderId="21" xfId="0" applyNumberFormat="1" applyFont="1" applyBorder="1" applyAlignment="1">
      <alignment horizontal="left" vertical="center" shrinkToFit="1"/>
    </xf>
    <xf numFmtId="49" fontId="25" fillId="0" borderId="22" xfId="0" applyNumberFormat="1" applyFont="1" applyBorder="1" applyAlignment="1">
      <alignment horizontal="left" vertical="center" shrinkToFit="1"/>
    </xf>
    <xf numFmtId="0" fontId="27" fillId="0" borderId="20" xfId="0" applyFont="1" applyBorder="1" applyAlignment="1">
      <alignment horizontal="center" vertical="center" wrapText="1"/>
    </xf>
    <xf numFmtId="0" fontId="27" fillId="0" borderId="22" xfId="0" applyFont="1" applyBorder="1" applyAlignment="1">
      <alignment horizontal="center" vertical="center" wrapText="1"/>
    </xf>
    <xf numFmtId="0" fontId="25" fillId="0" borderId="16" xfId="0" applyFont="1" applyBorder="1" applyAlignment="1">
      <alignment vertical="center" shrinkToFit="1"/>
    </xf>
    <xf numFmtId="0" fontId="25" fillId="0" borderId="0" xfId="0" applyFont="1" applyBorder="1" applyAlignment="1">
      <alignment vertical="center" shrinkToFit="1"/>
    </xf>
    <xf numFmtId="0" fontId="25" fillId="0" borderId="15" xfId="0" applyFont="1" applyBorder="1" applyAlignment="1">
      <alignment vertical="center" shrinkToFit="1"/>
    </xf>
    <xf numFmtId="0" fontId="25" fillId="0" borderId="90" xfId="0" applyFont="1" applyBorder="1" applyAlignment="1">
      <alignment vertical="center" shrinkToFit="1"/>
    </xf>
    <xf numFmtId="0" fontId="25" fillId="0" borderId="91" xfId="0" applyFont="1" applyBorder="1" applyAlignment="1">
      <alignment vertical="center" shrinkToFit="1"/>
    </xf>
    <xf numFmtId="0" fontId="25" fillId="0" borderId="92" xfId="0" applyFont="1" applyBorder="1" applyAlignment="1">
      <alignment vertical="center" shrinkToFit="1"/>
    </xf>
    <xf numFmtId="0" fontId="25" fillId="0" borderId="16" xfId="0" applyFont="1" applyBorder="1" applyAlignment="1">
      <alignment horizontal="center" vertical="center" shrinkToFit="1"/>
    </xf>
    <xf numFmtId="0" fontId="25" fillId="0" borderId="0" xfId="0" applyFont="1" applyBorder="1" applyAlignment="1">
      <alignment horizontal="center" vertical="center" shrinkToFit="1"/>
    </xf>
    <xf numFmtId="0" fontId="25" fillId="0" borderId="15" xfId="0" applyFont="1" applyBorder="1" applyAlignment="1">
      <alignment horizontal="center" vertical="center" shrinkToFit="1"/>
    </xf>
    <xf numFmtId="0" fontId="23" fillId="0" borderId="0" xfId="0" applyFont="1" applyAlignment="1">
      <alignment horizontal="center" vertical="center"/>
    </xf>
    <xf numFmtId="0" fontId="20" fillId="0" borderId="110" xfId="0" applyFont="1" applyBorder="1" applyAlignment="1">
      <alignment horizontal="center" vertical="center"/>
    </xf>
    <xf numFmtId="0" fontId="20" fillId="0" borderId="112" xfId="0" applyFont="1" applyBorder="1" applyAlignment="1">
      <alignment horizontal="center" vertical="center"/>
    </xf>
    <xf numFmtId="0" fontId="25" fillId="0" borderId="111" xfId="0" applyFont="1" applyBorder="1" applyAlignment="1">
      <alignment horizontal="left" vertical="center" shrinkToFit="1"/>
    </xf>
    <xf numFmtId="0" fontId="25" fillId="0" borderId="29" xfId="0" applyFont="1" applyBorder="1" applyAlignment="1">
      <alignment horizontal="left" vertical="center" shrinkToFit="1"/>
    </xf>
    <xf numFmtId="0" fontId="26" fillId="0" borderId="0" xfId="0" applyFont="1" applyBorder="1" applyAlignment="1">
      <alignment vertical="center" shrinkToFit="1"/>
    </xf>
    <xf numFmtId="0" fontId="20" fillId="0" borderId="14" xfId="0" applyFont="1" applyBorder="1" applyAlignment="1">
      <alignment horizontal="center" vertical="center" shrinkToFit="1"/>
    </xf>
    <xf numFmtId="0" fontId="26" fillId="0" borderId="0" xfId="0" applyFont="1" applyAlignment="1">
      <alignment horizontal="right" vertical="center" shrinkToFit="1"/>
    </xf>
    <xf numFmtId="0" fontId="26" fillId="0" borderId="0" xfId="0" applyFont="1" applyAlignment="1">
      <alignment horizontal="center" vertical="center" shrinkToFit="1"/>
    </xf>
    <xf numFmtId="0" fontId="31" fillId="0" borderId="85" xfId="0" applyFont="1" applyBorder="1" applyAlignment="1">
      <alignment horizontal="center" vertical="center" shrinkToFit="1"/>
    </xf>
    <xf numFmtId="0" fontId="31" fillId="0" borderId="86" xfId="0" applyFont="1" applyBorder="1" applyAlignment="1">
      <alignment horizontal="center" vertical="center" shrinkToFit="1"/>
    </xf>
    <xf numFmtId="0" fontId="31" fillId="0" borderId="87" xfId="0" applyFont="1" applyBorder="1" applyAlignment="1">
      <alignment horizontal="center" vertical="center" shrinkToFit="1"/>
    </xf>
    <xf numFmtId="176" fontId="26" fillId="0" borderId="0" xfId="0" applyNumberFormat="1" applyFont="1" applyAlignment="1">
      <alignment horizontal="center" vertical="center" shrinkToFit="1"/>
    </xf>
    <xf numFmtId="0" fontId="20" fillId="0" borderId="0" xfId="0" applyFont="1" applyAlignment="1">
      <alignment horizontal="center" vertical="center"/>
    </xf>
    <xf numFmtId="0" fontId="20" fillId="0" borderId="88" xfId="0" applyFont="1" applyBorder="1" applyAlignment="1">
      <alignment horizontal="center" vertical="center"/>
    </xf>
    <xf numFmtId="0" fontId="20" fillId="0" borderId="89" xfId="0" applyFont="1" applyBorder="1" applyAlignment="1">
      <alignment horizontal="center" vertical="center"/>
    </xf>
    <xf numFmtId="0" fontId="26" fillId="0" borderId="0" xfId="0" applyNumberFormat="1" applyFont="1" applyAlignment="1">
      <alignment horizontal="left" vertical="center" shrinkToFit="1"/>
    </xf>
    <xf numFmtId="0" fontId="26" fillId="0" borderId="0" xfId="0" applyFont="1" applyAlignment="1">
      <alignment vertical="center" shrinkToFit="1"/>
    </xf>
    <xf numFmtId="0" fontId="20" fillId="0" borderId="20" xfId="0" applyFont="1" applyBorder="1">
      <alignment vertical="center"/>
    </xf>
    <xf numFmtId="0" fontId="20" fillId="0" borderId="21" xfId="0" applyFont="1" applyBorder="1">
      <alignment vertical="center"/>
    </xf>
    <xf numFmtId="0" fontId="20" fillId="0" borderId="22" xfId="0" applyFont="1" applyBorder="1">
      <alignment vertical="center"/>
    </xf>
    <xf numFmtId="49" fontId="25" fillId="0" borderId="20" xfId="0" applyNumberFormat="1" applyFont="1" applyBorder="1" applyAlignment="1">
      <alignment horizontal="center" vertical="center" shrinkToFit="1"/>
    </xf>
    <xf numFmtId="49" fontId="25" fillId="0" borderId="21" xfId="0" applyNumberFormat="1" applyFont="1" applyBorder="1" applyAlignment="1">
      <alignment horizontal="center" vertical="center" shrinkToFit="1"/>
    </xf>
    <xf numFmtId="49" fontId="25" fillId="0" borderId="22" xfId="0" applyNumberFormat="1" applyFont="1" applyBorder="1" applyAlignment="1">
      <alignment horizontal="center" vertical="center" shrinkToFit="1"/>
    </xf>
    <xf numFmtId="0" fontId="20" fillId="0" borderId="20" xfId="0" applyFont="1" applyBorder="1" applyAlignment="1">
      <alignment horizontal="center" vertical="center"/>
    </xf>
    <xf numFmtId="0" fontId="20" fillId="0" borderId="22" xfId="0" applyFont="1" applyBorder="1" applyAlignment="1">
      <alignment horizontal="center" vertical="center"/>
    </xf>
    <xf numFmtId="0" fontId="20" fillId="0" borderId="90" xfId="0" applyFont="1" applyBorder="1" applyAlignment="1">
      <alignment horizontal="center" vertical="center"/>
    </xf>
    <xf numFmtId="0" fontId="20" fillId="0" borderId="92" xfId="0" applyFont="1" applyBorder="1" applyAlignment="1">
      <alignment horizontal="center" vertical="center"/>
    </xf>
    <xf numFmtId="0" fontId="27" fillId="0" borderId="16" xfId="0" applyFont="1" applyBorder="1" applyAlignment="1">
      <alignment horizontal="center" vertical="center" wrapText="1"/>
    </xf>
    <xf numFmtId="0" fontId="27" fillId="0" borderId="15" xfId="0" applyFont="1" applyBorder="1" applyAlignment="1">
      <alignment horizontal="center" vertical="center" wrapText="1"/>
    </xf>
    <xf numFmtId="0" fontId="20" fillId="0" borderId="20" xfId="0" applyFont="1" applyBorder="1" applyAlignment="1">
      <alignment horizontal="center" vertical="center" wrapText="1"/>
    </xf>
    <xf numFmtId="0" fontId="20" fillId="0" borderId="22" xfId="0" applyFont="1" applyBorder="1" applyAlignment="1">
      <alignment horizontal="center" vertical="center" wrapText="1"/>
    </xf>
    <xf numFmtId="0" fontId="25" fillId="0" borderId="20" xfId="0" applyNumberFormat="1" applyFont="1" applyBorder="1" applyAlignment="1">
      <alignment horizontal="left" vertical="center" shrinkToFit="1"/>
    </xf>
    <xf numFmtId="0" fontId="25" fillId="0" borderId="21" xfId="0" applyNumberFormat="1" applyFont="1" applyBorder="1" applyAlignment="1">
      <alignment horizontal="left" vertical="center" shrinkToFit="1"/>
    </xf>
    <xf numFmtId="0" fontId="25" fillId="0" borderId="22" xfId="0" applyNumberFormat="1" applyFont="1" applyBorder="1" applyAlignment="1">
      <alignment horizontal="left" vertical="center" shrinkToFit="1"/>
    </xf>
    <xf numFmtId="0" fontId="43" fillId="3" borderId="0" xfId="0" applyFont="1" applyFill="1" applyAlignment="1">
      <alignment vertical="center" shrinkToFit="1"/>
    </xf>
    <xf numFmtId="0" fontId="25" fillId="0" borderId="0" xfId="0" applyFont="1" applyAlignment="1">
      <alignment horizontal="left" vertical="center" shrinkToFit="1"/>
    </xf>
    <xf numFmtId="0" fontId="51" fillId="3" borderId="3" xfId="0" applyFont="1" applyFill="1" applyBorder="1" applyAlignment="1">
      <alignment horizontal="center" vertical="center" shrinkToFit="1"/>
    </xf>
    <xf numFmtId="0" fontId="51" fillId="4" borderId="3" xfId="0" applyFont="1" applyFill="1" applyBorder="1" applyAlignment="1">
      <alignment horizontal="center" vertical="center" shrinkToFit="1"/>
    </xf>
    <xf numFmtId="0" fontId="51" fillId="3" borderId="3" xfId="0" applyFont="1" applyFill="1" applyBorder="1" applyAlignment="1">
      <alignment horizontal="left" vertical="center" shrinkToFit="1"/>
    </xf>
    <xf numFmtId="0" fontId="53" fillId="0" borderId="0" xfId="0" applyFont="1" applyAlignment="1">
      <alignment horizontal="center" vertical="center"/>
    </xf>
    <xf numFmtId="0" fontId="32" fillId="0" borderId="2" xfId="0" applyFont="1" applyBorder="1" applyAlignment="1">
      <alignment horizontal="distributed" vertical="center"/>
    </xf>
    <xf numFmtId="0" fontId="32" fillId="0" borderId="0" xfId="0" applyFont="1" applyBorder="1" applyAlignment="1">
      <alignment horizontal="distributed" vertical="center"/>
    </xf>
    <xf numFmtId="0" fontId="32" fillId="0" borderId="93" xfId="0" applyFont="1" applyBorder="1" applyAlignment="1">
      <alignment horizontal="distributed" vertical="center"/>
    </xf>
    <xf numFmtId="0" fontId="32" fillId="0" borderId="25" xfId="0" applyFont="1" applyBorder="1" applyAlignment="1">
      <alignment horizontal="center" vertical="center" wrapText="1"/>
    </xf>
    <xf numFmtId="0" fontId="32" fillId="0" borderId="4" xfId="0" applyFont="1" applyBorder="1" applyAlignment="1">
      <alignment horizontal="center" vertical="center" wrapText="1"/>
    </xf>
    <xf numFmtId="0" fontId="32" fillId="0" borderId="26" xfId="0" applyFont="1" applyBorder="1" applyAlignment="1">
      <alignment horizontal="center" vertical="center" wrapText="1"/>
    </xf>
    <xf numFmtId="0" fontId="32" fillId="0" borderId="2" xfId="0" applyFont="1" applyBorder="1" applyAlignment="1">
      <alignment horizontal="center" vertical="center" wrapText="1"/>
    </xf>
    <xf numFmtId="0" fontId="32" fillId="0" borderId="0" xfId="0" applyFont="1" applyBorder="1" applyAlignment="1">
      <alignment horizontal="center" vertical="center" wrapText="1"/>
    </xf>
    <xf numFmtId="0" fontId="32" fillId="0" borderId="93" xfId="0" applyFont="1" applyBorder="1" applyAlignment="1">
      <alignment horizontal="center" vertical="center" wrapText="1"/>
    </xf>
    <xf numFmtId="0" fontId="32" fillId="0" borderId="27" xfId="0" applyFont="1" applyBorder="1" applyAlignment="1">
      <alignment horizontal="center" vertical="center" wrapText="1"/>
    </xf>
    <xf numFmtId="0" fontId="32" fillId="0" borderId="9" xfId="0" applyFont="1" applyBorder="1" applyAlignment="1">
      <alignment horizontal="center" vertical="center" wrapText="1"/>
    </xf>
    <xf numFmtId="0" fontId="32" fillId="0" borderId="28" xfId="0" applyFont="1" applyBorder="1" applyAlignment="1">
      <alignment horizontal="center" vertical="center" wrapText="1"/>
    </xf>
    <xf numFmtId="0" fontId="25" fillId="0" borderId="0" xfId="0" applyNumberFormat="1" applyFont="1" applyAlignment="1">
      <alignment vertical="center" shrinkToFit="1"/>
    </xf>
    <xf numFmtId="0" fontId="54" fillId="0" borderId="0" xfId="0" applyFont="1" applyAlignment="1">
      <alignment horizontal="center" vertical="center"/>
    </xf>
    <xf numFmtId="0" fontId="22" fillId="0" borderId="0" xfId="0" applyFont="1" applyAlignment="1">
      <alignment horizontal="center" vertical="center"/>
    </xf>
    <xf numFmtId="0" fontId="30" fillId="4" borderId="0" xfId="0" applyFont="1" applyFill="1" applyAlignment="1">
      <alignment horizontal="center" vertical="center" shrinkToFit="1"/>
    </xf>
    <xf numFmtId="0" fontId="25" fillId="0" borderId="0" xfId="0" applyFont="1" applyAlignment="1">
      <alignment vertical="center" shrinkToFit="1"/>
    </xf>
    <xf numFmtId="176" fontId="25" fillId="0" borderId="0" xfId="0" applyNumberFormat="1" applyFont="1" applyAlignment="1">
      <alignment horizontal="left" vertical="center" shrinkToFit="1"/>
    </xf>
    <xf numFmtId="0" fontId="25" fillId="0" borderId="0" xfId="0" applyFont="1" applyFill="1" applyAlignment="1">
      <alignment horizontal="center" vertical="center" shrinkToFit="1"/>
    </xf>
    <xf numFmtId="0" fontId="30" fillId="3" borderId="0" xfId="0" applyFont="1" applyFill="1" applyAlignment="1">
      <alignment horizontal="center" vertical="center" shrinkToFit="1"/>
    </xf>
    <xf numFmtId="58" fontId="29" fillId="0" borderId="0" xfId="0" applyNumberFormat="1" applyFont="1" applyAlignment="1">
      <alignment horizontal="distributed" vertical="center" shrinkToFit="1"/>
    </xf>
    <xf numFmtId="176" fontId="25" fillId="0" borderId="0" xfId="0" applyNumberFormat="1" applyFont="1" applyAlignment="1">
      <alignment horizontal="left" vertical="center" indent="1" shrinkToFit="1"/>
    </xf>
    <xf numFmtId="0" fontId="51" fillId="3" borderId="1" xfId="0" applyFont="1" applyFill="1" applyBorder="1" applyAlignment="1">
      <alignment horizontal="center" vertical="center" shrinkToFit="1"/>
    </xf>
    <xf numFmtId="0" fontId="51" fillId="3" borderId="10" xfId="0" applyFont="1" applyFill="1" applyBorder="1" applyAlignment="1">
      <alignment horizontal="center" vertical="center" shrinkToFit="1"/>
    </xf>
    <xf numFmtId="0" fontId="51" fillId="3" borderId="69" xfId="0" applyFont="1" applyFill="1" applyBorder="1" applyAlignment="1">
      <alignment horizontal="center" vertical="center" shrinkToFit="1"/>
    </xf>
    <xf numFmtId="0" fontId="51" fillId="3" borderId="25" xfId="0" applyFont="1" applyFill="1" applyBorder="1" applyAlignment="1">
      <alignment horizontal="center" vertical="center" shrinkToFit="1"/>
    </xf>
    <xf numFmtId="0" fontId="51" fillId="3" borderId="4" xfId="0" applyFont="1" applyFill="1" applyBorder="1" applyAlignment="1">
      <alignment horizontal="center" vertical="center" shrinkToFit="1"/>
    </xf>
    <xf numFmtId="0" fontId="51" fillId="3" borderId="26" xfId="0" applyFont="1" applyFill="1" applyBorder="1" applyAlignment="1">
      <alignment horizontal="center" vertical="center" shrinkToFit="1"/>
    </xf>
    <xf numFmtId="0" fontId="51" fillId="3" borderId="27" xfId="0" applyFont="1" applyFill="1" applyBorder="1" applyAlignment="1">
      <alignment horizontal="center" vertical="center" shrinkToFit="1"/>
    </xf>
    <xf numFmtId="0" fontId="51" fillId="3" borderId="9" xfId="0" applyFont="1" applyFill="1" applyBorder="1" applyAlignment="1">
      <alignment horizontal="center" vertical="center" shrinkToFit="1"/>
    </xf>
    <xf numFmtId="0" fontId="51" fillId="3" borderId="28" xfId="0" applyFont="1" applyFill="1" applyBorder="1" applyAlignment="1">
      <alignment horizontal="center" vertical="center" shrinkToFit="1"/>
    </xf>
    <xf numFmtId="0" fontId="51" fillId="3" borderId="0" xfId="0" applyFont="1" applyFill="1" applyBorder="1" applyAlignment="1">
      <alignment horizontal="center" vertical="center" shrinkToFit="1"/>
    </xf>
    <xf numFmtId="0" fontId="32" fillId="0" borderId="1" xfId="0" applyFont="1" applyBorder="1" applyAlignment="1">
      <alignment horizontal="center" vertical="center"/>
    </xf>
    <xf numFmtId="0" fontId="32" fillId="0" borderId="10" xfId="0" applyFont="1" applyBorder="1" applyAlignment="1">
      <alignment horizontal="center" vertical="center"/>
    </xf>
    <xf numFmtId="0" fontId="32" fillId="0" borderId="69" xfId="0" applyFont="1" applyBorder="1" applyAlignment="1">
      <alignment horizontal="center" vertical="center"/>
    </xf>
    <xf numFmtId="0" fontId="58" fillId="0" borderId="0" xfId="0" applyFont="1" applyAlignment="1">
      <alignment horizontal="center" vertical="center"/>
    </xf>
    <xf numFmtId="0" fontId="32" fillId="0" borderId="25" xfId="0" applyFont="1" applyBorder="1" applyAlignment="1">
      <alignment horizontal="distributed" vertical="center"/>
    </xf>
    <xf numFmtId="0" fontId="32" fillId="0" borderId="4" xfId="0" applyFont="1" applyBorder="1" applyAlignment="1">
      <alignment horizontal="distributed" vertical="center"/>
    </xf>
    <xf numFmtId="0" fontId="32" fillId="0" borderId="26" xfId="0" applyFont="1" applyBorder="1" applyAlignment="1">
      <alignment horizontal="distributed" vertical="center"/>
    </xf>
    <xf numFmtId="0" fontId="32" fillId="0" borderId="27" xfId="0" applyFont="1" applyBorder="1" applyAlignment="1">
      <alignment horizontal="distributed" vertical="center"/>
    </xf>
    <xf numFmtId="0" fontId="32" fillId="0" borderId="9" xfId="0" applyFont="1" applyBorder="1" applyAlignment="1">
      <alignment horizontal="distributed" vertical="center"/>
    </xf>
    <xf numFmtId="0" fontId="32" fillId="0" borderId="28" xfId="0" applyFont="1" applyBorder="1" applyAlignment="1">
      <alignment horizontal="distributed" vertical="center"/>
    </xf>
    <xf numFmtId="0" fontId="25" fillId="0" borderId="0" xfId="0" applyNumberFormat="1" applyFont="1" applyAlignment="1">
      <alignment horizontal="left" vertical="center" shrinkToFit="1"/>
    </xf>
    <xf numFmtId="176" fontId="25" fillId="0" borderId="0" xfId="0" applyNumberFormat="1" applyFont="1" applyFill="1" applyAlignment="1">
      <alignment horizontal="left" vertical="center" shrinkToFit="1"/>
    </xf>
    <xf numFmtId="0" fontId="51" fillId="3" borderId="0" xfId="0" applyFont="1" applyFill="1" applyAlignment="1">
      <alignment horizontal="center" vertical="center" shrinkToFit="1"/>
    </xf>
    <xf numFmtId="0" fontId="51" fillId="3" borderId="0" xfId="0" applyFont="1" applyFill="1" applyAlignment="1">
      <alignment horizontal="left" vertical="center" shrinkToFit="1"/>
    </xf>
    <xf numFmtId="3" fontId="51" fillId="3" borderId="0" xfId="0" applyNumberFormat="1" applyFont="1" applyFill="1" applyAlignment="1">
      <alignment horizontal="right" vertical="center" shrinkToFit="1"/>
    </xf>
    <xf numFmtId="0" fontId="51" fillId="3" borderId="0" xfId="0" applyFont="1" applyFill="1" applyAlignment="1">
      <alignment horizontal="right" vertical="center" shrinkToFit="1"/>
    </xf>
    <xf numFmtId="0" fontId="32" fillId="0" borderId="0" xfId="0" applyFont="1" applyAlignment="1">
      <alignment horizontal="distributed" vertical="center"/>
    </xf>
    <xf numFmtId="0" fontId="51" fillId="0" borderId="0" xfId="0" applyFont="1" applyAlignment="1">
      <alignment horizontal="center" vertical="center"/>
    </xf>
    <xf numFmtId="0" fontId="29" fillId="0" borderId="0" xfId="0" applyFont="1" applyAlignment="1">
      <alignment horizontal="distributed" vertical="center"/>
    </xf>
    <xf numFmtId="0" fontId="56" fillId="0" borderId="0" xfId="0" applyFont="1" applyAlignment="1">
      <alignment vertical="center"/>
    </xf>
    <xf numFmtId="0" fontId="56" fillId="0" borderId="0" xfId="0" applyFont="1" applyAlignment="1">
      <alignment horizontal="left" vertical="center"/>
    </xf>
    <xf numFmtId="0" fontId="59" fillId="0" borderId="0" xfId="0" applyFont="1" applyAlignment="1">
      <alignment vertical="center"/>
    </xf>
    <xf numFmtId="0" fontId="25" fillId="0" borderId="0" xfId="0" applyFont="1" applyAlignment="1">
      <alignment horizontal="center" vertical="center" shrinkToFit="1"/>
    </xf>
    <xf numFmtId="0" fontId="25" fillId="0" borderId="0" xfId="0" applyFont="1" applyFill="1" applyAlignment="1">
      <alignment horizontal="left" vertical="center" shrinkToFit="1"/>
    </xf>
    <xf numFmtId="0" fontId="22" fillId="0" borderId="0" xfId="0" applyFont="1" applyAlignment="1">
      <alignment horizontal="left" vertical="center"/>
    </xf>
    <xf numFmtId="0" fontId="22" fillId="0" borderId="0" xfId="0" applyFont="1" applyAlignment="1">
      <alignment horizontal="distributed" vertical="center"/>
    </xf>
    <xf numFmtId="0" fontId="51" fillId="3" borderId="0" xfId="0" applyFont="1" applyFill="1" applyBorder="1" applyAlignment="1">
      <alignment horizontal="left" vertical="center" shrinkToFit="1"/>
    </xf>
    <xf numFmtId="0" fontId="51" fillId="3" borderId="0" xfId="0" applyNumberFormat="1" applyFont="1" applyFill="1" applyAlignment="1">
      <alignment horizontal="left" vertical="center" shrinkToFit="1"/>
    </xf>
    <xf numFmtId="0" fontId="75" fillId="0" borderId="0" xfId="0" applyFont="1" applyAlignment="1">
      <alignment horizontal="center" vertical="center"/>
    </xf>
    <xf numFmtId="0" fontId="32" fillId="0" borderId="0" xfId="0" applyFont="1" applyAlignment="1">
      <alignment horizontal="center" vertical="center"/>
    </xf>
    <xf numFmtId="0" fontId="32" fillId="0" borderId="104" xfId="0" applyFont="1" applyBorder="1" applyAlignment="1">
      <alignment horizontal="distributed" vertical="center"/>
    </xf>
    <xf numFmtId="0" fontId="32" fillId="0" borderId="3" xfId="0" applyFont="1" applyBorder="1" applyAlignment="1">
      <alignment horizontal="distributed" vertical="center"/>
    </xf>
    <xf numFmtId="176" fontId="26" fillId="0" borderId="0" xfId="0" applyNumberFormat="1" applyFont="1" applyAlignment="1">
      <alignment horizontal="left" vertical="center" indent="1" shrinkToFit="1"/>
    </xf>
    <xf numFmtId="0" fontId="26" fillId="0" borderId="0" xfId="0" applyFont="1" applyFill="1" applyAlignment="1">
      <alignment horizontal="center" vertical="center" shrinkToFit="1"/>
    </xf>
    <xf numFmtId="0" fontId="51" fillId="3" borderId="0" xfId="0" applyFont="1" applyFill="1" applyBorder="1" applyAlignment="1">
      <alignment horizontal="distributed" vertical="center" shrinkToFit="1"/>
    </xf>
    <xf numFmtId="0" fontId="26" fillId="0" borderId="0" xfId="0" applyFont="1" applyAlignment="1">
      <alignment horizontal="left" vertical="center" shrinkToFit="1"/>
    </xf>
    <xf numFmtId="0" fontId="32" fillId="0" borderId="23" xfId="0" applyFont="1" applyBorder="1" applyAlignment="1">
      <alignment horizontal="distributed" vertical="center" wrapText="1"/>
    </xf>
    <xf numFmtId="0" fontId="32" fillId="0" borderId="94" xfId="0" applyFont="1" applyBorder="1" applyAlignment="1">
      <alignment horizontal="distributed" vertical="center" wrapText="1"/>
    </xf>
    <xf numFmtId="0" fontId="32" fillId="0" borderId="16" xfId="0" applyFont="1" applyBorder="1" applyAlignment="1">
      <alignment horizontal="distributed" vertical="center" wrapText="1"/>
    </xf>
    <xf numFmtId="0" fontId="32" fillId="0" borderId="93" xfId="0" applyFont="1" applyBorder="1" applyAlignment="1">
      <alignment horizontal="distributed" vertical="center" wrapText="1"/>
    </xf>
    <xf numFmtId="0" fontId="32" fillId="0" borderId="95" xfId="0" applyFont="1" applyBorder="1" applyAlignment="1">
      <alignment horizontal="distributed" vertical="center" wrapText="1"/>
    </xf>
    <xf numFmtId="0" fontId="32" fillId="0" borderId="28" xfId="0" applyFont="1" applyBorder="1" applyAlignment="1">
      <alignment horizontal="distributed" vertical="center" wrapText="1"/>
    </xf>
    <xf numFmtId="58" fontId="65" fillId="0" borderId="0" xfId="0" applyNumberFormat="1" applyFont="1" applyAlignment="1">
      <alignment horizontal="distributed" vertical="center" shrinkToFit="1"/>
    </xf>
    <xf numFmtId="0" fontId="51" fillId="3" borderId="1" xfId="0" applyFont="1" applyFill="1" applyBorder="1" applyAlignment="1">
      <alignment vertical="center"/>
    </xf>
    <xf numFmtId="0" fontId="51" fillId="3" borderId="10" xfId="0" applyFont="1" applyFill="1" applyBorder="1" applyAlignment="1">
      <alignment vertical="center"/>
    </xf>
    <xf numFmtId="0" fontId="51" fillId="3" borderId="96" xfId="0" applyFont="1" applyFill="1" applyBorder="1" applyAlignment="1">
      <alignment vertical="center"/>
    </xf>
    <xf numFmtId="0" fontId="51" fillId="3" borderId="99" xfId="0" applyFont="1" applyFill="1" applyBorder="1" applyAlignment="1">
      <alignment vertical="center"/>
    </xf>
    <xf numFmtId="0" fontId="51" fillId="3" borderId="100" xfId="0" applyFont="1" applyFill="1" applyBorder="1" applyAlignment="1">
      <alignment vertical="center"/>
    </xf>
    <xf numFmtId="0" fontId="51" fillId="3" borderId="101" xfId="0" applyFont="1" applyFill="1" applyBorder="1" applyAlignment="1">
      <alignment vertical="center"/>
    </xf>
    <xf numFmtId="0" fontId="32" fillId="0" borderId="102" xfId="0" applyFont="1" applyBorder="1" applyAlignment="1">
      <alignment horizontal="distributed" vertical="center" wrapText="1"/>
    </xf>
    <xf numFmtId="0" fontId="32" fillId="0" borderId="4" xfId="0" applyFont="1" applyBorder="1" applyAlignment="1">
      <alignment horizontal="distributed" vertical="center" wrapText="1"/>
    </xf>
    <xf numFmtId="0" fontId="32" fillId="0" borderId="26" xfId="0" applyFont="1" applyBorder="1" applyAlignment="1">
      <alignment horizontal="distributed" vertical="center" wrapText="1"/>
    </xf>
    <xf numFmtId="0" fontId="32" fillId="0" borderId="0" xfId="0" applyFont="1" applyBorder="1" applyAlignment="1">
      <alignment horizontal="distributed" vertical="center" wrapText="1"/>
    </xf>
    <xf numFmtId="0" fontId="32" fillId="0" borderId="19" xfId="0" applyFont="1" applyBorder="1" applyAlignment="1">
      <alignment horizontal="distributed" vertical="center" wrapText="1"/>
    </xf>
    <xf numFmtId="0" fontId="32" fillId="0" borderId="17" xfId="0" applyFont="1" applyBorder="1" applyAlignment="1">
      <alignment horizontal="distributed" vertical="center" wrapText="1"/>
    </xf>
    <xf numFmtId="0" fontId="32" fillId="0" borderId="103" xfId="0" applyFont="1" applyBorder="1" applyAlignment="1">
      <alignment horizontal="distributed" vertical="center" wrapText="1"/>
    </xf>
    <xf numFmtId="0" fontId="51" fillId="3" borderId="25" xfId="0" applyFont="1" applyFill="1" applyBorder="1" applyAlignment="1">
      <alignment horizontal="left" vertical="center" wrapText="1"/>
    </xf>
    <xf numFmtId="0" fontId="51" fillId="3" borderId="4" xfId="0" applyFont="1" applyFill="1" applyBorder="1" applyAlignment="1">
      <alignment horizontal="left" vertical="center" wrapText="1"/>
    </xf>
    <xf numFmtId="0" fontId="51" fillId="3" borderId="97" xfId="0" applyFont="1" applyFill="1" applyBorder="1" applyAlignment="1">
      <alignment horizontal="left" vertical="center" wrapText="1"/>
    </xf>
    <xf numFmtId="0" fontId="51" fillId="3" borderId="2" xfId="0" applyFont="1" applyFill="1" applyBorder="1" applyAlignment="1">
      <alignment horizontal="left" vertical="center" wrapText="1"/>
    </xf>
    <xf numFmtId="0" fontId="51" fillId="3" borderId="0" xfId="0" applyFont="1" applyFill="1" applyBorder="1" applyAlignment="1">
      <alignment horizontal="left" vertical="center" wrapText="1"/>
    </xf>
    <xf numFmtId="0" fontId="51" fillId="3" borderId="15" xfId="0" applyFont="1" applyFill="1" applyBorder="1" applyAlignment="1">
      <alignment horizontal="left" vertical="center" wrapText="1"/>
    </xf>
    <xf numFmtId="0" fontId="51" fillId="3" borderId="98" xfId="0" applyFont="1" applyFill="1" applyBorder="1" applyAlignment="1">
      <alignment horizontal="left" vertical="center" wrapText="1"/>
    </xf>
    <xf numFmtId="0" fontId="51" fillId="3" borderId="17" xfId="0" applyFont="1" applyFill="1" applyBorder="1" applyAlignment="1">
      <alignment horizontal="left" vertical="center" wrapText="1"/>
    </xf>
    <xf numFmtId="0" fontId="51" fillId="3" borderId="18" xfId="0" applyFont="1" applyFill="1" applyBorder="1" applyAlignment="1">
      <alignment horizontal="left" vertical="center" wrapText="1"/>
    </xf>
    <xf numFmtId="0" fontId="30" fillId="0" borderId="0" xfId="0" applyFont="1" applyAlignment="1">
      <alignment horizontal="center" vertical="center"/>
    </xf>
    <xf numFmtId="58" fontId="43" fillId="3" borderId="0" xfId="0" applyNumberFormat="1" applyFont="1" applyFill="1" applyAlignment="1">
      <alignment horizontal="center" vertical="center" shrinkToFit="1"/>
    </xf>
    <xf numFmtId="0" fontId="45" fillId="0" borderId="0" xfId="0" applyFont="1" applyAlignment="1">
      <alignment horizontal="center" vertical="center"/>
    </xf>
    <xf numFmtId="176" fontId="30" fillId="3" borderId="0" xfId="0" applyNumberFormat="1" applyFont="1" applyFill="1" applyAlignment="1">
      <alignment horizontal="left" vertical="center" shrinkToFit="1"/>
    </xf>
    <xf numFmtId="0" fontId="22" fillId="0" borderId="3" xfId="0" applyFont="1" applyBorder="1" applyAlignment="1">
      <alignment horizontal="center" vertical="center"/>
    </xf>
    <xf numFmtId="0" fontId="25" fillId="0" borderId="3" xfId="0" applyFont="1" applyBorder="1" applyAlignment="1">
      <alignment horizontal="left" vertical="center"/>
    </xf>
    <xf numFmtId="0" fontId="30" fillId="3" borderId="0" xfId="0" applyFont="1" applyFill="1" applyAlignment="1">
      <alignment horizontal="distributed" vertical="center" shrinkToFit="1"/>
    </xf>
    <xf numFmtId="0" fontId="30" fillId="3" borderId="0" xfId="0" applyFont="1" applyFill="1" applyAlignment="1">
      <alignment horizontal="distributed" vertical="center" indent="1" shrinkToFit="1"/>
    </xf>
    <xf numFmtId="0" fontId="68" fillId="0" borderId="0" xfId="0" applyFont="1" applyAlignment="1">
      <alignment horizontal="center" vertical="center"/>
    </xf>
    <xf numFmtId="0" fontId="74" fillId="0" borderId="0" xfId="0" applyFont="1" applyAlignment="1">
      <alignment horizontal="center" vertical="center"/>
    </xf>
    <xf numFmtId="176" fontId="20" fillId="0" borderId="0" xfId="0" applyNumberFormat="1" applyFont="1" applyAlignment="1">
      <alignment horizontal="right" vertical="center"/>
    </xf>
    <xf numFmtId="0" fontId="32" fillId="0" borderId="3" xfId="0" applyFont="1" applyBorder="1" applyAlignment="1">
      <alignment horizontal="center" vertical="center" wrapText="1"/>
    </xf>
    <xf numFmtId="0" fontId="51" fillId="3" borderId="3" xfId="0" applyFont="1" applyFill="1" applyBorder="1" applyAlignment="1">
      <alignment horizontal="left" vertical="center"/>
    </xf>
    <xf numFmtId="0" fontId="32" fillId="0" borderId="3" xfId="0" applyFont="1" applyBorder="1" applyAlignment="1">
      <alignment horizontal="distributed" vertical="center" wrapText="1" indent="2"/>
    </xf>
    <xf numFmtId="0" fontId="26" fillId="0" borderId="3" xfId="0" applyFont="1" applyFill="1" applyBorder="1" applyAlignment="1">
      <alignment horizontal="left" vertical="center" shrinkToFit="1"/>
    </xf>
    <xf numFmtId="58" fontId="65" fillId="0" borderId="0" xfId="0" applyNumberFormat="1" applyFont="1" applyAlignment="1">
      <alignment horizontal="distributed" vertical="center"/>
    </xf>
    <xf numFmtId="0" fontId="22" fillId="0" borderId="5" xfId="0" applyFont="1" applyBorder="1" applyAlignment="1">
      <alignment horizontal="center" vertical="center" textRotation="255"/>
    </xf>
    <xf numFmtId="0" fontId="22" fillId="0" borderId="70" xfId="0" applyFont="1" applyBorder="1" applyAlignment="1">
      <alignment horizontal="center" vertical="center" textRotation="255"/>
    </xf>
    <xf numFmtId="0" fontId="22" fillId="0" borderId="30" xfId="0" applyFont="1" applyBorder="1" applyAlignment="1">
      <alignment horizontal="center" vertical="center" textRotation="255"/>
    </xf>
    <xf numFmtId="176" fontId="29" fillId="0" borderId="3" xfId="0" applyNumberFormat="1" applyFont="1" applyBorder="1" applyAlignment="1">
      <alignment horizontal="center" vertical="center"/>
    </xf>
    <xf numFmtId="176" fontId="29" fillId="0" borderId="1" xfId="0" applyNumberFormat="1" applyFont="1" applyBorder="1" applyAlignment="1">
      <alignment horizontal="center" vertical="center"/>
    </xf>
    <xf numFmtId="0" fontId="22" fillId="0" borderId="69" xfId="0" applyFont="1" applyBorder="1" applyAlignment="1">
      <alignment horizontal="right" vertical="center"/>
    </xf>
    <xf numFmtId="0" fontId="22" fillId="0" borderId="3" xfId="0" applyFont="1" applyBorder="1" applyAlignment="1">
      <alignment horizontal="right" vertical="center"/>
    </xf>
    <xf numFmtId="0" fontId="22" fillId="0" borderId="0" xfId="0" applyFont="1" applyAlignment="1">
      <alignment horizontal="right" vertical="center" shrinkToFit="1"/>
    </xf>
    <xf numFmtId="0" fontId="71" fillId="0" borderId="0" xfId="0" applyFont="1" applyAlignment="1">
      <alignment vertical="center" shrinkToFit="1"/>
    </xf>
    <xf numFmtId="0" fontId="73" fillId="3" borderId="0" xfId="0" applyFont="1" applyFill="1" applyAlignment="1">
      <alignment vertical="center" shrinkToFit="1"/>
    </xf>
    <xf numFmtId="176" fontId="25" fillId="0" borderId="0" xfId="0" applyNumberFormat="1" applyFont="1" applyAlignment="1">
      <alignment horizontal="center" vertical="center" shrinkToFit="1"/>
    </xf>
    <xf numFmtId="0" fontId="25" fillId="0" borderId="0" xfId="0" applyFont="1" applyFill="1" applyAlignment="1">
      <alignment vertical="center" shrinkToFit="1"/>
    </xf>
    <xf numFmtId="0" fontId="71" fillId="0" borderId="0" xfId="0" applyFont="1" applyFill="1" applyAlignment="1">
      <alignment horizontal="left" vertical="center" shrinkToFit="1"/>
    </xf>
    <xf numFmtId="0" fontId="73" fillId="3" borderId="0" xfId="0" applyFont="1" applyFill="1" applyAlignment="1">
      <alignment horizontal="left" vertical="center" shrinkToFit="1"/>
    </xf>
    <xf numFmtId="176" fontId="25" fillId="0" borderId="0" xfId="0" applyNumberFormat="1" applyFont="1" applyAlignment="1">
      <alignment horizontal="right" vertical="center" shrinkToFit="1"/>
    </xf>
    <xf numFmtId="0" fontId="25" fillId="0" borderId="1" xfId="0" applyFont="1" applyBorder="1" applyAlignment="1">
      <alignment horizontal="left" vertical="center" shrinkToFit="1"/>
    </xf>
    <xf numFmtId="0" fontId="25" fillId="0" borderId="10" xfId="0" applyFont="1" applyBorder="1" applyAlignment="1">
      <alignment horizontal="left" vertical="center" shrinkToFit="1"/>
    </xf>
    <xf numFmtId="0" fontId="25" fillId="0" borderId="69" xfId="0" applyFont="1" applyBorder="1" applyAlignment="1">
      <alignment horizontal="left" vertical="center" shrinkToFit="1"/>
    </xf>
    <xf numFmtId="0" fontId="22" fillId="0" borderId="1" xfId="0" applyFont="1" applyBorder="1" applyAlignment="1">
      <alignment horizontal="distributed" vertical="center" shrinkToFit="1"/>
    </xf>
    <xf numFmtId="0" fontId="20" fillId="0" borderId="10" xfId="0" applyFont="1" applyBorder="1" applyAlignment="1">
      <alignment horizontal="distributed" vertical="center" shrinkToFit="1"/>
    </xf>
    <xf numFmtId="0" fontId="20" fillId="0" borderId="69" xfId="0" applyFont="1" applyBorder="1" applyAlignment="1">
      <alignment horizontal="distributed" vertical="center" shrinkToFit="1"/>
    </xf>
    <xf numFmtId="0" fontId="22" fillId="0" borderId="5" xfId="0" applyFont="1" applyBorder="1" applyAlignment="1">
      <alignment vertical="center" textRotation="255" wrapText="1"/>
    </xf>
    <xf numFmtId="0" fontId="22" fillId="0" borderId="70" xfId="0" applyFont="1" applyBorder="1" applyAlignment="1">
      <alignment vertical="center" textRotation="255" wrapText="1"/>
    </xf>
    <xf numFmtId="0" fontId="22" fillId="0" borderId="30" xfId="0" applyFont="1" applyBorder="1" applyAlignment="1">
      <alignment vertical="center" textRotation="255" wrapText="1"/>
    </xf>
    <xf numFmtId="0" fontId="22" fillId="0" borderId="1" xfId="0" applyFont="1" applyBorder="1" applyAlignment="1">
      <alignment horizontal="distributed" vertical="center"/>
    </xf>
    <xf numFmtId="0" fontId="20" fillId="0" borderId="10" xfId="0" applyFont="1" applyBorder="1" applyAlignment="1">
      <alignment horizontal="distributed" vertical="center"/>
    </xf>
    <xf numFmtId="0" fontId="20" fillId="0" borderId="69" xfId="0" applyFont="1" applyBorder="1" applyAlignment="1">
      <alignment horizontal="distributed" vertical="center"/>
    </xf>
    <xf numFmtId="176" fontId="25" fillId="0" borderId="1" xfId="0" applyNumberFormat="1" applyFont="1" applyBorder="1" applyAlignment="1">
      <alignment horizontal="left" vertical="center" shrinkToFit="1"/>
    </xf>
    <xf numFmtId="176" fontId="25" fillId="0" borderId="10" xfId="0" applyNumberFormat="1" applyFont="1" applyBorder="1" applyAlignment="1">
      <alignment horizontal="left" vertical="center" shrinkToFit="1"/>
    </xf>
    <xf numFmtId="176" fontId="25" fillId="0" borderId="69" xfId="0" applyNumberFormat="1" applyFont="1" applyBorder="1" applyAlignment="1">
      <alignment horizontal="left" vertical="center" shrinkToFit="1"/>
    </xf>
    <xf numFmtId="0" fontId="25" fillId="0" borderId="25" xfId="0" applyFont="1" applyBorder="1" applyAlignment="1">
      <alignment vertical="center" shrinkToFit="1"/>
    </xf>
    <xf numFmtId="0" fontId="65" fillId="0" borderId="4" xfId="0" applyFont="1" applyBorder="1" applyAlignment="1">
      <alignment vertical="center" shrinkToFit="1"/>
    </xf>
    <xf numFmtId="0" fontId="65" fillId="0" borderId="26" xfId="0" applyFont="1" applyBorder="1" applyAlignment="1">
      <alignment vertical="center" shrinkToFit="1"/>
    </xf>
    <xf numFmtId="0" fontId="25" fillId="0" borderId="1" xfId="0" applyFont="1" applyBorder="1" applyAlignment="1">
      <alignment vertical="center" shrinkToFit="1"/>
    </xf>
    <xf numFmtId="0" fontId="25" fillId="0" borderId="10" xfId="0" applyFont="1" applyBorder="1" applyAlignment="1">
      <alignment vertical="center" shrinkToFit="1"/>
    </xf>
    <xf numFmtId="0" fontId="25" fillId="0" borderId="69" xfId="0" applyFont="1" applyBorder="1" applyAlignment="1">
      <alignment vertical="center" shrinkToFit="1"/>
    </xf>
    <xf numFmtId="0" fontId="25" fillId="0" borderId="9" xfId="0" applyFont="1" applyBorder="1" applyAlignment="1">
      <alignment vertical="center" shrinkToFit="1"/>
    </xf>
    <xf numFmtId="0" fontId="65" fillId="0" borderId="9" xfId="0" applyFont="1" applyBorder="1" applyAlignment="1">
      <alignment vertical="center" shrinkToFit="1"/>
    </xf>
    <xf numFmtId="0" fontId="65" fillId="0" borderId="28" xfId="0" applyFont="1" applyBorder="1" applyAlignment="1">
      <alignment vertical="center" shrinkToFit="1"/>
    </xf>
    <xf numFmtId="0" fontId="22" fillId="0" borderId="25" xfId="0" applyFont="1" applyBorder="1" applyAlignment="1">
      <alignment horizontal="distributed" vertical="center"/>
    </xf>
    <xf numFmtId="0" fontId="22" fillId="0" borderId="4" xfId="0" applyFont="1" applyBorder="1" applyAlignment="1">
      <alignment horizontal="distributed" vertical="center"/>
    </xf>
    <xf numFmtId="0" fontId="22" fillId="0" borderId="26" xfId="0" applyFont="1" applyBorder="1" applyAlignment="1">
      <alignment horizontal="distributed" vertical="center"/>
    </xf>
    <xf numFmtId="0" fontId="22" fillId="0" borderId="27" xfId="0" applyFont="1" applyBorder="1" applyAlignment="1">
      <alignment horizontal="distributed" vertical="center"/>
    </xf>
    <xf numFmtId="0" fontId="22" fillId="0" borderId="9" xfId="0" applyFont="1" applyBorder="1" applyAlignment="1">
      <alignment horizontal="distributed" vertical="center"/>
    </xf>
    <xf numFmtId="0" fontId="22" fillId="0" borderId="28" xfId="0" applyFont="1" applyBorder="1" applyAlignment="1">
      <alignment horizontal="distributed" vertical="center"/>
    </xf>
    <xf numFmtId="0" fontId="22" fillId="0" borderId="0" xfId="0" applyFont="1" applyAlignment="1">
      <alignment horizontal="center" vertical="center" shrinkToFit="1"/>
    </xf>
    <xf numFmtId="0" fontId="25" fillId="0" borderId="1" xfId="0" applyNumberFormat="1" applyFont="1" applyBorder="1" applyAlignment="1">
      <alignment horizontal="left" vertical="center" shrinkToFit="1"/>
    </xf>
    <xf numFmtId="0" fontId="25" fillId="0" borderId="10" xfId="0" applyNumberFormat="1" applyFont="1" applyBorder="1" applyAlignment="1">
      <alignment horizontal="left" vertical="center" shrinkToFit="1"/>
    </xf>
    <xf numFmtId="0" fontId="25" fillId="0" borderId="69" xfId="0" applyNumberFormat="1" applyFont="1" applyBorder="1" applyAlignment="1">
      <alignment horizontal="left" vertical="center" shrinkToFit="1"/>
    </xf>
    <xf numFmtId="0" fontId="20" fillId="0" borderId="70" xfId="0" applyFont="1" applyBorder="1" applyAlignment="1">
      <alignment vertical="center" textRotation="255" wrapText="1"/>
    </xf>
    <xf numFmtId="176" fontId="22" fillId="0" borderId="0" xfId="0" applyNumberFormat="1" applyFont="1" applyAlignment="1">
      <alignment horizontal="right" vertical="center" shrinkToFit="1"/>
    </xf>
    <xf numFmtId="176" fontId="22" fillId="0" borderId="0" xfId="0" applyNumberFormat="1" applyFont="1" applyAlignment="1">
      <alignment horizontal="center" vertical="center"/>
    </xf>
    <xf numFmtId="176" fontId="43" fillId="3" borderId="0" xfId="0" applyNumberFormat="1" applyFont="1" applyFill="1" applyAlignment="1">
      <alignment horizontal="left" vertical="center" shrinkToFit="1"/>
    </xf>
    <xf numFmtId="0" fontId="54" fillId="0" borderId="0" xfId="0" applyFont="1" applyAlignment="1">
      <alignment horizontal="center" vertical="center" shrinkToFit="1"/>
    </xf>
    <xf numFmtId="0" fontId="22" fillId="0" borderId="3" xfId="0" applyFont="1" applyBorder="1" applyAlignment="1">
      <alignment horizontal="distributed" vertical="center"/>
    </xf>
    <xf numFmtId="0" fontId="25" fillId="0" borderId="3" xfId="0" applyFont="1" applyBorder="1" applyAlignment="1">
      <alignment vertical="center" shrinkToFit="1"/>
    </xf>
    <xf numFmtId="0" fontId="25" fillId="0" borderId="0" xfId="0" applyFont="1" applyAlignment="1">
      <alignment horizontal="right" vertical="center"/>
    </xf>
    <xf numFmtId="176" fontId="25" fillId="0" borderId="3" xfId="0" applyNumberFormat="1" applyFont="1" applyBorder="1" applyAlignment="1">
      <alignment horizontal="left" vertical="center" shrinkToFit="1"/>
    </xf>
    <xf numFmtId="0" fontId="22" fillId="0" borderId="3" xfId="0" applyFont="1" applyBorder="1" applyAlignment="1">
      <alignment horizontal="distributed" vertical="center" wrapText="1"/>
    </xf>
    <xf numFmtId="0" fontId="45" fillId="0" borderId="0" xfId="0" applyFont="1" applyAlignment="1">
      <alignment horizontal="right" vertical="center"/>
    </xf>
    <xf numFmtId="0" fontId="25" fillId="0" borderId="3" xfId="0" applyFont="1" applyBorder="1" applyAlignment="1">
      <alignment horizontal="left" vertical="center" shrinkToFit="1"/>
    </xf>
    <xf numFmtId="0" fontId="25" fillId="0" borderId="7" xfId="0" applyFont="1" applyBorder="1" applyAlignment="1">
      <alignment vertical="center" shrinkToFit="1"/>
    </xf>
    <xf numFmtId="0" fontId="25" fillId="0" borderId="30" xfId="0" applyFont="1" applyBorder="1" applyAlignment="1">
      <alignment vertical="center" shrinkToFit="1"/>
    </xf>
    <xf numFmtId="0" fontId="25" fillId="0" borderId="5" xfId="0" applyFont="1" applyBorder="1" applyAlignment="1">
      <alignment vertical="center" shrinkToFit="1"/>
    </xf>
    <xf numFmtId="0" fontId="25" fillId="0" borderId="6" xfId="0" applyFont="1" applyBorder="1" applyAlignment="1">
      <alignment vertical="center" shrinkToFit="1"/>
    </xf>
    <xf numFmtId="58" fontId="25" fillId="0" borderId="0" xfId="0" applyNumberFormat="1" applyFont="1" applyAlignment="1">
      <alignment horizontal="center" vertical="center" shrinkToFit="1"/>
    </xf>
    <xf numFmtId="58" fontId="25" fillId="0" borderId="0" xfId="0" applyNumberFormat="1" applyFont="1" applyFill="1" applyAlignment="1">
      <alignment horizontal="left" vertical="center" indent="1" shrinkToFit="1"/>
    </xf>
    <xf numFmtId="0" fontId="22" fillId="0" borderId="0" xfId="0" applyFont="1" applyAlignment="1">
      <alignment vertical="center"/>
    </xf>
    <xf numFmtId="0" fontId="66" fillId="0" borderId="0" xfId="0" applyFont="1" applyAlignment="1">
      <alignment vertical="center" shrinkToFit="1"/>
    </xf>
    <xf numFmtId="0" fontId="25" fillId="0" borderId="0" xfId="0" applyFont="1" applyFill="1" applyAlignment="1">
      <alignment horizontal="left" vertical="center" indent="1" shrinkToFit="1"/>
    </xf>
    <xf numFmtId="0" fontId="60" fillId="0" borderId="0" xfId="0" applyFont="1" applyAlignment="1">
      <alignment horizontal="center" vertical="center"/>
    </xf>
    <xf numFmtId="0" fontId="69" fillId="4" borderId="23" xfId="0" applyFont="1" applyFill="1" applyBorder="1" applyAlignment="1">
      <alignment horizontal="center" vertical="center"/>
    </xf>
    <xf numFmtId="0" fontId="69" fillId="4" borderId="12" xfId="0" applyFont="1" applyFill="1" applyBorder="1" applyAlignment="1">
      <alignment horizontal="center" vertical="center"/>
    </xf>
    <xf numFmtId="0" fontId="69" fillId="4" borderId="13" xfId="0" applyFont="1" applyFill="1" applyBorder="1" applyAlignment="1">
      <alignment horizontal="center" vertical="center"/>
    </xf>
    <xf numFmtId="0" fontId="69" fillId="4" borderId="16" xfId="0" applyFont="1" applyFill="1" applyBorder="1" applyAlignment="1">
      <alignment horizontal="center" vertical="center"/>
    </xf>
    <xf numFmtId="0" fontId="69" fillId="4" borderId="0" xfId="0" applyFont="1" applyFill="1" applyBorder="1" applyAlignment="1">
      <alignment horizontal="center" vertical="center"/>
    </xf>
    <xf numFmtId="0" fontId="69" fillId="4" borderId="15" xfId="0" applyFont="1" applyFill="1" applyBorder="1" applyAlignment="1">
      <alignment horizontal="center" vertical="center"/>
    </xf>
    <xf numFmtId="0" fontId="69" fillId="4" borderId="19" xfId="0" applyFont="1" applyFill="1" applyBorder="1" applyAlignment="1">
      <alignment horizontal="center" vertical="center"/>
    </xf>
    <xf numFmtId="0" fontId="69" fillId="4" borderId="17" xfId="0" applyFont="1" applyFill="1" applyBorder="1" applyAlignment="1">
      <alignment horizontal="center" vertical="center"/>
    </xf>
    <xf numFmtId="0" fontId="69" fillId="4" borderId="18" xfId="0" applyFont="1" applyFill="1" applyBorder="1" applyAlignment="1">
      <alignment horizontal="center" vertical="center"/>
    </xf>
    <xf numFmtId="0" fontId="66" fillId="0" borderId="0" xfId="0" applyFont="1" applyAlignment="1">
      <alignment horizontal="left" vertical="center" shrinkToFit="1"/>
    </xf>
    <xf numFmtId="58" fontId="25" fillId="0" borderId="0" xfId="0" applyNumberFormat="1" applyFont="1" applyAlignment="1">
      <alignment horizontal="left" vertical="center" indent="1" shrinkToFit="1"/>
    </xf>
    <xf numFmtId="0" fontId="22" fillId="0" borderId="0" xfId="0" applyFont="1">
      <alignment vertical="center"/>
    </xf>
    <xf numFmtId="176" fontId="25" fillId="0" borderId="0" xfId="0" applyNumberFormat="1" applyFont="1" applyAlignment="1">
      <alignment horizontal="distributed" vertical="center" indent="1" shrinkToFit="1"/>
    </xf>
    <xf numFmtId="180" fontId="67" fillId="3" borderId="25" xfId="0" applyNumberFormat="1" applyFont="1" applyFill="1" applyBorder="1" applyAlignment="1">
      <alignment horizontal="right" vertical="center"/>
    </xf>
    <xf numFmtId="180" fontId="67" fillId="3" borderId="4" xfId="0" applyNumberFormat="1" applyFont="1" applyFill="1" applyBorder="1" applyAlignment="1">
      <alignment horizontal="right" vertical="center"/>
    </xf>
    <xf numFmtId="180" fontId="67" fillId="3" borderId="27" xfId="0" applyNumberFormat="1" applyFont="1" applyFill="1" applyBorder="1" applyAlignment="1">
      <alignment horizontal="right" vertical="center"/>
    </xf>
    <xf numFmtId="180" fontId="67" fillId="3" borderId="9" xfId="0" applyNumberFormat="1" applyFont="1" applyFill="1" applyBorder="1" applyAlignment="1">
      <alignment horizontal="right" vertical="center"/>
    </xf>
    <xf numFmtId="0" fontId="67" fillId="3" borderId="25" xfId="0" applyFont="1" applyFill="1" applyBorder="1" applyAlignment="1">
      <alignment horizontal="center" vertical="center" shrinkToFit="1"/>
    </xf>
    <xf numFmtId="0" fontId="67" fillId="3" borderId="26" xfId="0" applyFont="1" applyFill="1" applyBorder="1" applyAlignment="1">
      <alignment horizontal="center" vertical="center" shrinkToFit="1"/>
    </xf>
    <xf numFmtId="0" fontId="67" fillId="3" borderId="27" xfId="0" applyFont="1" applyFill="1" applyBorder="1" applyAlignment="1">
      <alignment horizontal="center" vertical="center" shrinkToFit="1"/>
    </xf>
    <xf numFmtId="0" fontId="67" fillId="3" borderId="28" xfId="0" applyFont="1" applyFill="1" applyBorder="1" applyAlignment="1">
      <alignment horizontal="center" vertical="center" shrinkToFit="1"/>
    </xf>
    <xf numFmtId="0" fontId="67" fillId="3" borderId="25" xfId="0" applyFont="1" applyFill="1" applyBorder="1" applyAlignment="1">
      <alignment vertical="center" wrapText="1" shrinkToFit="1"/>
    </xf>
    <xf numFmtId="0" fontId="28" fillId="3" borderId="4" xfId="0" applyFont="1" applyFill="1" applyBorder="1" applyAlignment="1">
      <alignment vertical="center" wrapText="1" shrinkToFit="1"/>
    </xf>
    <xf numFmtId="0" fontId="28" fillId="3" borderId="26" xfId="0" applyFont="1" applyFill="1" applyBorder="1" applyAlignment="1">
      <alignment vertical="center" wrapText="1" shrinkToFit="1"/>
    </xf>
    <xf numFmtId="0" fontId="28" fillId="3" borderId="27" xfId="0" applyFont="1" applyFill="1" applyBorder="1" applyAlignment="1">
      <alignment vertical="center" wrapText="1" shrinkToFit="1"/>
    </xf>
    <xf numFmtId="0" fontId="28" fillId="3" borderId="9" xfId="0" applyFont="1" applyFill="1" applyBorder="1" applyAlignment="1">
      <alignment vertical="center" wrapText="1" shrinkToFit="1"/>
    </xf>
    <xf numFmtId="0" fontId="28" fillId="3" borderId="28" xfId="0" applyFont="1" applyFill="1" applyBorder="1" applyAlignment="1">
      <alignment vertical="center" wrapText="1" shrinkToFit="1"/>
    </xf>
    <xf numFmtId="179" fontId="67" fillId="3" borderId="5" xfId="0" applyNumberFormat="1" applyFont="1" applyFill="1" applyBorder="1" applyAlignment="1">
      <alignment horizontal="center" vertical="center" shrinkToFit="1"/>
    </xf>
    <xf numFmtId="179" fontId="67" fillId="3" borderId="30" xfId="0" applyNumberFormat="1" applyFont="1" applyFill="1" applyBorder="1" applyAlignment="1">
      <alignment horizontal="center" vertical="center" shrinkToFit="1"/>
    </xf>
    <xf numFmtId="0" fontId="67" fillId="4" borderId="5" xfId="0" applyFont="1" applyFill="1" applyBorder="1" applyAlignment="1">
      <alignment horizontal="center" vertical="center" shrinkToFit="1"/>
    </xf>
    <xf numFmtId="0" fontId="67" fillId="4" borderId="30" xfId="0" applyFont="1" applyFill="1" applyBorder="1" applyAlignment="1">
      <alignment horizontal="center" vertical="center" shrinkToFit="1"/>
    </xf>
    <xf numFmtId="0" fontId="67" fillId="4" borderId="25" xfId="0" applyFont="1" applyFill="1" applyBorder="1" applyAlignment="1">
      <alignment horizontal="center" vertical="center" shrinkToFit="1"/>
    </xf>
    <xf numFmtId="0" fontId="67" fillId="4" borderId="4" xfId="0" applyFont="1" applyFill="1" applyBorder="1" applyAlignment="1">
      <alignment horizontal="center" vertical="center" shrinkToFit="1"/>
    </xf>
    <xf numFmtId="0" fontId="67" fillId="4" borderId="26" xfId="0" applyFont="1" applyFill="1" applyBorder="1" applyAlignment="1">
      <alignment horizontal="center" vertical="center" shrinkToFit="1"/>
    </xf>
    <xf numFmtId="0" fontId="67" fillId="4" borderId="27" xfId="0" applyFont="1" applyFill="1" applyBorder="1" applyAlignment="1">
      <alignment horizontal="center" vertical="center" shrinkToFit="1"/>
    </xf>
    <xf numFmtId="0" fontId="67" fillId="4" borderId="9" xfId="0" applyFont="1" applyFill="1" applyBorder="1" applyAlignment="1">
      <alignment horizontal="center" vertical="center" shrinkToFit="1"/>
    </xf>
    <xf numFmtId="0" fontId="67" fillId="4" borderId="28" xfId="0" applyFont="1" applyFill="1" applyBorder="1" applyAlignment="1">
      <alignment horizontal="center" vertical="center" shrinkToFit="1"/>
    </xf>
    <xf numFmtId="0" fontId="27" fillId="0" borderId="1" xfId="0" applyFont="1" applyBorder="1" applyAlignment="1">
      <alignment horizontal="center" vertical="center"/>
    </xf>
    <xf numFmtId="0" fontId="27" fillId="0" borderId="69" xfId="0" applyFont="1" applyBorder="1" applyAlignment="1">
      <alignment horizontal="center" vertical="center"/>
    </xf>
    <xf numFmtId="0" fontId="27" fillId="0" borderId="10" xfId="0" applyFont="1" applyBorder="1" applyAlignment="1">
      <alignment horizontal="center" vertical="center"/>
    </xf>
    <xf numFmtId="0" fontId="31" fillId="0" borderId="9" xfId="0" applyFont="1" applyBorder="1" applyAlignment="1">
      <alignment vertical="center" shrinkToFit="1"/>
    </xf>
    <xf numFmtId="0" fontId="31" fillId="0" borderId="9" xfId="0" applyFont="1" applyFill="1" applyBorder="1" applyAlignment="1">
      <alignment horizontal="center" vertical="center" shrinkToFit="1"/>
    </xf>
    <xf numFmtId="0" fontId="31" fillId="0" borderId="0" xfId="0" applyFont="1" applyBorder="1" applyAlignment="1">
      <alignment vertical="center" shrinkToFit="1"/>
    </xf>
    <xf numFmtId="0" fontId="30" fillId="3" borderId="0" xfId="0" applyFont="1" applyFill="1" applyAlignment="1">
      <alignment horizontal="left" vertical="center"/>
    </xf>
    <xf numFmtId="58" fontId="25" fillId="0" borderId="1" xfId="0" applyNumberFormat="1" applyFont="1" applyBorder="1" applyAlignment="1">
      <alignment horizontal="left" vertical="center" shrinkToFit="1"/>
    </xf>
    <xf numFmtId="0" fontId="22" fillId="0" borderId="27" xfId="0" applyFont="1" applyBorder="1" applyAlignment="1">
      <alignment horizontal="distributed" vertical="center" wrapText="1"/>
    </xf>
    <xf numFmtId="0" fontId="22" fillId="0" borderId="9" xfId="0" applyFont="1" applyBorder="1" applyAlignment="1">
      <alignment horizontal="distributed" vertical="center" wrapText="1"/>
    </xf>
    <xf numFmtId="0" fontId="22" fillId="0" borderId="28" xfId="0" applyFont="1" applyBorder="1" applyAlignment="1">
      <alignment horizontal="distributed" vertical="center" wrapText="1"/>
    </xf>
    <xf numFmtId="0" fontId="22" fillId="0" borderId="5" xfId="0" applyFont="1" applyBorder="1" applyAlignment="1">
      <alignment horizontal="center" vertical="center" textRotation="255" wrapText="1"/>
    </xf>
    <xf numFmtId="0" fontId="22" fillId="0" borderId="70" xfId="0" applyFont="1" applyBorder="1" applyAlignment="1">
      <alignment horizontal="center" vertical="center" textRotation="255" wrapText="1"/>
    </xf>
    <xf numFmtId="0" fontId="22" fillId="0" borderId="30" xfId="0" applyFont="1" applyBorder="1" applyAlignment="1">
      <alignment horizontal="center" vertical="center" textRotation="255" wrapText="1"/>
    </xf>
    <xf numFmtId="0" fontId="22" fillId="0" borderId="10" xfId="0" applyFont="1" applyBorder="1" applyAlignment="1">
      <alignment horizontal="distributed" vertical="center"/>
    </xf>
    <xf numFmtId="0" fontId="22" fillId="0" borderId="69" xfId="0" applyFont="1" applyBorder="1" applyAlignment="1">
      <alignment horizontal="distributed" vertical="center"/>
    </xf>
    <xf numFmtId="0" fontId="25" fillId="3" borderId="1" xfId="0" applyFont="1" applyFill="1" applyBorder="1" applyAlignment="1">
      <alignment horizontal="left" vertical="center" shrinkToFit="1"/>
    </xf>
    <xf numFmtId="0" fontId="25" fillId="3" borderId="10" xfId="0" applyFont="1" applyFill="1" applyBorder="1" applyAlignment="1">
      <alignment horizontal="left" vertical="center" shrinkToFit="1"/>
    </xf>
    <xf numFmtId="0" fontId="25" fillId="3" borderId="69" xfId="0" applyFont="1" applyFill="1" applyBorder="1" applyAlignment="1">
      <alignment horizontal="left" vertical="center" shrinkToFit="1"/>
    </xf>
    <xf numFmtId="176" fontId="25" fillId="3" borderId="1" xfId="0" applyNumberFormat="1" applyFont="1" applyFill="1" applyBorder="1" applyAlignment="1">
      <alignment horizontal="left" vertical="center" shrinkToFit="1"/>
    </xf>
    <xf numFmtId="176" fontId="25" fillId="3" borderId="10" xfId="0" applyNumberFormat="1" applyFont="1" applyFill="1" applyBorder="1" applyAlignment="1">
      <alignment horizontal="left" vertical="center" shrinkToFit="1"/>
    </xf>
    <xf numFmtId="176" fontId="25" fillId="3" borderId="69" xfId="0" applyNumberFormat="1" applyFont="1" applyFill="1" applyBorder="1" applyAlignment="1">
      <alignment horizontal="left" vertical="center" shrinkToFit="1"/>
    </xf>
    <xf numFmtId="0" fontId="28" fillId="3" borderId="25" xfId="0" applyNumberFormat="1" applyFont="1" applyFill="1" applyBorder="1" applyAlignment="1">
      <alignment horizontal="left" vertical="center"/>
    </xf>
    <xf numFmtId="0" fontId="28" fillId="3" borderId="4" xfId="0" applyNumberFormat="1" applyFont="1" applyFill="1" applyBorder="1" applyAlignment="1">
      <alignment horizontal="left" vertical="center"/>
    </xf>
    <xf numFmtId="0" fontId="28" fillId="3" borderId="26" xfId="0" applyNumberFormat="1" applyFont="1" applyFill="1" applyBorder="1" applyAlignment="1">
      <alignment horizontal="left" vertical="center"/>
    </xf>
    <xf numFmtId="0" fontId="28" fillId="3" borderId="2" xfId="0" applyNumberFormat="1" applyFont="1" applyFill="1" applyBorder="1" applyAlignment="1">
      <alignment horizontal="left" vertical="center"/>
    </xf>
    <xf numFmtId="0" fontId="28" fillId="3" borderId="0" xfId="0" applyNumberFormat="1" applyFont="1" applyFill="1" applyBorder="1" applyAlignment="1">
      <alignment horizontal="left" vertical="center"/>
    </xf>
    <xf numFmtId="0" fontId="28" fillId="3" borderId="93" xfId="0" applyNumberFormat="1" applyFont="1" applyFill="1" applyBorder="1" applyAlignment="1">
      <alignment horizontal="left" vertical="center"/>
    </xf>
    <xf numFmtId="0" fontId="28" fillId="3" borderId="27" xfId="0" applyNumberFormat="1" applyFont="1" applyFill="1" applyBorder="1" applyAlignment="1">
      <alignment horizontal="left" vertical="center"/>
    </xf>
    <xf numFmtId="0" fontId="28" fillId="3" borderId="9" xfId="0" applyNumberFormat="1" applyFont="1" applyFill="1" applyBorder="1" applyAlignment="1">
      <alignment horizontal="left" vertical="center"/>
    </xf>
    <xf numFmtId="0" fontId="28" fillId="3" borderId="28" xfId="0" applyNumberFormat="1" applyFont="1" applyFill="1" applyBorder="1" applyAlignment="1">
      <alignment horizontal="left" vertical="center"/>
    </xf>
    <xf numFmtId="0" fontId="20" fillId="0" borderId="2" xfId="0" applyFont="1" applyBorder="1" applyAlignment="1">
      <alignment horizontal="center" vertical="center"/>
    </xf>
    <xf numFmtId="0" fontId="20" fillId="0" borderId="93" xfId="0" applyFont="1" applyBorder="1" applyAlignment="1">
      <alignment horizontal="center" vertical="center"/>
    </xf>
    <xf numFmtId="0" fontId="28" fillId="3" borderId="25" xfId="0" applyNumberFormat="1" applyFont="1" applyFill="1" applyBorder="1" applyAlignment="1">
      <alignment horizontal="left" vertical="center" wrapText="1"/>
    </xf>
    <xf numFmtId="0" fontId="28" fillId="3" borderId="4" xfId="0" applyNumberFormat="1" applyFont="1" applyFill="1" applyBorder="1" applyAlignment="1">
      <alignment horizontal="left" vertical="center" wrapText="1"/>
    </xf>
    <xf numFmtId="0" fontId="28" fillId="3" borderId="26" xfId="0" applyNumberFormat="1" applyFont="1" applyFill="1" applyBorder="1" applyAlignment="1">
      <alignment horizontal="left" vertical="center" wrapText="1"/>
    </xf>
    <xf numFmtId="0" fontId="28" fillId="3" borderId="2" xfId="0" applyNumberFormat="1" applyFont="1" applyFill="1" applyBorder="1" applyAlignment="1">
      <alignment horizontal="left" vertical="center" wrapText="1"/>
    </xf>
    <xf numFmtId="0" fontId="28" fillId="3" borderId="0" xfId="0" applyNumberFormat="1" applyFont="1" applyFill="1" applyBorder="1" applyAlignment="1">
      <alignment horizontal="left" vertical="center" wrapText="1"/>
    </xf>
    <xf numFmtId="0" fontId="28" fillId="3" borderId="93" xfId="0" applyNumberFormat="1" applyFont="1" applyFill="1" applyBorder="1" applyAlignment="1">
      <alignment horizontal="left" vertical="center" wrapText="1"/>
    </xf>
    <xf numFmtId="0" fontId="28" fillId="3" borderId="27" xfId="0" applyNumberFormat="1" applyFont="1" applyFill="1" applyBorder="1" applyAlignment="1">
      <alignment horizontal="left" vertical="center" wrapText="1"/>
    </xf>
    <xf numFmtId="0" fontId="28" fillId="3" borderId="9" xfId="0" applyNumberFormat="1" applyFont="1" applyFill="1" applyBorder="1" applyAlignment="1">
      <alignment horizontal="left" vertical="center" wrapText="1"/>
    </xf>
    <xf numFmtId="0" fontId="28" fillId="3" borderId="28" xfId="0" applyNumberFormat="1" applyFont="1" applyFill="1" applyBorder="1" applyAlignment="1">
      <alignment horizontal="left" vertical="center" wrapText="1"/>
    </xf>
    <xf numFmtId="176" fontId="20" fillId="0" borderId="2" xfId="0" applyNumberFormat="1" applyFont="1" applyFill="1" applyBorder="1" applyAlignment="1">
      <alignment horizontal="center" vertical="center"/>
    </xf>
    <xf numFmtId="176" fontId="20" fillId="0" borderId="93" xfId="0" applyNumberFormat="1" applyFont="1" applyFill="1" applyBorder="1" applyAlignment="1">
      <alignment horizontal="center" vertical="center"/>
    </xf>
    <xf numFmtId="0" fontId="30" fillId="3" borderId="0" xfId="0" applyFont="1" applyFill="1" applyAlignment="1">
      <alignment horizontal="right" vertical="center" shrinkToFit="1"/>
    </xf>
    <xf numFmtId="0" fontId="30" fillId="3" borderId="0" xfId="0" applyFont="1" applyFill="1" applyAlignment="1">
      <alignment horizontal="left" vertical="center" shrinkToFit="1"/>
    </xf>
    <xf numFmtId="0" fontId="30" fillId="0" borderId="0" xfId="0" applyFont="1" applyAlignment="1">
      <alignment horizontal="left" vertical="center"/>
    </xf>
    <xf numFmtId="0" fontId="30" fillId="3" borderId="0" xfId="0" applyFont="1" applyFill="1" applyAlignment="1">
      <alignment vertical="center" shrinkToFit="1"/>
    </xf>
    <xf numFmtId="0" fontId="30" fillId="3" borderId="0" xfId="0" applyNumberFormat="1" applyFont="1" applyFill="1" applyAlignment="1">
      <alignment vertical="center" shrinkToFit="1"/>
    </xf>
    <xf numFmtId="0" fontId="29" fillId="0" borderId="0" xfId="0" applyFont="1" applyFill="1">
      <alignment vertical="center"/>
    </xf>
    <xf numFmtId="0" fontId="43" fillId="3" borderId="0" xfId="0" applyFont="1" applyFill="1" applyAlignment="1">
      <alignment horizontal="center" vertical="center" shrinkToFit="1"/>
    </xf>
    <xf numFmtId="58" fontId="43" fillId="3" borderId="0" xfId="0" applyNumberFormat="1" applyFont="1" applyFill="1" applyAlignment="1">
      <alignment horizontal="left" vertical="center" shrinkToFit="1"/>
    </xf>
    <xf numFmtId="0" fontId="62" fillId="3" borderId="0" xfId="0" applyFont="1" applyFill="1" applyAlignment="1">
      <alignment vertical="center" shrinkToFit="1"/>
    </xf>
    <xf numFmtId="0" fontId="43" fillId="3" borderId="0" xfId="0" applyFont="1" applyFill="1" applyAlignment="1">
      <alignment horizontal="left" vertical="center" shrinkToFit="1"/>
    </xf>
    <xf numFmtId="0" fontId="39" fillId="0" borderId="0" xfId="0" applyFont="1" applyAlignment="1">
      <alignment vertical="center"/>
    </xf>
    <xf numFmtId="0" fontId="39" fillId="0" borderId="0" xfId="0" applyFont="1" applyAlignment="1">
      <alignment horizontal="left" vertical="center"/>
    </xf>
    <xf numFmtId="0" fontId="43" fillId="3" borderId="0" xfId="0" applyNumberFormat="1" applyFont="1" applyFill="1" applyAlignment="1">
      <alignment horizontal="left" vertical="center" shrinkToFit="1"/>
    </xf>
    <xf numFmtId="0" fontId="39" fillId="3" borderId="0" xfId="0" applyFont="1" applyFill="1" applyAlignment="1">
      <alignment horizontal="center" vertical="center" shrinkToFit="1"/>
    </xf>
    <xf numFmtId="0" fontId="43" fillId="3" borderId="0" xfId="0" applyFont="1" applyFill="1" applyAlignment="1">
      <alignment horizontal="right" vertical="center"/>
    </xf>
    <xf numFmtId="58" fontId="25" fillId="3" borderId="0" xfId="0" applyNumberFormat="1" applyFont="1" applyFill="1" applyAlignment="1">
      <alignment horizontal="center" vertical="center" shrinkToFit="1"/>
    </xf>
    <xf numFmtId="0" fontId="43" fillId="3" borderId="0" xfId="0" applyFont="1" applyFill="1" applyAlignment="1">
      <alignment horizontal="left" vertical="center"/>
    </xf>
    <xf numFmtId="0" fontId="25" fillId="3" borderId="0" xfId="0" applyNumberFormat="1" applyFont="1" applyFill="1" applyAlignment="1">
      <alignment vertical="center" shrinkToFit="1"/>
    </xf>
    <xf numFmtId="0" fontId="25" fillId="3" borderId="0" xfId="0" applyFont="1" applyFill="1" applyAlignment="1">
      <alignment vertical="center" shrinkToFit="1"/>
    </xf>
    <xf numFmtId="0" fontId="22" fillId="3" borderId="0" xfId="0" applyFont="1" applyFill="1" applyAlignment="1">
      <alignment horizontal="center" vertical="center"/>
    </xf>
  </cellXfs>
  <cellStyles count="2">
    <cellStyle name="ハイパーリンク" xfId="1" builtinId="8"/>
    <cellStyle name="標準" xfId="0" builtinId="0"/>
  </cellStyles>
  <dxfs count="0"/>
  <tableStyles count="0" defaultTableStyle="TableStyleMedium9" defaultPivotStyle="PivotStyleLight16"/>
  <colors>
    <mruColors>
      <color rgb="FFCCFF99"/>
      <color rgb="FFFFFF99"/>
      <color rgb="FF0000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theme" Target="theme/theme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0" Type="http://schemas.openxmlformats.org/officeDocument/2006/relationships/worksheet" Target="worksheets/sheet20.xml"/><Relationship Id="rId41" Type="http://schemas.openxmlformats.org/officeDocument/2006/relationships/worksheet" Target="worksheets/sheet41.xml"/></Relationships>
</file>

<file path=xl/drawings/drawing1.xml><?xml version="1.0" encoding="utf-8"?>
<xdr:wsDr xmlns:xdr="http://schemas.openxmlformats.org/drawingml/2006/spreadsheetDrawing" xmlns:a="http://schemas.openxmlformats.org/drawingml/2006/main">
  <xdr:twoCellAnchor>
    <xdr:from>
      <xdr:col>12</xdr:col>
      <xdr:colOff>0</xdr:colOff>
      <xdr:row>28</xdr:row>
      <xdr:rowOff>0</xdr:rowOff>
    </xdr:from>
    <xdr:to>
      <xdr:col>13</xdr:col>
      <xdr:colOff>95925</xdr:colOff>
      <xdr:row>31</xdr:row>
      <xdr:rowOff>0</xdr:rowOff>
    </xdr:to>
    <xdr:sp macro="" textlink="">
      <xdr:nvSpPr>
        <xdr:cNvPr id="2" name="正方形/長方形 1">
          <a:extLst>
            <a:ext uri="{FF2B5EF4-FFF2-40B4-BE49-F238E27FC236}">
              <a16:creationId xmlns:a16="http://schemas.microsoft.com/office/drawing/2014/main" id="{00000000-0008-0000-0D00-000002000000}"/>
            </a:ext>
          </a:extLst>
        </xdr:cNvPr>
        <xdr:cNvSpPr/>
      </xdr:nvSpPr>
      <xdr:spPr>
        <a:xfrm>
          <a:off x="5334000" y="5419725"/>
          <a:ext cx="543600" cy="542925"/>
        </a:xfrm>
        <a:prstGeom prst="rect">
          <a:avLst/>
        </a:prstGeom>
        <a:ln w="635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100">
              <a:latin typeface="UD デジタル 教科書体 NP-R" panose="02020400000000000000" pitchFamily="18" charset="-128"/>
              <a:ea typeface="UD デジタル 教科書体 NP-R" panose="02020400000000000000" pitchFamily="18" charset="-128"/>
            </a:rPr>
            <a:t>印</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8</xdr:col>
      <xdr:colOff>352425</xdr:colOff>
      <xdr:row>41</xdr:row>
      <xdr:rowOff>9525</xdr:rowOff>
    </xdr:from>
    <xdr:to>
      <xdr:col>13</xdr:col>
      <xdr:colOff>419100</xdr:colOff>
      <xdr:row>44</xdr:row>
      <xdr:rowOff>171451</xdr:rowOff>
    </xdr:to>
    <xdr:sp macro="" textlink="">
      <xdr:nvSpPr>
        <xdr:cNvPr id="2" name="大かっこ 1">
          <a:extLst>
            <a:ext uri="{FF2B5EF4-FFF2-40B4-BE49-F238E27FC236}">
              <a16:creationId xmlns:a16="http://schemas.microsoft.com/office/drawing/2014/main" id="{00000000-0008-0000-2700-000002000000}"/>
            </a:ext>
          </a:extLst>
        </xdr:cNvPr>
        <xdr:cNvSpPr/>
      </xdr:nvSpPr>
      <xdr:spPr>
        <a:xfrm>
          <a:off x="3933825" y="8439150"/>
          <a:ext cx="2305050" cy="762001"/>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lIns="36000" tIns="0" rIns="36000" bIns="0" rtlCol="0" anchor="ctr" anchorCtr="0"/>
        <a:lstStyle/>
        <a:p>
          <a:pPr algn="l">
            <a:lnSpc>
              <a:spcPts val="1100"/>
            </a:lnSpc>
          </a:pPr>
          <a:r>
            <a:rPr kumimoji="1" lang="ja-JP" altLang="en-US" sz="800">
              <a:latin typeface="UD デジタル 教科書体 NP-R" panose="02020400000000000000" pitchFamily="18" charset="-128"/>
              <a:ea typeface="UD デジタル 教科書体 NP-R" panose="02020400000000000000" pitchFamily="18" charset="-128"/>
            </a:rPr>
            <a:t>選挙人名簿登録証明書（様式１６）及び承諾書（様式３３）を添付すること。</a:t>
          </a:r>
          <a:endParaRPr kumimoji="1" lang="en-US" altLang="ja-JP" sz="800">
            <a:latin typeface="UD デジタル 教科書体 NP-R" panose="02020400000000000000" pitchFamily="18" charset="-128"/>
            <a:ea typeface="UD デジタル 教科書体 NP-R" panose="02020400000000000000" pitchFamily="18" charset="-128"/>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8</xdr:col>
      <xdr:colOff>448235</xdr:colOff>
      <xdr:row>40</xdr:row>
      <xdr:rowOff>0</xdr:rowOff>
    </xdr:from>
    <xdr:to>
      <xdr:col>13</xdr:col>
      <xdr:colOff>299195</xdr:colOff>
      <xdr:row>41</xdr:row>
      <xdr:rowOff>201704</xdr:rowOff>
    </xdr:to>
    <xdr:sp macro="" textlink="">
      <xdr:nvSpPr>
        <xdr:cNvPr id="2" name="大かっこ 1">
          <a:extLst>
            <a:ext uri="{FF2B5EF4-FFF2-40B4-BE49-F238E27FC236}">
              <a16:creationId xmlns:a16="http://schemas.microsoft.com/office/drawing/2014/main" id="{00000000-0008-0000-2800-000002000000}"/>
            </a:ext>
          </a:extLst>
        </xdr:cNvPr>
        <xdr:cNvSpPr/>
      </xdr:nvSpPr>
      <xdr:spPr>
        <a:xfrm>
          <a:off x="4029635" y="8315325"/>
          <a:ext cx="2089335" cy="401729"/>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lIns="36000" tIns="0" rIns="36000" bIns="0" rtlCol="0" anchor="ctr" anchorCtr="0"/>
        <a:lstStyle/>
        <a:p>
          <a:pPr algn="l">
            <a:lnSpc>
              <a:spcPts val="1100"/>
            </a:lnSpc>
          </a:pPr>
          <a:r>
            <a:rPr kumimoji="1" lang="ja-JP" altLang="en-US" sz="800">
              <a:latin typeface="UD デジタル 教科書体 NP-R" panose="02020400000000000000" pitchFamily="18" charset="-128"/>
              <a:ea typeface="UD デジタル 教科書体 NP-R" panose="02020400000000000000" pitchFamily="18" charset="-128"/>
            </a:rPr>
            <a:t>承諾書（様式３５）を添付すること。</a:t>
          </a:r>
          <a:endParaRPr kumimoji="1" lang="en-US" altLang="ja-JP" sz="800">
            <a:latin typeface="UD デジタル 教科書体 NP-R" panose="02020400000000000000" pitchFamily="18" charset="-128"/>
            <a:ea typeface="UD デジタル 教科書体 NP-R" panose="02020400000000000000" pitchFamily="18"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323850</xdr:colOff>
      <xdr:row>30</xdr:row>
      <xdr:rowOff>0</xdr:rowOff>
    </xdr:from>
    <xdr:to>
      <xdr:col>13</xdr:col>
      <xdr:colOff>390525</xdr:colOff>
      <xdr:row>34</xdr:row>
      <xdr:rowOff>171451</xdr:rowOff>
    </xdr:to>
    <xdr:sp macro="" textlink="">
      <xdr:nvSpPr>
        <xdr:cNvPr id="2" name="大かっこ 1">
          <a:extLst>
            <a:ext uri="{FF2B5EF4-FFF2-40B4-BE49-F238E27FC236}">
              <a16:creationId xmlns:a16="http://schemas.microsoft.com/office/drawing/2014/main" id="{00000000-0008-0000-1300-000002000000}"/>
            </a:ext>
          </a:extLst>
        </xdr:cNvPr>
        <xdr:cNvSpPr/>
      </xdr:nvSpPr>
      <xdr:spPr>
        <a:xfrm>
          <a:off x="3905250" y="7886700"/>
          <a:ext cx="2305050" cy="952501"/>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lIns="36000" tIns="0" rIns="36000" bIns="0" rtlCol="0" anchor="ctr" anchorCtr="0"/>
        <a:lstStyle/>
        <a:p>
          <a:pPr algn="l">
            <a:lnSpc>
              <a:spcPts val="1100"/>
            </a:lnSpc>
          </a:pPr>
          <a:r>
            <a:rPr kumimoji="1" lang="ja-JP" altLang="en-US" sz="800">
              <a:latin typeface="UD デジタル 教科書体 NP-R" panose="02020400000000000000" pitchFamily="18" charset="-128"/>
              <a:ea typeface="UD デジタル 教科書体 NP-R" panose="02020400000000000000" pitchFamily="18" charset="-128"/>
            </a:rPr>
            <a:t>候補者届出政党又は推薦届出者が選任したときは候補者の出納責任者選任承諾書（様式２６）、推薦届出者が数人あるときは推薦届出代表者証明書（様式２７）を添付すること。</a:t>
          </a:r>
          <a:endParaRPr kumimoji="1" lang="en-US" altLang="ja-JP" sz="800">
            <a:latin typeface="UD デジタル 教科書体 NP-R" panose="02020400000000000000" pitchFamily="18" charset="-128"/>
            <a:ea typeface="UD デジタル 教科書体 NP-R" panose="02020400000000000000" pitchFamily="18" charset="-128"/>
          </a:endParaRPr>
        </a:p>
      </xdr:txBody>
    </xdr:sp>
    <xdr:clientData/>
  </xdr:twoCellAnchor>
  <xdr:twoCellAnchor>
    <xdr:from>
      <xdr:col>22</xdr:col>
      <xdr:colOff>323850</xdr:colOff>
      <xdr:row>30</xdr:row>
      <xdr:rowOff>0</xdr:rowOff>
    </xdr:from>
    <xdr:to>
      <xdr:col>27</xdr:col>
      <xdr:colOff>390525</xdr:colOff>
      <xdr:row>34</xdr:row>
      <xdr:rowOff>171451</xdr:rowOff>
    </xdr:to>
    <xdr:sp macro="" textlink="">
      <xdr:nvSpPr>
        <xdr:cNvPr id="3" name="大かっこ 2">
          <a:extLst>
            <a:ext uri="{FF2B5EF4-FFF2-40B4-BE49-F238E27FC236}">
              <a16:creationId xmlns:a16="http://schemas.microsoft.com/office/drawing/2014/main" id="{00000000-0008-0000-1300-000003000000}"/>
            </a:ext>
          </a:extLst>
        </xdr:cNvPr>
        <xdr:cNvSpPr/>
      </xdr:nvSpPr>
      <xdr:spPr>
        <a:xfrm>
          <a:off x="10239375" y="7886700"/>
          <a:ext cx="2305050" cy="952501"/>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lIns="36000" tIns="0" rIns="36000" bIns="0" rtlCol="0" anchor="ctr" anchorCtr="0"/>
        <a:lstStyle/>
        <a:p>
          <a:pPr algn="l">
            <a:lnSpc>
              <a:spcPts val="1100"/>
            </a:lnSpc>
          </a:pPr>
          <a:r>
            <a:rPr kumimoji="1" lang="ja-JP" altLang="en-US" sz="800">
              <a:latin typeface="UD デジタル 教科書体 NP-R" panose="02020400000000000000" pitchFamily="18" charset="-128"/>
              <a:ea typeface="UD デジタル 教科書体 NP-R" panose="02020400000000000000" pitchFamily="18" charset="-128"/>
            </a:rPr>
            <a:t>候補者届出政党又は推薦届出者が選任したときは候補者の出納責任者選任承諾書（様式２６）、推薦届出者が数人あるときは推薦届出代表者証明書（様式２７）を添付すること。</a:t>
          </a:r>
          <a:endParaRPr kumimoji="1" lang="en-US" altLang="ja-JP" sz="800">
            <a:latin typeface="UD デジタル 教科書体 NP-R" panose="02020400000000000000" pitchFamily="18" charset="-128"/>
            <a:ea typeface="UD デジタル 教科書体 NP-R" panose="02020400000000000000" pitchFamily="18"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352425</xdr:colOff>
      <xdr:row>33</xdr:row>
      <xdr:rowOff>9525</xdr:rowOff>
    </xdr:from>
    <xdr:to>
      <xdr:col>13</xdr:col>
      <xdr:colOff>419100</xdr:colOff>
      <xdr:row>36</xdr:row>
      <xdr:rowOff>190501</xdr:rowOff>
    </xdr:to>
    <xdr:sp macro="" textlink="">
      <xdr:nvSpPr>
        <xdr:cNvPr id="2" name="大かっこ 1">
          <a:extLst>
            <a:ext uri="{FF2B5EF4-FFF2-40B4-BE49-F238E27FC236}">
              <a16:creationId xmlns:a16="http://schemas.microsoft.com/office/drawing/2014/main" id="{00000000-0008-0000-1400-000002000000}"/>
            </a:ext>
          </a:extLst>
        </xdr:cNvPr>
        <xdr:cNvSpPr/>
      </xdr:nvSpPr>
      <xdr:spPr>
        <a:xfrm>
          <a:off x="3933825" y="8086725"/>
          <a:ext cx="2305050" cy="762001"/>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lIns="36000" tIns="0" rIns="36000" bIns="0" rtlCol="0" anchor="ctr" anchorCtr="0"/>
        <a:lstStyle/>
        <a:p>
          <a:pPr algn="l">
            <a:lnSpc>
              <a:spcPts val="1100"/>
            </a:lnSpc>
          </a:pPr>
          <a:r>
            <a:rPr kumimoji="1" lang="ja-JP" altLang="en-US" sz="800">
              <a:latin typeface="UD デジタル 教科書体 NP-R" panose="02020400000000000000" pitchFamily="18" charset="-128"/>
              <a:ea typeface="UD デジタル 教科書体 NP-R" panose="02020400000000000000" pitchFamily="18" charset="-128"/>
            </a:rPr>
            <a:t>候補者届出政党又は推薦届出者が選任したときは候補者の出納責任者選任（解任）承諾書（様式２６）を添付すること。</a:t>
          </a:r>
          <a:endParaRPr kumimoji="1" lang="en-US" altLang="ja-JP" sz="800">
            <a:latin typeface="UD デジタル 教科書体 NP-R" panose="02020400000000000000" pitchFamily="18" charset="-128"/>
            <a:ea typeface="UD デジタル 教科書体 NP-R" panose="02020400000000000000" pitchFamily="18" charset="-128"/>
          </a:endParaRPr>
        </a:p>
      </xdr:txBody>
    </xdr:sp>
    <xdr:clientData/>
  </xdr:twoCellAnchor>
  <xdr:twoCellAnchor>
    <xdr:from>
      <xdr:col>22</xdr:col>
      <xdr:colOff>352425</xdr:colOff>
      <xdr:row>33</xdr:row>
      <xdr:rowOff>0</xdr:rowOff>
    </xdr:from>
    <xdr:to>
      <xdr:col>27</xdr:col>
      <xdr:colOff>419100</xdr:colOff>
      <xdr:row>36</xdr:row>
      <xdr:rowOff>180976</xdr:rowOff>
    </xdr:to>
    <xdr:sp macro="" textlink="">
      <xdr:nvSpPr>
        <xdr:cNvPr id="3" name="大かっこ 2">
          <a:extLst>
            <a:ext uri="{FF2B5EF4-FFF2-40B4-BE49-F238E27FC236}">
              <a16:creationId xmlns:a16="http://schemas.microsoft.com/office/drawing/2014/main" id="{00000000-0008-0000-1400-000003000000}"/>
            </a:ext>
          </a:extLst>
        </xdr:cNvPr>
        <xdr:cNvSpPr/>
      </xdr:nvSpPr>
      <xdr:spPr>
        <a:xfrm>
          <a:off x="10267950" y="8077200"/>
          <a:ext cx="2305050" cy="762001"/>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lIns="36000" tIns="0" rIns="36000" bIns="0" rtlCol="0" anchor="ctr" anchorCtr="0"/>
        <a:lstStyle/>
        <a:p>
          <a:pPr algn="l">
            <a:lnSpc>
              <a:spcPts val="1100"/>
            </a:lnSpc>
          </a:pPr>
          <a:r>
            <a:rPr kumimoji="1" lang="ja-JP" altLang="en-US" sz="800">
              <a:latin typeface="UD デジタル 教科書体 NP-R" panose="02020400000000000000" pitchFamily="18" charset="-128"/>
              <a:ea typeface="UD デジタル 教科書体 NP-R" panose="02020400000000000000" pitchFamily="18" charset="-128"/>
            </a:rPr>
            <a:t>候補者届出政党又は推薦届出者が選任したときは候補者の出納責任者選任（解任）承諾書（様式２６）を添付すること。</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8</xdr:col>
      <xdr:colOff>390525</xdr:colOff>
      <xdr:row>30</xdr:row>
      <xdr:rowOff>9525</xdr:rowOff>
    </xdr:from>
    <xdr:to>
      <xdr:col>13</xdr:col>
      <xdr:colOff>457200</xdr:colOff>
      <xdr:row>33</xdr:row>
      <xdr:rowOff>171451</xdr:rowOff>
    </xdr:to>
    <xdr:sp macro="" textlink="">
      <xdr:nvSpPr>
        <xdr:cNvPr id="2" name="大かっこ 1">
          <a:extLst>
            <a:ext uri="{FF2B5EF4-FFF2-40B4-BE49-F238E27FC236}">
              <a16:creationId xmlns:a16="http://schemas.microsoft.com/office/drawing/2014/main" id="{00000000-0008-0000-1600-000002000000}"/>
            </a:ext>
          </a:extLst>
        </xdr:cNvPr>
        <xdr:cNvSpPr/>
      </xdr:nvSpPr>
      <xdr:spPr>
        <a:xfrm>
          <a:off x="3971925" y="7800975"/>
          <a:ext cx="2305050" cy="762001"/>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lIns="36000" tIns="0" rIns="36000" bIns="0" rtlCol="0" anchor="ctr" anchorCtr="0"/>
        <a:lstStyle/>
        <a:p>
          <a:pPr algn="l">
            <a:lnSpc>
              <a:spcPts val="1100"/>
            </a:lnSpc>
          </a:pPr>
          <a:r>
            <a:rPr kumimoji="1" lang="ja-JP" altLang="en-US" sz="800">
              <a:latin typeface="UD デジタル 教科書体 NP-R" panose="02020400000000000000" pitchFamily="18" charset="-128"/>
              <a:ea typeface="UD デジタル 教科書体 NP-R" panose="02020400000000000000" pitchFamily="18" charset="-128"/>
            </a:rPr>
            <a:t>推薦届出者が設置したときは、候補者の選挙事務所設置承諾書（様式３０）、推薦届出者が数人あるときは推薦届出代表者証明書（様式２７）を添付すること。</a:t>
          </a:r>
          <a:endParaRPr kumimoji="1" lang="en-US" altLang="ja-JP" sz="800">
            <a:latin typeface="UD デジタル 教科書体 NP-R" panose="02020400000000000000" pitchFamily="18" charset="-128"/>
            <a:ea typeface="UD デジタル 教科書体 NP-R" panose="02020400000000000000" pitchFamily="18" charset="-128"/>
          </a:endParaRPr>
        </a:p>
      </xdr:txBody>
    </xdr:sp>
    <xdr:clientData/>
  </xdr:twoCellAnchor>
  <xdr:twoCellAnchor>
    <xdr:from>
      <xdr:col>22</xdr:col>
      <xdr:colOff>390525</xdr:colOff>
      <xdr:row>30</xdr:row>
      <xdr:rowOff>9525</xdr:rowOff>
    </xdr:from>
    <xdr:to>
      <xdr:col>27</xdr:col>
      <xdr:colOff>457200</xdr:colOff>
      <xdr:row>33</xdr:row>
      <xdr:rowOff>171451</xdr:rowOff>
    </xdr:to>
    <xdr:sp macro="" textlink="">
      <xdr:nvSpPr>
        <xdr:cNvPr id="3" name="大かっこ 2">
          <a:extLst>
            <a:ext uri="{FF2B5EF4-FFF2-40B4-BE49-F238E27FC236}">
              <a16:creationId xmlns:a16="http://schemas.microsoft.com/office/drawing/2014/main" id="{00000000-0008-0000-1600-000003000000}"/>
            </a:ext>
          </a:extLst>
        </xdr:cNvPr>
        <xdr:cNvSpPr/>
      </xdr:nvSpPr>
      <xdr:spPr>
        <a:xfrm>
          <a:off x="10306050" y="7800975"/>
          <a:ext cx="2305050" cy="762001"/>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lIns="36000" tIns="0" rIns="36000" bIns="0" rtlCol="0" anchor="ctr" anchorCtr="0"/>
        <a:lstStyle/>
        <a:p>
          <a:pPr algn="l">
            <a:lnSpc>
              <a:spcPts val="1100"/>
            </a:lnSpc>
          </a:pPr>
          <a:r>
            <a:rPr kumimoji="1" lang="ja-JP" altLang="en-US" sz="800">
              <a:latin typeface="UD デジタル 教科書体 NP-R" panose="02020400000000000000" pitchFamily="18" charset="-128"/>
              <a:ea typeface="UD デジタル 教科書体 NP-R" panose="02020400000000000000" pitchFamily="18" charset="-128"/>
            </a:rPr>
            <a:t>推薦届出者が設置したときは、候補者の選挙事務所設置承諾書（様式３０）、推薦届出者が数人あるときは推薦届出代表者証明書（様式２７）を添付すること。</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8</xdr:col>
      <xdr:colOff>390525</xdr:colOff>
      <xdr:row>30</xdr:row>
      <xdr:rowOff>9525</xdr:rowOff>
    </xdr:from>
    <xdr:to>
      <xdr:col>13</xdr:col>
      <xdr:colOff>457200</xdr:colOff>
      <xdr:row>33</xdr:row>
      <xdr:rowOff>171451</xdr:rowOff>
    </xdr:to>
    <xdr:sp macro="" textlink="">
      <xdr:nvSpPr>
        <xdr:cNvPr id="2" name="大かっこ 1">
          <a:extLst>
            <a:ext uri="{FF2B5EF4-FFF2-40B4-BE49-F238E27FC236}">
              <a16:creationId xmlns:a16="http://schemas.microsoft.com/office/drawing/2014/main" id="{00000000-0008-0000-1700-000002000000}"/>
            </a:ext>
          </a:extLst>
        </xdr:cNvPr>
        <xdr:cNvSpPr/>
      </xdr:nvSpPr>
      <xdr:spPr>
        <a:xfrm>
          <a:off x="3971925" y="7734300"/>
          <a:ext cx="2305050" cy="762001"/>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lIns="36000" tIns="0" rIns="36000" bIns="0" rtlCol="0" anchor="ctr" anchorCtr="0"/>
        <a:lstStyle/>
        <a:p>
          <a:pPr algn="l">
            <a:lnSpc>
              <a:spcPts val="1100"/>
            </a:lnSpc>
          </a:pPr>
          <a:r>
            <a:rPr kumimoji="1" lang="ja-JP" altLang="en-US" sz="800">
              <a:latin typeface="UD デジタル 教科書体 NP-R" panose="02020400000000000000" pitchFamily="18" charset="-128"/>
              <a:ea typeface="UD デジタル 教科書体 NP-R" panose="02020400000000000000" pitchFamily="18" charset="-128"/>
            </a:rPr>
            <a:t>推薦届出者が設置したときは、候補者の選挙事務所設置承諾書（様式３０）、推薦届出者が数人あるときは推薦届出代表者証明書（様式２７）を添付すること。</a:t>
          </a:r>
          <a:endParaRPr kumimoji="1" lang="en-US" altLang="ja-JP" sz="800">
            <a:latin typeface="UD デジタル 教科書体 NP-R" panose="02020400000000000000" pitchFamily="18" charset="-128"/>
            <a:ea typeface="UD デジタル 教科書体 NP-R" panose="02020400000000000000" pitchFamily="18" charset="-128"/>
          </a:endParaRPr>
        </a:p>
      </xdr:txBody>
    </xdr:sp>
    <xdr:clientData/>
  </xdr:twoCellAnchor>
  <xdr:twoCellAnchor>
    <xdr:from>
      <xdr:col>22</xdr:col>
      <xdr:colOff>390525</xdr:colOff>
      <xdr:row>30</xdr:row>
      <xdr:rowOff>9525</xdr:rowOff>
    </xdr:from>
    <xdr:to>
      <xdr:col>27</xdr:col>
      <xdr:colOff>457200</xdr:colOff>
      <xdr:row>33</xdr:row>
      <xdr:rowOff>171451</xdr:rowOff>
    </xdr:to>
    <xdr:sp macro="" textlink="">
      <xdr:nvSpPr>
        <xdr:cNvPr id="3" name="大かっこ 2">
          <a:extLst>
            <a:ext uri="{FF2B5EF4-FFF2-40B4-BE49-F238E27FC236}">
              <a16:creationId xmlns:a16="http://schemas.microsoft.com/office/drawing/2014/main" id="{00000000-0008-0000-1700-000003000000}"/>
            </a:ext>
          </a:extLst>
        </xdr:cNvPr>
        <xdr:cNvSpPr/>
      </xdr:nvSpPr>
      <xdr:spPr>
        <a:xfrm>
          <a:off x="10306050" y="7734300"/>
          <a:ext cx="2305050" cy="762001"/>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lIns="36000" tIns="0" rIns="36000" bIns="0" rtlCol="0" anchor="ctr" anchorCtr="0"/>
        <a:lstStyle/>
        <a:p>
          <a:pPr algn="l">
            <a:lnSpc>
              <a:spcPts val="1100"/>
            </a:lnSpc>
          </a:pPr>
          <a:r>
            <a:rPr kumimoji="1" lang="ja-JP" altLang="en-US" sz="800">
              <a:latin typeface="UD デジタル 教科書体 NP-R" panose="02020400000000000000" pitchFamily="18" charset="-128"/>
              <a:ea typeface="UD デジタル 教科書体 NP-R" panose="02020400000000000000" pitchFamily="18" charset="-128"/>
            </a:rPr>
            <a:t>推薦届出者が設置したときは、候補者の選挙事務所設置承諾書（様式３０）、推薦届出者が数人あるときは推薦届出代表者証明書（様式２７）を添付すること。</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8</xdr:col>
      <xdr:colOff>381000</xdr:colOff>
      <xdr:row>31</xdr:row>
      <xdr:rowOff>9525</xdr:rowOff>
    </xdr:from>
    <xdr:to>
      <xdr:col>13</xdr:col>
      <xdr:colOff>447675</xdr:colOff>
      <xdr:row>34</xdr:row>
      <xdr:rowOff>171451</xdr:rowOff>
    </xdr:to>
    <xdr:sp macro="" textlink="">
      <xdr:nvSpPr>
        <xdr:cNvPr id="2" name="大かっこ 1">
          <a:extLst>
            <a:ext uri="{FF2B5EF4-FFF2-40B4-BE49-F238E27FC236}">
              <a16:creationId xmlns:a16="http://schemas.microsoft.com/office/drawing/2014/main" id="{00000000-0008-0000-1800-000002000000}"/>
            </a:ext>
          </a:extLst>
        </xdr:cNvPr>
        <xdr:cNvSpPr/>
      </xdr:nvSpPr>
      <xdr:spPr>
        <a:xfrm>
          <a:off x="3962400" y="7715250"/>
          <a:ext cx="2305050" cy="762001"/>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lIns="36000" tIns="0" rIns="36000" bIns="0" rtlCol="0" anchor="ctr" anchorCtr="0"/>
        <a:lstStyle/>
        <a:p>
          <a:pPr algn="l">
            <a:lnSpc>
              <a:spcPts val="1100"/>
            </a:lnSpc>
          </a:pPr>
          <a:r>
            <a:rPr kumimoji="1" lang="ja-JP" altLang="en-US" sz="800">
              <a:latin typeface="UD デジタル 教科書体 NP-R" panose="02020400000000000000" pitchFamily="18" charset="-128"/>
              <a:ea typeface="UD デジタル 教科書体 NP-R" panose="02020400000000000000" pitchFamily="18" charset="-128"/>
            </a:rPr>
            <a:t>推薦届出者が設置者である場合は、候補者の選挙事務所異動承諾書（様式３０）、推薦届出者が数人あるときは推薦届出代表者証明書（様式２７）を添付すること。</a:t>
          </a:r>
          <a:endParaRPr kumimoji="1" lang="en-US" altLang="ja-JP" sz="800">
            <a:latin typeface="UD デジタル 教科書体 NP-R" panose="02020400000000000000" pitchFamily="18" charset="-128"/>
            <a:ea typeface="UD デジタル 教科書体 NP-R" panose="02020400000000000000" pitchFamily="18" charset="-128"/>
          </a:endParaRPr>
        </a:p>
      </xdr:txBody>
    </xdr:sp>
    <xdr:clientData/>
  </xdr:twoCellAnchor>
  <xdr:twoCellAnchor>
    <xdr:from>
      <xdr:col>22</xdr:col>
      <xdr:colOff>381000</xdr:colOff>
      <xdr:row>31</xdr:row>
      <xdr:rowOff>9525</xdr:rowOff>
    </xdr:from>
    <xdr:to>
      <xdr:col>27</xdr:col>
      <xdr:colOff>447675</xdr:colOff>
      <xdr:row>34</xdr:row>
      <xdr:rowOff>171451</xdr:rowOff>
    </xdr:to>
    <xdr:sp macro="" textlink="">
      <xdr:nvSpPr>
        <xdr:cNvPr id="3" name="大かっこ 2">
          <a:extLst>
            <a:ext uri="{FF2B5EF4-FFF2-40B4-BE49-F238E27FC236}">
              <a16:creationId xmlns:a16="http://schemas.microsoft.com/office/drawing/2014/main" id="{00000000-0008-0000-1800-000003000000}"/>
            </a:ext>
          </a:extLst>
        </xdr:cNvPr>
        <xdr:cNvSpPr/>
      </xdr:nvSpPr>
      <xdr:spPr>
        <a:xfrm>
          <a:off x="10296525" y="7715250"/>
          <a:ext cx="2305050" cy="762001"/>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lIns="36000" tIns="0" rIns="36000" bIns="0" rtlCol="0" anchor="ctr" anchorCtr="0"/>
        <a:lstStyle/>
        <a:p>
          <a:pPr algn="l">
            <a:lnSpc>
              <a:spcPts val="1100"/>
            </a:lnSpc>
          </a:pPr>
          <a:r>
            <a:rPr kumimoji="1" lang="ja-JP" altLang="en-US" sz="800">
              <a:latin typeface="UD デジタル 教科書体 NP-R" panose="02020400000000000000" pitchFamily="18" charset="-128"/>
              <a:ea typeface="UD デジタル 教科書体 NP-R" panose="02020400000000000000" pitchFamily="18" charset="-128"/>
            </a:rPr>
            <a:t>推薦届出者が設置者である場合は、候補者の選挙事務所異動承諾書（様式３０）、推薦届出者が数人あるときは推薦届出代表者証明書（様式２７）を添付すること。</a:t>
          </a:r>
        </a:p>
      </xdr:txBody>
    </xdr:sp>
    <xdr:clientData/>
  </xdr:twoCellAnchor>
  <xdr:twoCellAnchor>
    <xdr:from>
      <xdr:col>36</xdr:col>
      <xdr:colOff>381000</xdr:colOff>
      <xdr:row>31</xdr:row>
      <xdr:rowOff>9525</xdr:rowOff>
    </xdr:from>
    <xdr:to>
      <xdr:col>41</xdr:col>
      <xdr:colOff>447675</xdr:colOff>
      <xdr:row>34</xdr:row>
      <xdr:rowOff>171451</xdr:rowOff>
    </xdr:to>
    <xdr:sp macro="" textlink="">
      <xdr:nvSpPr>
        <xdr:cNvPr id="4" name="大かっこ 3">
          <a:extLst>
            <a:ext uri="{FF2B5EF4-FFF2-40B4-BE49-F238E27FC236}">
              <a16:creationId xmlns:a16="http://schemas.microsoft.com/office/drawing/2014/main" id="{00000000-0008-0000-1800-000004000000}"/>
            </a:ext>
          </a:extLst>
        </xdr:cNvPr>
        <xdr:cNvSpPr/>
      </xdr:nvSpPr>
      <xdr:spPr>
        <a:xfrm>
          <a:off x="10296525" y="7715250"/>
          <a:ext cx="2305050" cy="762001"/>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lIns="36000" tIns="0" rIns="36000" bIns="0" rtlCol="0" anchor="ctr" anchorCtr="0"/>
        <a:lstStyle/>
        <a:p>
          <a:pPr algn="l">
            <a:lnSpc>
              <a:spcPts val="1100"/>
            </a:lnSpc>
          </a:pPr>
          <a:r>
            <a:rPr kumimoji="1" lang="ja-JP" altLang="en-US" sz="800">
              <a:latin typeface="UD デジタル 教科書体 NP-R" panose="02020400000000000000" pitchFamily="18" charset="-128"/>
              <a:ea typeface="UD デジタル 教科書体 NP-R" panose="02020400000000000000" pitchFamily="18" charset="-128"/>
            </a:rPr>
            <a:t>推薦届出者が設置者である場合は、候補者の選挙事務所異動承諾書（様式３０）、推薦届出者が数人あるときは推薦届出代表者証明書（様式２７）を添付すること。</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8</xdr:col>
      <xdr:colOff>400050</xdr:colOff>
      <xdr:row>31</xdr:row>
      <xdr:rowOff>9525</xdr:rowOff>
    </xdr:from>
    <xdr:to>
      <xdr:col>13</xdr:col>
      <xdr:colOff>466725</xdr:colOff>
      <xdr:row>34</xdr:row>
      <xdr:rowOff>171451</xdr:rowOff>
    </xdr:to>
    <xdr:sp macro="" textlink="">
      <xdr:nvSpPr>
        <xdr:cNvPr id="2" name="大かっこ 1">
          <a:extLst>
            <a:ext uri="{FF2B5EF4-FFF2-40B4-BE49-F238E27FC236}">
              <a16:creationId xmlns:a16="http://schemas.microsoft.com/office/drawing/2014/main" id="{00000000-0008-0000-1900-000002000000}"/>
            </a:ext>
          </a:extLst>
        </xdr:cNvPr>
        <xdr:cNvSpPr/>
      </xdr:nvSpPr>
      <xdr:spPr>
        <a:xfrm>
          <a:off x="3981450" y="7648575"/>
          <a:ext cx="2305050" cy="762001"/>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lIns="36000" tIns="0" rIns="36000" bIns="0" rtlCol="0" anchor="ctr" anchorCtr="0"/>
        <a:lstStyle/>
        <a:p>
          <a:pPr algn="l">
            <a:lnSpc>
              <a:spcPts val="1100"/>
            </a:lnSpc>
          </a:pPr>
          <a:r>
            <a:rPr kumimoji="1" lang="ja-JP" altLang="en-US" sz="800">
              <a:latin typeface="UD デジタル 教科書体 NP-R" panose="02020400000000000000" pitchFamily="18" charset="-128"/>
              <a:ea typeface="UD デジタル 教科書体 NP-R" panose="02020400000000000000" pitchFamily="18" charset="-128"/>
            </a:rPr>
            <a:t>推薦届出者が設置者である場合は、候補者の選挙事務所異動承諾書（様式３０）、推薦届出者が数人あるときは推薦届出代表者証明書（様式２７）を添付すること。</a:t>
          </a:r>
          <a:endParaRPr kumimoji="1" lang="en-US" altLang="ja-JP" sz="800">
            <a:latin typeface="UD デジタル 教科書体 NP-R" panose="02020400000000000000" pitchFamily="18" charset="-128"/>
            <a:ea typeface="UD デジタル 教科書体 NP-R" panose="02020400000000000000" pitchFamily="18" charset="-128"/>
          </a:endParaRPr>
        </a:p>
      </xdr:txBody>
    </xdr:sp>
    <xdr:clientData/>
  </xdr:twoCellAnchor>
  <xdr:twoCellAnchor>
    <xdr:from>
      <xdr:col>22</xdr:col>
      <xdr:colOff>400050</xdr:colOff>
      <xdr:row>31</xdr:row>
      <xdr:rowOff>9525</xdr:rowOff>
    </xdr:from>
    <xdr:to>
      <xdr:col>27</xdr:col>
      <xdr:colOff>466725</xdr:colOff>
      <xdr:row>34</xdr:row>
      <xdr:rowOff>171451</xdr:rowOff>
    </xdr:to>
    <xdr:sp macro="" textlink="">
      <xdr:nvSpPr>
        <xdr:cNvPr id="3" name="大かっこ 2">
          <a:extLst>
            <a:ext uri="{FF2B5EF4-FFF2-40B4-BE49-F238E27FC236}">
              <a16:creationId xmlns:a16="http://schemas.microsoft.com/office/drawing/2014/main" id="{00000000-0008-0000-1900-000003000000}"/>
            </a:ext>
          </a:extLst>
        </xdr:cNvPr>
        <xdr:cNvSpPr/>
      </xdr:nvSpPr>
      <xdr:spPr>
        <a:xfrm>
          <a:off x="10315575" y="7648575"/>
          <a:ext cx="2305050" cy="762001"/>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lIns="36000" tIns="0" rIns="36000" bIns="0" rtlCol="0" anchor="ctr" anchorCtr="0"/>
        <a:lstStyle/>
        <a:p>
          <a:pPr algn="l">
            <a:lnSpc>
              <a:spcPts val="1100"/>
            </a:lnSpc>
          </a:pPr>
          <a:r>
            <a:rPr kumimoji="1" lang="ja-JP" altLang="en-US" sz="800">
              <a:latin typeface="UD デジタル 教科書体 NP-R" panose="02020400000000000000" pitchFamily="18" charset="-128"/>
              <a:ea typeface="UD デジタル 教科書体 NP-R" panose="02020400000000000000" pitchFamily="18" charset="-128"/>
            </a:rPr>
            <a:t>推薦届出者が設置者である場合は、候補者の選挙事務所異動承諾書（様式３０）、推薦届出者が数人あるときは推薦届出代表者証明書（様式２７）を添付すること。</a:t>
          </a:r>
        </a:p>
      </xdr:txBody>
    </xdr:sp>
    <xdr:clientData/>
  </xdr:twoCellAnchor>
  <xdr:twoCellAnchor>
    <xdr:from>
      <xdr:col>36</xdr:col>
      <xdr:colOff>400050</xdr:colOff>
      <xdr:row>31</xdr:row>
      <xdr:rowOff>9525</xdr:rowOff>
    </xdr:from>
    <xdr:to>
      <xdr:col>41</xdr:col>
      <xdr:colOff>466725</xdr:colOff>
      <xdr:row>34</xdr:row>
      <xdr:rowOff>171451</xdr:rowOff>
    </xdr:to>
    <xdr:sp macro="" textlink="">
      <xdr:nvSpPr>
        <xdr:cNvPr id="4" name="大かっこ 3">
          <a:extLst>
            <a:ext uri="{FF2B5EF4-FFF2-40B4-BE49-F238E27FC236}">
              <a16:creationId xmlns:a16="http://schemas.microsoft.com/office/drawing/2014/main" id="{00000000-0008-0000-1900-000004000000}"/>
            </a:ext>
          </a:extLst>
        </xdr:cNvPr>
        <xdr:cNvSpPr/>
      </xdr:nvSpPr>
      <xdr:spPr>
        <a:xfrm>
          <a:off x="10315575" y="7648575"/>
          <a:ext cx="2305050" cy="762001"/>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lIns="36000" tIns="0" rIns="36000" bIns="0" rtlCol="0" anchor="ctr" anchorCtr="0"/>
        <a:lstStyle/>
        <a:p>
          <a:pPr algn="l">
            <a:lnSpc>
              <a:spcPts val="1100"/>
            </a:lnSpc>
          </a:pPr>
          <a:r>
            <a:rPr kumimoji="1" lang="ja-JP" altLang="en-US" sz="800">
              <a:latin typeface="UD デジタル 教科書体 NP-R" panose="02020400000000000000" pitchFamily="18" charset="-128"/>
              <a:ea typeface="UD デジタル 教科書体 NP-R" panose="02020400000000000000" pitchFamily="18" charset="-128"/>
            </a:rPr>
            <a:t>推薦届出者が設置者である場合は、候補者の選挙事務所異動承諾書（様式３０）、推薦届出者が数人あるときは推薦届出代表者証明書（様式２７）を添付すること。</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8</xdr:col>
      <xdr:colOff>352425</xdr:colOff>
      <xdr:row>41</xdr:row>
      <xdr:rowOff>9525</xdr:rowOff>
    </xdr:from>
    <xdr:to>
      <xdr:col>13</xdr:col>
      <xdr:colOff>419100</xdr:colOff>
      <xdr:row>44</xdr:row>
      <xdr:rowOff>171451</xdr:rowOff>
    </xdr:to>
    <xdr:sp macro="" textlink="">
      <xdr:nvSpPr>
        <xdr:cNvPr id="2" name="大かっこ 1">
          <a:extLst>
            <a:ext uri="{FF2B5EF4-FFF2-40B4-BE49-F238E27FC236}">
              <a16:creationId xmlns:a16="http://schemas.microsoft.com/office/drawing/2014/main" id="{00000000-0008-0000-1A00-000002000000}"/>
            </a:ext>
          </a:extLst>
        </xdr:cNvPr>
        <xdr:cNvSpPr/>
      </xdr:nvSpPr>
      <xdr:spPr>
        <a:xfrm>
          <a:off x="3933825" y="8439150"/>
          <a:ext cx="2305050" cy="762001"/>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lIns="36000" tIns="0" rIns="36000" bIns="0" rtlCol="0" anchor="ctr" anchorCtr="0"/>
        <a:lstStyle/>
        <a:p>
          <a:pPr algn="l">
            <a:lnSpc>
              <a:spcPts val="1100"/>
            </a:lnSpc>
          </a:pPr>
          <a:r>
            <a:rPr kumimoji="1" lang="ja-JP" altLang="en-US" sz="800">
              <a:latin typeface="UD デジタル 教科書体 NP-R" panose="02020400000000000000" pitchFamily="18" charset="-128"/>
              <a:ea typeface="UD デジタル 教科書体 NP-R" panose="02020400000000000000" pitchFamily="18" charset="-128"/>
            </a:rPr>
            <a:t>選挙人名簿登録証明書（様式１６）及び承諾書（様式３３）を添付すること。</a:t>
          </a:r>
          <a:endParaRPr kumimoji="1" lang="en-US" altLang="ja-JP" sz="800">
            <a:latin typeface="UD デジタル 教科書体 NP-R" panose="02020400000000000000" pitchFamily="18" charset="-128"/>
            <a:ea typeface="UD デジタル 教科書体 NP-R" panose="02020400000000000000" pitchFamily="18" charset="-128"/>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8</xdr:col>
      <xdr:colOff>448235</xdr:colOff>
      <xdr:row>40</xdr:row>
      <xdr:rowOff>0</xdr:rowOff>
    </xdr:from>
    <xdr:to>
      <xdr:col>13</xdr:col>
      <xdr:colOff>299195</xdr:colOff>
      <xdr:row>41</xdr:row>
      <xdr:rowOff>201704</xdr:rowOff>
    </xdr:to>
    <xdr:sp macro="" textlink="">
      <xdr:nvSpPr>
        <xdr:cNvPr id="2" name="大かっこ 1">
          <a:extLst>
            <a:ext uri="{FF2B5EF4-FFF2-40B4-BE49-F238E27FC236}">
              <a16:creationId xmlns:a16="http://schemas.microsoft.com/office/drawing/2014/main" id="{00000000-0008-0000-1C00-000002000000}"/>
            </a:ext>
          </a:extLst>
        </xdr:cNvPr>
        <xdr:cNvSpPr/>
      </xdr:nvSpPr>
      <xdr:spPr>
        <a:xfrm>
          <a:off x="4034117" y="8314765"/>
          <a:ext cx="2092137" cy="40341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lIns="36000" tIns="0" rIns="36000" bIns="0" rtlCol="0" anchor="ctr" anchorCtr="0"/>
        <a:lstStyle/>
        <a:p>
          <a:pPr algn="l">
            <a:lnSpc>
              <a:spcPts val="1100"/>
            </a:lnSpc>
          </a:pPr>
          <a:r>
            <a:rPr kumimoji="1" lang="ja-JP" altLang="en-US" sz="800">
              <a:latin typeface="UD デジタル 教科書体 NP-R" panose="02020400000000000000" pitchFamily="18" charset="-128"/>
              <a:ea typeface="UD デジタル 教科書体 NP-R" panose="02020400000000000000" pitchFamily="18" charset="-128"/>
            </a:rPr>
            <a:t>承諾書（様式３５）を添付すること。</a:t>
          </a:r>
          <a:endParaRPr kumimoji="1" lang="en-US" altLang="ja-JP" sz="800">
            <a:latin typeface="UD デジタル 教科書体 NP-R" panose="02020400000000000000" pitchFamily="18" charset="-128"/>
            <a:ea typeface="UD デジタル 教科書体 NP-R" panose="02020400000000000000" pitchFamily="18" charset="-128"/>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8.xml"/><Relationship Id="rId1" Type="http://schemas.openxmlformats.org/officeDocument/2006/relationships/printerSettings" Target="../printerSettings/printerSettings26.bin"/><Relationship Id="rId4" Type="http://schemas.openxmlformats.org/officeDocument/2006/relationships/comments" Target="../comments4.xml"/></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hyperlink" Target="https://www.pref.miyagi.jp/soshiki/senkyo/" TargetMode="External"/><Relationship Id="rId4" Type="http://schemas.openxmlformats.org/officeDocument/2006/relationships/comments" Target="../comments1.xml"/></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32.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33.bin"/></Relationships>
</file>

<file path=xl/worksheets/_rels/sheet35.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34.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39.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40.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sheetPr>
  <dimension ref="A1:F12"/>
  <sheetViews>
    <sheetView workbookViewId="0">
      <selection activeCell="D12" sqref="D12"/>
    </sheetView>
  </sheetViews>
  <sheetFormatPr defaultRowHeight="13.5"/>
  <cols>
    <col min="1" max="1" width="8.375" style="1" customWidth="1"/>
    <col min="2" max="2" width="12.75" style="1" bestFit="1" customWidth="1"/>
    <col min="3" max="3" width="13.25" style="1" bestFit="1" customWidth="1"/>
    <col min="4" max="4" width="51.125" style="1" bestFit="1" customWidth="1"/>
    <col min="5" max="5" width="49.5" style="8" bestFit="1" customWidth="1"/>
    <col min="6" max="6" width="17.375" style="1" bestFit="1" customWidth="1"/>
    <col min="7" max="16384" width="9" style="1"/>
  </cols>
  <sheetData>
    <row r="1" spans="1:6">
      <c r="A1" s="74" t="s">
        <v>236</v>
      </c>
      <c r="B1" s="8"/>
      <c r="C1" s="8"/>
    </row>
    <row r="3" spans="1:6" s="9" customFormat="1">
      <c r="A3" s="392" t="s">
        <v>248</v>
      </c>
      <c r="B3" s="393"/>
      <c r="C3" s="394"/>
      <c r="D3" s="11" t="s">
        <v>249</v>
      </c>
      <c r="E3" s="12" t="s">
        <v>238</v>
      </c>
    </row>
    <row r="4" spans="1:6">
      <c r="A4" s="386" t="s">
        <v>127</v>
      </c>
      <c r="B4" s="387"/>
      <c r="C4" s="388"/>
      <c r="D4" s="16" t="s">
        <v>795</v>
      </c>
      <c r="E4" s="13" t="s">
        <v>644</v>
      </c>
    </row>
    <row r="5" spans="1:6">
      <c r="A5" s="386" t="s">
        <v>237</v>
      </c>
      <c r="B5" s="387"/>
      <c r="C5" s="388"/>
      <c r="D5" s="17">
        <v>46061</v>
      </c>
      <c r="E5" s="14">
        <v>44500</v>
      </c>
      <c r="F5" s="143" t="str">
        <f>TEXT(D5,"ggge年M月D日")</f>
        <v>令和8年2月8日</v>
      </c>
    </row>
    <row r="6" spans="1:6">
      <c r="A6" s="386" t="s">
        <v>256</v>
      </c>
      <c r="B6" s="387"/>
      <c r="C6" s="388"/>
      <c r="D6" s="26">
        <v>46049</v>
      </c>
      <c r="E6" s="14">
        <v>44488</v>
      </c>
    </row>
    <row r="7" spans="1:6">
      <c r="A7" s="389" t="s">
        <v>250</v>
      </c>
      <c r="B7" s="10" t="s">
        <v>243</v>
      </c>
      <c r="C7" s="10" t="s">
        <v>251</v>
      </c>
      <c r="D7" s="16" t="s">
        <v>241</v>
      </c>
      <c r="E7" s="13" t="s">
        <v>239</v>
      </c>
    </row>
    <row r="8" spans="1:6">
      <c r="A8" s="390"/>
      <c r="B8" s="10" t="s">
        <v>244</v>
      </c>
      <c r="C8" s="10" t="s">
        <v>252</v>
      </c>
      <c r="D8" s="16" t="s">
        <v>241</v>
      </c>
      <c r="E8" s="13" t="s">
        <v>239</v>
      </c>
    </row>
    <row r="9" spans="1:6">
      <c r="A9" s="390"/>
      <c r="B9" s="10" t="s">
        <v>245</v>
      </c>
      <c r="C9" s="10" t="s">
        <v>253</v>
      </c>
      <c r="D9" s="16" t="s">
        <v>748</v>
      </c>
      <c r="E9" s="13" t="s">
        <v>239</v>
      </c>
    </row>
    <row r="10" spans="1:6">
      <c r="A10" s="390"/>
      <c r="B10" s="10" t="s">
        <v>246</v>
      </c>
      <c r="C10" s="10" t="s">
        <v>254</v>
      </c>
      <c r="D10" s="16" t="s">
        <v>748</v>
      </c>
      <c r="E10" s="13" t="s">
        <v>239</v>
      </c>
    </row>
    <row r="11" spans="1:6">
      <c r="A11" s="391"/>
      <c r="B11" s="10" t="s">
        <v>247</v>
      </c>
      <c r="C11" s="10" t="s">
        <v>255</v>
      </c>
      <c r="D11" s="16" t="s">
        <v>830</v>
      </c>
      <c r="E11" s="13" t="s">
        <v>239</v>
      </c>
    </row>
    <row r="12" spans="1:6">
      <c r="A12" s="386" t="s">
        <v>240</v>
      </c>
      <c r="B12" s="387"/>
      <c r="C12" s="388"/>
      <c r="D12" s="16" t="s">
        <v>241</v>
      </c>
      <c r="E12" s="13" t="s">
        <v>239</v>
      </c>
    </row>
  </sheetData>
  <mergeCells count="6">
    <mergeCell ref="A6:C6"/>
    <mergeCell ref="A7:A11"/>
    <mergeCell ref="A12:C12"/>
    <mergeCell ref="A3:C3"/>
    <mergeCell ref="A4:C4"/>
    <mergeCell ref="A5:C5"/>
  </mergeCells>
  <phoneticPr fontId="1"/>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Q36"/>
  <sheetViews>
    <sheetView showZeros="0" view="pageBreakPreview" zoomScaleNormal="100" zoomScaleSheetLayoutView="100" workbookViewId="0"/>
  </sheetViews>
  <sheetFormatPr defaultRowHeight="15.75"/>
  <cols>
    <col min="1" max="1" width="9.625" style="147" customWidth="1"/>
    <col min="2" max="3" width="4.375" style="147" customWidth="1"/>
    <col min="4" max="10" width="9.625" style="147" customWidth="1"/>
    <col min="11" max="11" width="11.875" style="147" bestFit="1" customWidth="1"/>
    <col min="12" max="12" width="4.375" style="147" customWidth="1"/>
    <col min="13" max="16384" width="9" style="147"/>
  </cols>
  <sheetData>
    <row r="1" spans="1:11">
      <c r="J1" s="223" t="s">
        <v>605</v>
      </c>
      <c r="K1" s="146" t="s">
        <v>642</v>
      </c>
    </row>
    <row r="6" spans="1:11" ht="31.5">
      <c r="A6" s="519" t="s">
        <v>25</v>
      </c>
      <c r="B6" s="555"/>
      <c r="C6" s="555"/>
      <c r="D6" s="555"/>
      <c r="E6" s="555"/>
      <c r="F6" s="555"/>
      <c r="G6" s="555"/>
      <c r="H6" s="555"/>
      <c r="I6" s="555"/>
      <c r="J6" s="555"/>
      <c r="K6" s="233"/>
    </row>
    <row r="7" spans="1:11" ht="14.25" customHeight="1">
      <c r="A7" s="233"/>
      <c r="B7" s="233"/>
      <c r="C7" s="233"/>
      <c r="D7" s="233"/>
      <c r="E7" s="233"/>
      <c r="F7" s="233"/>
      <c r="G7" s="233"/>
      <c r="H7" s="233"/>
      <c r="I7" s="233"/>
      <c r="J7" s="233"/>
      <c r="K7" s="233"/>
    </row>
    <row r="8" spans="1:11" ht="14.25" customHeight="1">
      <c r="A8" s="233"/>
      <c r="B8" s="233"/>
      <c r="C8" s="233"/>
      <c r="D8" s="233"/>
      <c r="E8" s="233"/>
      <c r="F8" s="233"/>
      <c r="G8" s="233"/>
      <c r="H8" s="233"/>
      <c r="I8" s="233"/>
      <c r="J8" s="233"/>
      <c r="K8" s="233"/>
    </row>
    <row r="9" spans="1:11" ht="14.25" customHeight="1">
      <c r="A9" s="233"/>
      <c r="B9" s="233"/>
      <c r="C9" s="233"/>
      <c r="D9" s="233"/>
      <c r="E9" s="233"/>
      <c r="F9" s="233"/>
      <c r="G9" s="233"/>
      <c r="H9" s="233"/>
      <c r="I9" s="233"/>
      <c r="J9" s="233"/>
      <c r="K9" s="233"/>
    </row>
    <row r="10" spans="1:11" ht="14.25" customHeight="1">
      <c r="A10" s="233"/>
      <c r="B10" s="233"/>
      <c r="C10" s="233"/>
      <c r="D10" s="233"/>
      <c r="E10" s="233"/>
      <c r="F10" s="233"/>
      <c r="G10" s="233"/>
      <c r="H10" s="233"/>
      <c r="I10" s="233"/>
      <c r="J10" s="233"/>
      <c r="K10" s="233"/>
    </row>
    <row r="11" spans="1:11" ht="14.25" customHeight="1">
      <c r="A11" s="233"/>
      <c r="B11" s="233"/>
      <c r="C11" s="233"/>
      <c r="D11" s="233"/>
      <c r="E11" s="233"/>
      <c r="F11" s="233"/>
      <c r="G11" s="233"/>
      <c r="H11" s="233"/>
      <c r="I11" s="233"/>
      <c r="J11" s="233"/>
      <c r="K11" s="233"/>
    </row>
    <row r="16" spans="1:11" ht="21" customHeight="1">
      <c r="A16" s="556" t="str">
        <f>"　本政党（政治団体）は、"&amp;設定シート!$F$5&amp;"執行の衆議院小選挙区選出議員選挙の"</f>
        <v>　本政党（政治団体）は、令和8年2月8日執行の衆議院小選挙区選出議員選挙の</v>
      </c>
      <c r="B16" s="556"/>
      <c r="C16" s="556"/>
      <c r="D16" s="556"/>
      <c r="E16" s="556"/>
      <c r="F16" s="556"/>
      <c r="G16" s="556"/>
      <c r="H16" s="556"/>
      <c r="I16" s="556"/>
      <c r="J16" s="556"/>
      <c r="K16" s="243"/>
    </row>
    <row r="17" spans="1:17" ht="21" customHeight="1">
      <c r="A17" s="522">
        <f>入力シート①!C5</f>
        <v>0</v>
      </c>
      <c r="B17" s="522"/>
      <c r="C17" s="147" t="s">
        <v>161</v>
      </c>
    </row>
    <row r="18" spans="1:17" ht="21" customHeight="1"/>
    <row r="19" spans="1:17" ht="21" customHeight="1"/>
    <row r="20" spans="1:17" ht="21" customHeight="1"/>
    <row r="24" spans="1:17">
      <c r="A24" s="527">
        <f>設定シート!D6</f>
        <v>46049</v>
      </c>
      <c r="B24" s="527"/>
      <c r="C24" s="527"/>
      <c r="D24" s="527"/>
    </row>
    <row r="25" spans="1:17">
      <c r="D25" s="226"/>
      <c r="E25" s="236"/>
    </row>
    <row r="26" spans="1:17">
      <c r="D26" s="226"/>
      <c r="E26" s="236"/>
    </row>
    <row r="28" spans="1:17">
      <c r="A28" s="144"/>
      <c r="D28" s="228" t="s">
        <v>72</v>
      </c>
      <c r="F28" s="522">
        <f>入力シート①!C7</f>
        <v>0</v>
      </c>
      <c r="G28" s="522"/>
      <c r="H28" s="522"/>
      <c r="I28" s="522"/>
      <c r="J28" s="522"/>
      <c r="K28" s="144"/>
      <c r="L28" s="144"/>
      <c r="M28" s="144"/>
      <c r="N28" s="144"/>
      <c r="O28" s="144"/>
      <c r="P28" s="144"/>
      <c r="Q28" s="144"/>
    </row>
    <row r="29" spans="1:17">
      <c r="A29" s="144"/>
      <c r="D29" s="144"/>
      <c r="E29" s="144"/>
      <c r="F29" s="181"/>
      <c r="G29" s="181"/>
      <c r="H29" s="181"/>
      <c r="I29" s="181"/>
      <c r="J29" s="181"/>
      <c r="K29" s="144"/>
      <c r="L29" s="144"/>
      <c r="M29" s="144"/>
      <c r="N29" s="144"/>
      <c r="O29" s="144"/>
      <c r="P29" s="144"/>
      <c r="Q29" s="144"/>
    </row>
    <row r="30" spans="1:17">
      <c r="A30" s="144"/>
      <c r="D30" s="228" t="s">
        <v>73</v>
      </c>
      <c r="F30" s="518">
        <f>入力シート①!C9</f>
        <v>0</v>
      </c>
      <c r="G30" s="518"/>
      <c r="H30" s="518"/>
      <c r="I30" s="518"/>
      <c r="J30" s="518"/>
      <c r="K30" s="183"/>
      <c r="L30" s="183"/>
      <c r="M30" s="183"/>
      <c r="N30" s="183"/>
      <c r="O30" s="183"/>
      <c r="P30" s="183"/>
      <c r="Q30" s="183"/>
    </row>
    <row r="31" spans="1:17">
      <c r="A31" s="144"/>
      <c r="D31" s="144"/>
      <c r="E31" s="144"/>
      <c r="F31" s="181"/>
      <c r="G31" s="181"/>
      <c r="H31" s="182"/>
      <c r="I31" s="181"/>
      <c r="J31" s="181"/>
      <c r="K31" s="144"/>
      <c r="L31" s="183"/>
      <c r="M31" s="183"/>
      <c r="N31" s="184"/>
      <c r="O31" s="184"/>
      <c r="P31" s="144"/>
      <c r="Q31" s="144"/>
    </row>
    <row r="32" spans="1:17">
      <c r="A32" s="144"/>
      <c r="D32" s="228" t="s">
        <v>431</v>
      </c>
      <c r="F32" s="548">
        <f>入力シート①!C10</f>
        <v>0</v>
      </c>
      <c r="G32" s="548"/>
      <c r="H32" s="548"/>
      <c r="I32" s="548"/>
      <c r="J32" s="548"/>
      <c r="L32" s="183"/>
      <c r="M32" s="183"/>
      <c r="N32" s="184"/>
      <c r="O32" s="184"/>
      <c r="P32" s="145"/>
    </row>
    <row r="33" spans="1:16">
      <c r="A33" s="144"/>
      <c r="D33" s="228"/>
      <c r="F33" s="244"/>
      <c r="G33" s="244"/>
      <c r="H33" s="244"/>
      <c r="I33" s="244"/>
      <c r="J33" s="244"/>
      <c r="L33" s="183"/>
      <c r="M33" s="183"/>
      <c r="N33" s="184"/>
      <c r="O33" s="184"/>
      <c r="P33" s="145"/>
    </row>
    <row r="34" spans="1:16">
      <c r="H34" s="237"/>
      <c r="I34" s="237"/>
    </row>
    <row r="35" spans="1:16">
      <c r="A35" s="144" t="s">
        <v>124</v>
      </c>
    </row>
    <row r="36" spans="1:16">
      <c r="A36" s="144" t="s">
        <v>636</v>
      </c>
    </row>
  </sheetData>
  <mergeCells count="7">
    <mergeCell ref="F28:J28"/>
    <mergeCell ref="F32:J32"/>
    <mergeCell ref="A17:B17"/>
    <mergeCell ref="F30:J30"/>
    <mergeCell ref="A6:J6"/>
    <mergeCell ref="A24:D24"/>
    <mergeCell ref="A16:J16"/>
  </mergeCells>
  <phoneticPr fontId="1"/>
  <hyperlinks>
    <hyperlink ref="K1" location="目次!A1" display="目次に戻る" xr:uid="{00000000-0004-0000-0900-000000000000}"/>
  </hyperlinks>
  <printOptions horizontalCentered="1"/>
  <pageMargins left="0.78740157480314965" right="0.59055118110236227" top="0.78740157480314965" bottom="0.78740157480314965" header="0.51181102362204722" footer="0.51181102362204722"/>
  <pageSetup paperSize="9" orientation="portrait" blackAndWhite="1" horizontalDpi="200" verticalDpi="2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O45"/>
  <sheetViews>
    <sheetView showZeros="0" view="pageBreakPreview" zoomScaleNormal="100" zoomScaleSheetLayoutView="100" workbookViewId="0"/>
  </sheetViews>
  <sheetFormatPr defaultColWidth="5.875" defaultRowHeight="15.75"/>
  <cols>
    <col min="1" max="11" width="5.875" style="147" customWidth="1"/>
    <col min="12" max="12" width="12.625" style="147" customWidth="1"/>
    <col min="13" max="13" width="4.125" style="147" customWidth="1"/>
    <col min="14" max="14" width="6.75" style="147" customWidth="1"/>
    <col min="15" max="15" width="11.875" style="147" bestFit="1" customWidth="1"/>
    <col min="16" max="16384" width="5.875" style="147"/>
  </cols>
  <sheetData>
    <row r="1" spans="1:15">
      <c r="N1" s="223" t="s">
        <v>606</v>
      </c>
      <c r="O1" s="146" t="s">
        <v>642</v>
      </c>
    </row>
    <row r="5" spans="1:15" ht="31.5">
      <c r="A5" s="519" t="s">
        <v>147</v>
      </c>
      <c r="B5" s="519"/>
      <c r="C5" s="519"/>
      <c r="D5" s="519"/>
      <c r="E5" s="519"/>
      <c r="F5" s="519"/>
      <c r="G5" s="519"/>
      <c r="H5" s="519"/>
      <c r="I5" s="519"/>
      <c r="J5" s="519"/>
      <c r="K5" s="519"/>
      <c r="L5" s="519"/>
      <c r="M5" s="519"/>
      <c r="N5" s="519"/>
    </row>
    <row r="9" spans="1:15" ht="14.25" customHeight="1"/>
    <row r="10" spans="1:15" ht="15" customHeight="1">
      <c r="A10" s="526" t="str">
        <f>"　"&amp;設定シート!$F$5&amp;"執行の衆議院小選挙区選出議員選挙の"</f>
        <v>　令和8年2月8日執行の衆議院小選挙区選出議員選挙の</v>
      </c>
      <c r="B10" s="526"/>
      <c r="C10" s="526"/>
      <c r="D10" s="526"/>
      <c r="E10" s="526"/>
      <c r="F10" s="526"/>
      <c r="G10" s="526"/>
      <c r="H10" s="526"/>
      <c r="I10" s="526"/>
      <c r="J10" s="526"/>
      <c r="K10" s="560">
        <f>入力シート①!C5</f>
        <v>0</v>
      </c>
      <c r="L10" s="560"/>
      <c r="M10" s="147" t="s">
        <v>117</v>
      </c>
    </row>
    <row r="11" spans="1:15" ht="9" customHeight="1">
      <c r="M11" s="243"/>
    </row>
    <row r="12" spans="1:15" ht="14.25" customHeight="1">
      <c r="A12" s="560">
        <f>入力シート①!C7</f>
        <v>0</v>
      </c>
      <c r="B12" s="560"/>
      <c r="C12" s="560"/>
      <c r="D12" s="560"/>
      <c r="E12" s="243" t="s">
        <v>162</v>
      </c>
      <c r="F12" s="243"/>
      <c r="G12" s="243"/>
      <c r="H12" s="245"/>
      <c r="I12" s="245"/>
      <c r="J12" s="243"/>
      <c r="K12" s="243"/>
      <c r="L12" s="243"/>
      <c r="M12" s="243"/>
      <c r="N12" s="243"/>
    </row>
    <row r="13" spans="1:15" ht="14.25" customHeight="1">
      <c r="H13" s="225"/>
      <c r="I13" s="225"/>
      <c r="J13" s="225"/>
      <c r="K13" s="225"/>
    </row>
    <row r="14" spans="1:15" ht="14.25" customHeight="1">
      <c r="H14" s="225"/>
      <c r="J14" s="225"/>
    </row>
    <row r="17" spans="1:14">
      <c r="A17" s="527">
        <f>設定シート!D6</f>
        <v>46049</v>
      </c>
      <c r="B17" s="527"/>
      <c r="C17" s="527"/>
      <c r="D17" s="527"/>
    </row>
    <row r="18" spans="1:14">
      <c r="A18" s="246"/>
      <c r="B18" s="246"/>
      <c r="C18" s="246"/>
      <c r="D18" s="246"/>
    </row>
    <row r="20" spans="1:14">
      <c r="B20" s="226"/>
      <c r="C20" s="184"/>
      <c r="D20" s="184"/>
      <c r="F20" s="245" t="s">
        <v>26</v>
      </c>
      <c r="H20" s="561">
        <f>入力シート①!C19</f>
        <v>0</v>
      </c>
      <c r="I20" s="561"/>
      <c r="J20" s="561"/>
      <c r="K20" s="561"/>
      <c r="L20" s="561"/>
      <c r="M20" s="561"/>
      <c r="N20" s="561"/>
    </row>
    <row r="21" spans="1:14">
      <c r="B21" s="226"/>
      <c r="C21" s="184"/>
      <c r="D21" s="184"/>
    </row>
    <row r="22" spans="1:14">
      <c r="B22" s="226"/>
      <c r="C22" s="184"/>
      <c r="D22" s="184"/>
      <c r="F22" s="147" t="s">
        <v>27</v>
      </c>
      <c r="H22" s="501">
        <f>入力シート①!C15</f>
        <v>0</v>
      </c>
      <c r="I22" s="501"/>
      <c r="J22" s="501"/>
      <c r="K22" s="501"/>
      <c r="L22" s="501"/>
      <c r="M22" s="501"/>
      <c r="N22" s="501"/>
    </row>
    <row r="23" spans="1:14">
      <c r="B23" s="226"/>
      <c r="C23" s="184"/>
      <c r="D23" s="184"/>
    </row>
    <row r="24" spans="1:14">
      <c r="B24" s="226"/>
      <c r="C24" s="184"/>
      <c r="D24" s="184"/>
    </row>
    <row r="25" spans="1:14">
      <c r="B25" s="226"/>
      <c r="C25" s="184"/>
      <c r="D25" s="184"/>
    </row>
    <row r="26" spans="1:14">
      <c r="B26" s="226"/>
      <c r="C26" s="184"/>
      <c r="D26" s="184"/>
      <c r="F26" s="228" t="s">
        <v>72</v>
      </c>
      <c r="H26" s="522">
        <f>入力シート①!C7</f>
        <v>0</v>
      </c>
      <c r="I26" s="522"/>
      <c r="J26" s="522"/>
      <c r="K26" s="522"/>
      <c r="L26" s="522"/>
      <c r="M26" s="522"/>
    </row>
    <row r="27" spans="1:14">
      <c r="B27" s="226"/>
      <c r="C27" s="184"/>
      <c r="D27" s="184"/>
    </row>
    <row r="28" spans="1:14">
      <c r="B28" s="226"/>
      <c r="C28" s="184"/>
      <c r="D28" s="184"/>
    </row>
    <row r="29" spans="1:14">
      <c r="B29" s="226"/>
      <c r="C29" s="184"/>
      <c r="D29" s="184"/>
      <c r="F29" s="223" t="s">
        <v>101</v>
      </c>
      <c r="H29" s="501">
        <f>入力シート①!C10</f>
        <v>0</v>
      </c>
      <c r="I29" s="501"/>
      <c r="J29" s="501"/>
      <c r="K29" s="501"/>
      <c r="L29" s="501"/>
      <c r="N29" s="147" t="s">
        <v>24</v>
      </c>
    </row>
    <row r="30" spans="1:14">
      <c r="B30" s="226"/>
      <c r="C30" s="184"/>
      <c r="D30" s="184"/>
    </row>
    <row r="31" spans="1:14">
      <c r="B31" s="226"/>
      <c r="C31" s="184"/>
      <c r="D31" s="184"/>
    </row>
    <row r="32" spans="1:14">
      <c r="A32" s="144" t="s">
        <v>124</v>
      </c>
      <c r="B32" s="226"/>
      <c r="C32" s="184"/>
      <c r="D32" s="184"/>
    </row>
    <row r="33" spans="1:12">
      <c r="A33" s="144" t="s">
        <v>636</v>
      </c>
      <c r="B33" s="226"/>
      <c r="C33" s="184"/>
      <c r="D33" s="184"/>
    </row>
    <row r="34" spans="1:12" ht="24">
      <c r="B34" s="226"/>
      <c r="C34" s="184"/>
      <c r="D34" s="184"/>
      <c r="H34" s="247"/>
      <c r="I34" s="248"/>
      <c r="J34" s="249"/>
      <c r="K34" s="250"/>
      <c r="L34" s="230"/>
    </row>
    <row r="35" spans="1:12">
      <c r="B35" s="226"/>
      <c r="C35" s="184"/>
      <c r="D35" s="184"/>
    </row>
    <row r="36" spans="1:12">
      <c r="B36" s="226"/>
      <c r="C36" s="184"/>
      <c r="D36" s="184"/>
    </row>
    <row r="37" spans="1:12">
      <c r="B37" s="226"/>
      <c r="C37" s="184"/>
      <c r="D37" s="184"/>
    </row>
    <row r="40" spans="1:12" ht="21">
      <c r="D40" s="559"/>
      <c r="E40" s="559"/>
      <c r="F40" s="249"/>
      <c r="H40" s="236"/>
    </row>
    <row r="42" spans="1:12" ht="24">
      <c r="D42" s="229"/>
      <c r="E42" s="229"/>
      <c r="F42" s="228"/>
      <c r="G42" s="229"/>
      <c r="I42" s="557"/>
      <c r="J42" s="557"/>
      <c r="K42" s="558"/>
      <c r="L42" s="558"/>
    </row>
    <row r="43" spans="1:12" ht="24">
      <c r="D43" s="229"/>
      <c r="E43" s="229"/>
      <c r="F43" s="228"/>
      <c r="G43" s="229"/>
      <c r="I43" s="230"/>
      <c r="J43" s="230"/>
      <c r="K43" s="231"/>
      <c r="L43" s="231"/>
    </row>
    <row r="44" spans="1:12" ht="24">
      <c r="D44" s="229"/>
      <c r="E44" s="229"/>
      <c r="F44" s="228"/>
      <c r="G44" s="229"/>
      <c r="I44" s="230"/>
      <c r="J44" s="230"/>
      <c r="K44" s="231"/>
      <c r="L44" s="231"/>
    </row>
    <row r="45" spans="1:12">
      <c r="A45" s="232"/>
    </row>
  </sheetData>
  <mergeCells count="12">
    <mergeCell ref="I42:J42"/>
    <mergeCell ref="K42:L42"/>
    <mergeCell ref="A5:N5"/>
    <mergeCell ref="D40:E40"/>
    <mergeCell ref="A12:D12"/>
    <mergeCell ref="A17:D17"/>
    <mergeCell ref="H20:N20"/>
    <mergeCell ref="H22:N22"/>
    <mergeCell ref="H26:M26"/>
    <mergeCell ref="H29:L29"/>
    <mergeCell ref="A10:J10"/>
    <mergeCell ref="K10:L10"/>
  </mergeCells>
  <phoneticPr fontId="1"/>
  <hyperlinks>
    <hyperlink ref="O1" location="目次!A1" display="目次に戻る" xr:uid="{00000000-0004-0000-0A00-000000000000}"/>
  </hyperlinks>
  <printOptions horizontalCentered="1"/>
  <pageMargins left="0.78740157480314965" right="0.39370078740157483" top="0.98425196850393704" bottom="0.98425196850393704" header="0.51181102362204722" footer="0.51181102362204722"/>
  <pageSetup paperSize="9" orientation="portrait" blackAndWhite="1" horizontalDpi="200" verticalDpi="2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S34"/>
  <sheetViews>
    <sheetView showZeros="0" view="pageBreakPreview" zoomScaleNormal="100" zoomScaleSheetLayoutView="100" workbookViewId="0"/>
  </sheetViews>
  <sheetFormatPr defaultRowHeight="15.75"/>
  <cols>
    <col min="1" max="8" width="9.625" style="147" customWidth="1"/>
    <col min="9" max="10" width="4.375" style="147" customWidth="1"/>
    <col min="11" max="11" width="11.875" style="147" bestFit="1" customWidth="1"/>
    <col min="12" max="16384" width="9" style="147"/>
  </cols>
  <sheetData>
    <row r="1" spans="1:11">
      <c r="J1" s="223" t="s">
        <v>607</v>
      </c>
      <c r="K1" s="146" t="s">
        <v>642</v>
      </c>
    </row>
    <row r="6" spans="1:11" ht="31.5">
      <c r="A6" s="519" t="s">
        <v>25</v>
      </c>
      <c r="B6" s="519"/>
      <c r="C6" s="519"/>
      <c r="D6" s="519"/>
      <c r="E6" s="519"/>
      <c r="F6" s="519"/>
      <c r="G6" s="519"/>
      <c r="H6" s="519"/>
      <c r="I6" s="519"/>
    </row>
    <row r="7" spans="1:11" ht="14.25" customHeight="1">
      <c r="A7" s="233"/>
      <c r="B7" s="233"/>
      <c r="C7" s="233"/>
      <c r="D7" s="233"/>
      <c r="E7" s="233"/>
      <c r="F7" s="233"/>
      <c r="G7" s="233"/>
      <c r="H7" s="233"/>
      <c r="I7" s="233"/>
    </row>
    <row r="8" spans="1:11" ht="14.25" customHeight="1">
      <c r="A8" s="233"/>
      <c r="B8" s="233"/>
      <c r="C8" s="233"/>
      <c r="D8" s="233"/>
      <c r="E8" s="233"/>
      <c r="F8" s="233"/>
      <c r="G8" s="233"/>
      <c r="H8" s="233"/>
      <c r="I8" s="233"/>
    </row>
    <row r="12" spans="1:11" ht="21" customHeight="1">
      <c r="A12" s="563" t="s">
        <v>534</v>
      </c>
      <c r="B12" s="563"/>
      <c r="C12" s="563"/>
      <c r="D12" s="563"/>
      <c r="E12" s="563"/>
      <c r="F12" s="563"/>
      <c r="G12" s="563"/>
      <c r="H12" s="563"/>
      <c r="I12" s="563"/>
      <c r="J12" s="563"/>
    </row>
    <row r="13" spans="1:11" ht="21" customHeight="1">
      <c r="A13" s="563" t="s">
        <v>664</v>
      </c>
      <c r="B13" s="563"/>
      <c r="C13" s="563"/>
      <c r="D13" s="563"/>
      <c r="E13" s="563"/>
      <c r="F13" s="563"/>
      <c r="G13" s="563"/>
      <c r="H13" s="563"/>
      <c r="I13" s="563"/>
      <c r="J13" s="563"/>
    </row>
    <row r="14" spans="1:11" ht="21" customHeight="1">
      <c r="A14" s="563" t="s">
        <v>207</v>
      </c>
      <c r="B14" s="563"/>
      <c r="C14" s="563"/>
      <c r="D14" s="563"/>
      <c r="E14" s="563"/>
      <c r="F14" s="563"/>
      <c r="G14" s="563"/>
      <c r="H14" s="563"/>
      <c r="I14" s="563"/>
      <c r="J14" s="563"/>
    </row>
    <row r="15" spans="1:11" ht="21" customHeight="1">
      <c r="A15" s="563" t="s">
        <v>208</v>
      </c>
      <c r="B15" s="563"/>
      <c r="C15" s="563"/>
      <c r="D15" s="563"/>
      <c r="E15" s="563"/>
      <c r="F15" s="563"/>
      <c r="G15" s="563"/>
      <c r="H15" s="563"/>
      <c r="I15" s="563"/>
      <c r="J15" s="563"/>
    </row>
    <row r="16" spans="1:11" ht="21" customHeight="1">
      <c r="A16" s="563" t="s">
        <v>209</v>
      </c>
      <c r="B16" s="563"/>
      <c r="C16" s="563"/>
      <c r="D16" s="563"/>
      <c r="E16" s="563"/>
      <c r="F16" s="563"/>
      <c r="G16" s="563"/>
      <c r="H16" s="563"/>
      <c r="I16" s="563"/>
      <c r="J16" s="563"/>
    </row>
    <row r="17" spans="1:19" ht="21" customHeight="1">
      <c r="A17" s="563" t="s">
        <v>210</v>
      </c>
      <c r="B17" s="563"/>
      <c r="C17" s="563"/>
      <c r="D17" s="563"/>
      <c r="E17" s="563"/>
      <c r="F17" s="563"/>
      <c r="G17" s="563"/>
      <c r="H17" s="563"/>
      <c r="I17" s="563"/>
      <c r="J17" s="563"/>
    </row>
    <row r="18" spans="1:19" ht="21" customHeight="1">
      <c r="A18" s="526" t="str">
        <f>設定シート!$F$5&amp;"執行の衆議院小選挙区選出議員選挙の"</f>
        <v>令和8年2月8日執行の衆議院小選挙区選出議員選挙の</v>
      </c>
      <c r="B18" s="526"/>
      <c r="C18" s="526"/>
      <c r="D18" s="526"/>
      <c r="E18" s="526"/>
      <c r="F18" s="526"/>
      <c r="G18" s="560">
        <f>入力シート①!C5</f>
        <v>0</v>
      </c>
      <c r="H18" s="560"/>
      <c r="I18" s="147" t="s">
        <v>753</v>
      </c>
      <c r="Q18" s="562"/>
      <c r="R18" s="562"/>
      <c r="S18" s="562"/>
    </row>
    <row r="19" spans="1:19" ht="21" customHeight="1">
      <c r="A19" s="147" t="s">
        <v>754</v>
      </c>
    </row>
    <row r="23" spans="1:19">
      <c r="B23" s="523">
        <f>設定シート!D6</f>
        <v>46049</v>
      </c>
      <c r="C23" s="501"/>
    </row>
    <row r="24" spans="1:19">
      <c r="B24" s="226"/>
      <c r="C24" s="236"/>
    </row>
    <row r="25" spans="1:19">
      <c r="A25" s="144"/>
      <c r="B25" s="342"/>
      <c r="F25" s="181"/>
      <c r="H25" s="182"/>
      <c r="I25" s="144"/>
      <c r="J25" s="144"/>
      <c r="K25" s="144"/>
      <c r="L25" s="144"/>
      <c r="M25" s="144"/>
      <c r="N25" s="144"/>
      <c r="O25" s="144"/>
    </row>
    <row r="26" spans="1:19">
      <c r="A26" s="144"/>
      <c r="B26" s="144"/>
      <c r="C26" s="144"/>
      <c r="D26" s="181"/>
      <c r="E26" s="181"/>
      <c r="F26" s="181"/>
      <c r="G26" s="181"/>
      <c r="H26" s="181"/>
      <c r="I26" s="144"/>
      <c r="J26" s="144"/>
      <c r="K26" s="144"/>
      <c r="L26" s="144"/>
      <c r="M26" s="144"/>
      <c r="N26" s="144"/>
      <c r="O26" s="144"/>
    </row>
    <row r="27" spans="1:19">
      <c r="A27" s="144"/>
      <c r="B27" s="144"/>
      <c r="C27" s="229" t="s">
        <v>61</v>
      </c>
      <c r="E27" s="501">
        <f>入力シート①!C19</f>
        <v>0</v>
      </c>
      <c r="F27" s="501"/>
      <c r="G27" s="501"/>
      <c r="H27" s="501"/>
      <c r="I27" s="501"/>
      <c r="J27" s="183"/>
      <c r="K27" s="183"/>
      <c r="L27" s="183"/>
      <c r="M27" s="183"/>
      <c r="N27" s="183"/>
      <c r="O27" s="183"/>
    </row>
    <row r="28" spans="1:19">
      <c r="A28" s="144"/>
      <c r="B28" s="144"/>
      <c r="C28" s="182"/>
      <c r="D28" s="229"/>
      <c r="F28" s="182"/>
      <c r="G28" s="183"/>
      <c r="H28" s="183"/>
      <c r="I28" s="183"/>
      <c r="J28" s="183"/>
      <c r="K28" s="183"/>
      <c r="L28" s="183"/>
      <c r="M28" s="183"/>
      <c r="N28" s="183"/>
      <c r="O28" s="183"/>
    </row>
    <row r="29" spans="1:19">
      <c r="A29" s="144"/>
      <c r="B29" s="144"/>
      <c r="C29" s="144"/>
      <c r="D29" s="229"/>
      <c r="E29" s="181"/>
      <c r="F29" s="182"/>
      <c r="G29" s="181"/>
      <c r="H29" s="181"/>
      <c r="I29" s="144"/>
      <c r="J29" s="183"/>
      <c r="K29" s="183"/>
      <c r="L29" s="184"/>
      <c r="M29" s="184"/>
      <c r="N29" s="144"/>
      <c r="O29" s="144"/>
    </row>
    <row r="30" spans="1:19">
      <c r="A30" s="144"/>
      <c r="B30" s="144"/>
      <c r="C30" s="229" t="s">
        <v>111</v>
      </c>
      <c r="E30" s="501">
        <f>入力シート①!C15</f>
        <v>0</v>
      </c>
      <c r="F30" s="501"/>
      <c r="G30" s="501"/>
      <c r="H30" s="501"/>
      <c r="I30" s="501"/>
      <c r="J30" s="183"/>
      <c r="K30" s="183"/>
      <c r="L30" s="184"/>
      <c r="M30" s="184"/>
      <c r="N30" s="145"/>
    </row>
    <row r="31" spans="1:19">
      <c r="F31" s="237"/>
      <c r="G31" s="237"/>
    </row>
    <row r="33" spans="1:1">
      <c r="A33" s="144" t="s">
        <v>124</v>
      </c>
    </row>
    <row r="34" spans="1:1">
      <c r="A34" s="144" t="s">
        <v>636</v>
      </c>
    </row>
  </sheetData>
  <mergeCells count="13">
    <mergeCell ref="E30:I30"/>
    <mergeCell ref="Q18:S18"/>
    <mergeCell ref="A6:I6"/>
    <mergeCell ref="B23:C23"/>
    <mergeCell ref="G18:H18"/>
    <mergeCell ref="E27:I27"/>
    <mergeCell ref="A12:J12"/>
    <mergeCell ref="A13:J13"/>
    <mergeCell ref="A14:J14"/>
    <mergeCell ref="A15:J15"/>
    <mergeCell ref="A16:J16"/>
    <mergeCell ref="A17:J17"/>
    <mergeCell ref="A18:F18"/>
  </mergeCells>
  <phoneticPr fontId="1"/>
  <hyperlinks>
    <hyperlink ref="K1" location="目次!A1" display="目次に戻る" xr:uid="{00000000-0004-0000-0B00-000000000000}"/>
  </hyperlinks>
  <printOptions horizontalCentered="1"/>
  <pageMargins left="0.78740157480314965" right="0.59055118110236227" top="0.78740157480314965" bottom="0.78740157480314965" header="0.51181102362204722" footer="0.51181102362204722"/>
  <pageSetup paperSize="9" orientation="portrait" blackAndWhite="1" horizontalDpi="200" verticalDpi="2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75"/>
  <sheetViews>
    <sheetView showZeros="0" view="pageBreakPreview" zoomScaleNormal="100" zoomScaleSheetLayoutView="100" workbookViewId="0"/>
  </sheetViews>
  <sheetFormatPr defaultColWidth="5.625" defaultRowHeight="15"/>
  <cols>
    <col min="1" max="6" width="5.625" style="186" customWidth="1"/>
    <col min="7" max="7" width="1.75" style="186" customWidth="1"/>
    <col min="8" max="16" width="5.625" style="186" customWidth="1"/>
    <col min="17" max="17" width="6.625" style="186" customWidth="1"/>
    <col min="18" max="18" width="11.875" style="186" bestFit="1" customWidth="1"/>
    <col min="19" max="16384" width="5.625" style="186"/>
  </cols>
  <sheetData>
    <row r="1" spans="1:18">
      <c r="Q1" s="189" t="s">
        <v>608</v>
      </c>
      <c r="R1" s="146" t="s">
        <v>642</v>
      </c>
    </row>
    <row r="3" spans="1:18" ht="24">
      <c r="A3" s="566" t="s">
        <v>112</v>
      </c>
      <c r="B3" s="566"/>
      <c r="C3" s="566"/>
      <c r="D3" s="566"/>
      <c r="E3" s="566"/>
      <c r="F3" s="566"/>
      <c r="G3" s="566"/>
      <c r="H3" s="566"/>
      <c r="I3" s="566"/>
      <c r="J3" s="566"/>
      <c r="K3" s="566"/>
      <c r="L3" s="566"/>
      <c r="M3" s="566"/>
      <c r="N3" s="566"/>
      <c r="O3" s="566"/>
      <c r="P3" s="566"/>
      <c r="Q3" s="566"/>
    </row>
    <row r="5" spans="1:18">
      <c r="A5" s="580" t="str">
        <f>"　"&amp;設定シート!$F$5&amp;"執行の衆議院小選挙区選出議員選挙の"</f>
        <v>　令和8年2月8日執行の衆議院小選挙区選出議員選挙の</v>
      </c>
      <c r="B5" s="580"/>
      <c r="C5" s="580"/>
      <c r="D5" s="580"/>
      <c r="E5" s="580"/>
      <c r="F5" s="580"/>
      <c r="G5" s="580"/>
      <c r="H5" s="580"/>
      <c r="I5" s="580"/>
      <c r="J5" s="580"/>
      <c r="K5" s="580"/>
      <c r="L5" s="473">
        <f>入力シート①!C5</f>
        <v>0</v>
      </c>
      <c r="M5" s="473"/>
      <c r="N5" s="473"/>
      <c r="O5" s="473"/>
      <c r="P5" s="186" t="s">
        <v>163</v>
      </c>
    </row>
    <row r="6" spans="1:18" ht="9" customHeight="1"/>
    <row r="7" spans="1:18">
      <c r="A7" s="186" t="s">
        <v>164</v>
      </c>
    </row>
    <row r="8" spans="1:18" ht="9" customHeight="1"/>
    <row r="10" spans="1:18">
      <c r="A10" s="570">
        <f>設定シート!D6</f>
        <v>46049</v>
      </c>
      <c r="B10" s="570"/>
      <c r="C10" s="570"/>
      <c r="D10" s="570"/>
      <c r="E10" s="570"/>
    </row>
    <row r="12" spans="1:18">
      <c r="D12" s="144"/>
      <c r="E12" s="144"/>
      <c r="F12" s="182" t="s">
        <v>72</v>
      </c>
      <c r="G12" s="181"/>
      <c r="H12" s="573">
        <f>入力シート①!C7</f>
        <v>0</v>
      </c>
      <c r="I12" s="573"/>
      <c r="J12" s="573"/>
      <c r="K12" s="573"/>
      <c r="L12" s="573"/>
      <c r="M12" s="573"/>
      <c r="N12" s="573"/>
      <c r="O12" s="573"/>
      <c r="P12" s="573"/>
      <c r="Q12" s="144"/>
    </row>
    <row r="13" spans="1:18">
      <c r="D13" s="144"/>
      <c r="E13" s="181"/>
      <c r="F13" s="181"/>
      <c r="G13" s="181"/>
      <c r="H13" s="181"/>
      <c r="I13" s="181"/>
      <c r="J13" s="181"/>
      <c r="K13" s="144"/>
      <c r="L13" s="144"/>
      <c r="M13" s="144"/>
      <c r="N13" s="144"/>
      <c r="O13" s="144"/>
      <c r="P13" s="144"/>
      <c r="Q13" s="144"/>
    </row>
    <row r="14" spans="1:18">
      <c r="D14" s="144"/>
      <c r="E14" s="181"/>
      <c r="F14" s="182" t="s">
        <v>73</v>
      </c>
      <c r="G14" s="182"/>
      <c r="H14" s="481">
        <f>入力シート①!C9</f>
        <v>0</v>
      </c>
      <c r="I14" s="481"/>
      <c r="J14" s="481"/>
      <c r="K14" s="481"/>
      <c r="L14" s="481"/>
      <c r="M14" s="481"/>
      <c r="N14" s="481"/>
      <c r="O14" s="481"/>
      <c r="P14" s="481"/>
      <c r="Q14" s="183"/>
    </row>
    <row r="15" spans="1:18">
      <c r="D15" s="144"/>
      <c r="E15" s="181"/>
      <c r="F15" s="181"/>
      <c r="G15" s="181"/>
      <c r="H15" s="182"/>
      <c r="I15" s="181"/>
      <c r="J15" s="181"/>
      <c r="K15" s="144"/>
      <c r="L15" s="183"/>
      <c r="M15" s="183"/>
      <c r="N15" s="184"/>
      <c r="O15" s="184"/>
      <c r="P15" s="144"/>
      <c r="Q15" s="144"/>
    </row>
    <row r="16" spans="1:18" ht="15.75">
      <c r="D16" s="144"/>
      <c r="E16" s="181"/>
      <c r="F16" s="182" t="s">
        <v>430</v>
      </c>
      <c r="G16" s="182"/>
      <c r="H16" s="481">
        <f>入力シート①!C10</f>
        <v>0</v>
      </c>
      <c r="I16" s="481"/>
      <c r="J16" s="481"/>
      <c r="K16" s="481"/>
      <c r="L16" s="481"/>
      <c r="M16" s="481"/>
      <c r="N16" s="481"/>
      <c r="O16" s="481"/>
      <c r="P16" s="481"/>
      <c r="Q16" s="147"/>
    </row>
    <row r="19" spans="1:17">
      <c r="A19" s="186" t="s">
        <v>71</v>
      </c>
      <c r="G19" s="571">
        <f>入力シート①!C5</f>
        <v>0</v>
      </c>
      <c r="H19" s="571"/>
      <c r="I19" s="571"/>
      <c r="J19" s="186" t="s">
        <v>12</v>
      </c>
      <c r="L19" s="473" t="e">
        <f>入力シート①!G5</f>
        <v>#N/A</v>
      </c>
      <c r="M19" s="473"/>
      <c r="N19" s="473"/>
      <c r="O19" s="473"/>
      <c r="P19" s="186" t="s">
        <v>24</v>
      </c>
    </row>
    <row r="21" spans="1:17">
      <c r="A21" s="567" t="s">
        <v>45</v>
      </c>
      <c r="B21" s="567"/>
      <c r="C21" s="567"/>
      <c r="D21" s="567"/>
      <c r="E21" s="567"/>
      <c r="F21" s="567"/>
      <c r="G21" s="567"/>
      <c r="H21" s="567"/>
      <c r="I21" s="567"/>
      <c r="J21" s="567"/>
      <c r="K21" s="567"/>
      <c r="L21" s="567"/>
      <c r="M21" s="567"/>
      <c r="N21" s="567"/>
      <c r="O21" s="567"/>
      <c r="P21" s="567"/>
      <c r="Q21" s="567"/>
    </row>
    <row r="22" spans="1:17" ht="15.75" thickBot="1"/>
    <row r="23" spans="1:17">
      <c r="A23" s="574" t="s">
        <v>115</v>
      </c>
      <c r="B23" s="575"/>
      <c r="C23" s="568" t="s">
        <v>62</v>
      </c>
      <c r="D23" s="568"/>
      <c r="E23" s="568"/>
      <c r="F23" s="568"/>
      <c r="G23" s="584" t="s">
        <v>432</v>
      </c>
      <c r="H23" s="585"/>
      <c r="I23" s="585"/>
      <c r="J23" s="585"/>
      <c r="K23" s="585"/>
      <c r="L23" s="585"/>
      <c r="M23" s="585"/>
      <c r="N23" s="585"/>
      <c r="O23" s="585"/>
      <c r="P23" s="585"/>
      <c r="Q23" s="586"/>
    </row>
    <row r="24" spans="1:17">
      <c r="A24" s="576"/>
      <c r="B24" s="577"/>
      <c r="C24" s="569"/>
      <c r="D24" s="569"/>
      <c r="E24" s="569"/>
      <c r="F24" s="569"/>
      <c r="G24" s="581"/>
      <c r="H24" s="582"/>
      <c r="I24" s="582"/>
      <c r="J24" s="582"/>
      <c r="K24" s="582"/>
      <c r="L24" s="582"/>
      <c r="M24" s="582"/>
      <c r="N24" s="582"/>
      <c r="O24" s="582"/>
      <c r="P24" s="582"/>
      <c r="Q24" s="583"/>
    </row>
    <row r="25" spans="1:17">
      <c r="A25" s="576"/>
      <c r="B25" s="577"/>
      <c r="C25" s="569"/>
      <c r="D25" s="569"/>
      <c r="E25" s="569"/>
      <c r="F25" s="569"/>
      <c r="G25" s="581"/>
      <c r="H25" s="582"/>
      <c r="I25" s="582"/>
      <c r="J25" s="582"/>
      <c r="K25" s="582"/>
      <c r="L25" s="582"/>
      <c r="M25" s="582"/>
      <c r="N25" s="582"/>
      <c r="O25" s="582"/>
      <c r="P25" s="582"/>
      <c r="Q25" s="583"/>
    </row>
    <row r="26" spans="1:17">
      <c r="A26" s="576"/>
      <c r="B26" s="577"/>
      <c r="C26" s="569" t="s">
        <v>113</v>
      </c>
      <c r="D26" s="569"/>
      <c r="E26" s="569"/>
      <c r="F26" s="569"/>
      <c r="G26" s="581" t="s">
        <v>433</v>
      </c>
      <c r="H26" s="582"/>
      <c r="I26" s="582"/>
      <c r="J26" s="582"/>
      <c r="K26" s="582"/>
      <c r="L26" s="582"/>
      <c r="M26" s="582"/>
      <c r="N26" s="582"/>
      <c r="O26" s="582"/>
      <c r="P26" s="582"/>
      <c r="Q26" s="583"/>
    </row>
    <row r="27" spans="1:17">
      <c r="A27" s="576"/>
      <c r="B27" s="577"/>
      <c r="C27" s="569"/>
      <c r="D27" s="569"/>
      <c r="E27" s="569"/>
      <c r="F27" s="569"/>
      <c r="G27" s="581"/>
      <c r="H27" s="582"/>
      <c r="I27" s="582"/>
      <c r="J27" s="582"/>
      <c r="K27" s="582"/>
      <c r="L27" s="582"/>
      <c r="M27" s="582"/>
      <c r="N27" s="582"/>
      <c r="O27" s="582"/>
      <c r="P27" s="582"/>
      <c r="Q27" s="583"/>
    </row>
    <row r="28" spans="1:17">
      <c r="A28" s="576"/>
      <c r="B28" s="577"/>
      <c r="C28" s="569"/>
      <c r="D28" s="569"/>
      <c r="E28" s="569"/>
      <c r="F28" s="569"/>
      <c r="G28" s="581"/>
      <c r="H28" s="582"/>
      <c r="I28" s="582"/>
      <c r="J28" s="582"/>
      <c r="K28" s="582"/>
      <c r="L28" s="582"/>
      <c r="M28" s="582"/>
      <c r="N28" s="582"/>
      <c r="O28" s="582"/>
      <c r="P28" s="582"/>
      <c r="Q28" s="583"/>
    </row>
    <row r="29" spans="1:17">
      <c r="A29" s="576"/>
      <c r="B29" s="577"/>
      <c r="C29" s="569" t="s">
        <v>114</v>
      </c>
      <c r="D29" s="569"/>
      <c r="E29" s="569"/>
      <c r="F29" s="569"/>
      <c r="G29" s="581" t="s">
        <v>434</v>
      </c>
      <c r="H29" s="582"/>
      <c r="I29" s="582"/>
      <c r="J29" s="582"/>
      <c r="K29" s="582"/>
      <c r="L29" s="582"/>
      <c r="M29" s="582"/>
      <c r="N29" s="582"/>
      <c r="O29" s="582"/>
      <c r="P29" s="582"/>
      <c r="Q29" s="583"/>
    </row>
    <row r="30" spans="1:17">
      <c r="A30" s="576"/>
      <c r="B30" s="577"/>
      <c r="C30" s="569"/>
      <c r="D30" s="569"/>
      <c r="E30" s="569"/>
      <c r="F30" s="569"/>
      <c r="G30" s="581"/>
      <c r="H30" s="582"/>
      <c r="I30" s="582"/>
      <c r="J30" s="582"/>
      <c r="K30" s="582"/>
      <c r="L30" s="582"/>
      <c r="M30" s="582"/>
      <c r="N30" s="582"/>
      <c r="O30" s="582"/>
      <c r="P30" s="582"/>
      <c r="Q30" s="583"/>
    </row>
    <row r="31" spans="1:17">
      <c r="A31" s="578"/>
      <c r="B31" s="579"/>
      <c r="C31" s="569"/>
      <c r="D31" s="569"/>
      <c r="E31" s="569"/>
      <c r="F31" s="569"/>
      <c r="G31" s="581"/>
      <c r="H31" s="582"/>
      <c r="I31" s="582"/>
      <c r="J31" s="582"/>
      <c r="K31" s="582"/>
      <c r="L31" s="582"/>
      <c r="M31" s="582"/>
      <c r="N31" s="582"/>
      <c r="O31" s="582"/>
      <c r="P31" s="582"/>
      <c r="Q31" s="583"/>
    </row>
    <row r="32" spans="1:17">
      <c r="A32" s="587" t="s">
        <v>116</v>
      </c>
      <c r="B32" s="588"/>
      <c r="C32" s="588"/>
      <c r="D32" s="588"/>
      <c r="E32" s="588"/>
      <c r="F32" s="589"/>
      <c r="G32" s="594" t="s">
        <v>435</v>
      </c>
      <c r="H32" s="595"/>
      <c r="I32" s="595"/>
      <c r="J32" s="595"/>
      <c r="K32" s="595"/>
      <c r="L32" s="595"/>
      <c r="M32" s="595"/>
      <c r="N32" s="595"/>
      <c r="O32" s="595"/>
      <c r="P32" s="595"/>
      <c r="Q32" s="596"/>
    </row>
    <row r="33" spans="1:17">
      <c r="A33" s="576"/>
      <c r="B33" s="590"/>
      <c r="C33" s="590"/>
      <c r="D33" s="590"/>
      <c r="E33" s="590"/>
      <c r="F33" s="577"/>
      <c r="G33" s="597"/>
      <c r="H33" s="598"/>
      <c r="I33" s="598"/>
      <c r="J33" s="598"/>
      <c r="K33" s="598"/>
      <c r="L33" s="598"/>
      <c r="M33" s="598"/>
      <c r="N33" s="598"/>
      <c r="O33" s="598"/>
      <c r="P33" s="598"/>
      <c r="Q33" s="599"/>
    </row>
    <row r="34" spans="1:17" ht="15.75" thickBot="1">
      <c r="A34" s="591"/>
      <c r="B34" s="592"/>
      <c r="C34" s="592"/>
      <c r="D34" s="592"/>
      <c r="E34" s="592"/>
      <c r="F34" s="593"/>
      <c r="G34" s="600"/>
      <c r="H34" s="601"/>
      <c r="I34" s="601"/>
      <c r="J34" s="601"/>
      <c r="K34" s="601"/>
      <c r="L34" s="601"/>
      <c r="M34" s="601"/>
      <c r="N34" s="601"/>
      <c r="O34" s="601"/>
      <c r="P34" s="601"/>
      <c r="Q34" s="602"/>
    </row>
    <row r="35" spans="1:17">
      <c r="A35" s="372"/>
      <c r="B35" s="372"/>
      <c r="C35" s="372"/>
      <c r="D35" s="372"/>
      <c r="E35" s="372"/>
      <c r="F35" s="372"/>
      <c r="G35" s="372"/>
      <c r="H35" s="372"/>
      <c r="I35" s="372"/>
      <c r="J35" s="372"/>
      <c r="K35" s="372"/>
      <c r="L35" s="372"/>
      <c r="M35" s="372"/>
      <c r="N35" s="372"/>
      <c r="O35" s="372"/>
      <c r="P35" s="372"/>
      <c r="Q35" s="372"/>
    </row>
    <row r="36" spans="1:17">
      <c r="A36" s="355"/>
      <c r="B36" s="355"/>
      <c r="C36" s="355"/>
      <c r="D36" s="355"/>
      <c r="E36" s="355"/>
      <c r="F36" s="355"/>
      <c r="G36" s="355"/>
      <c r="H36" s="355"/>
      <c r="I36" s="355"/>
      <c r="J36" s="355"/>
      <c r="K36" s="355"/>
      <c r="L36" s="355"/>
      <c r="M36" s="355"/>
      <c r="N36" s="355"/>
      <c r="O36" s="355"/>
      <c r="P36" s="355"/>
      <c r="Q36" s="355"/>
    </row>
    <row r="37" spans="1:17" ht="15" customHeight="1">
      <c r="A37" s="580" t="str">
        <f>"　"&amp;設定シート!$F$5&amp;"執行の衆議院小選挙区選出議員選挙の"</f>
        <v>　令和8年2月8日執行の衆議院小選挙区選出議員選挙の</v>
      </c>
      <c r="B37" s="580"/>
      <c r="C37" s="580"/>
      <c r="D37" s="580"/>
      <c r="E37" s="580"/>
      <c r="F37" s="580"/>
      <c r="G37" s="580"/>
      <c r="H37" s="580"/>
      <c r="I37" s="580"/>
      <c r="J37" s="580"/>
      <c r="K37" s="580"/>
      <c r="L37" s="473">
        <f>入力シート①!C5</f>
        <v>0</v>
      </c>
      <c r="M37" s="473"/>
      <c r="N37" s="473"/>
      <c r="O37" s="473"/>
      <c r="P37" s="355" t="s">
        <v>163</v>
      </c>
      <c r="Q37" s="355"/>
    </row>
    <row r="38" spans="1:17" ht="7.5" customHeight="1">
      <c r="A38" s="355"/>
      <c r="B38" s="355"/>
      <c r="C38" s="355"/>
      <c r="D38" s="355"/>
      <c r="E38" s="355"/>
      <c r="F38" s="355"/>
      <c r="G38" s="355"/>
      <c r="H38" s="355"/>
      <c r="I38" s="355"/>
      <c r="J38" s="355"/>
      <c r="K38" s="355"/>
      <c r="L38" s="355"/>
      <c r="M38" s="355"/>
      <c r="N38" s="355"/>
      <c r="O38" s="355"/>
      <c r="P38" s="355"/>
      <c r="Q38" s="355"/>
    </row>
    <row r="39" spans="1:17">
      <c r="A39" s="355" t="s">
        <v>436</v>
      </c>
      <c r="B39" s="355"/>
      <c r="C39" s="355"/>
      <c r="D39" s="355"/>
      <c r="E39" s="355"/>
      <c r="F39" s="355"/>
      <c r="G39" s="355"/>
      <c r="H39" s="355"/>
      <c r="I39" s="355"/>
      <c r="J39" s="355"/>
      <c r="K39" s="355"/>
      <c r="L39" s="572" t="s">
        <v>424</v>
      </c>
      <c r="M39" s="572"/>
      <c r="N39" s="572"/>
      <c r="O39" s="572"/>
      <c r="P39" s="572"/>
      <c r="Q39" s="361" t="s">
        <v>157</v>
      </c>
    </row>
    <row r="40" spans="1:17" ht="7.5" customHeight="1">
      <c r="A40" s="355"/>
      <c r="B40" s="355"/>
      <c r="C40" s="355"/>
      <c r="D40" s="355"/>
      <c r="E40" s="355"/>
      <c r="F40" s="355"/>
      <c r="G40" s="355"/>
      <c r="H40" s="355"/>
      <c r="I40" s="355"/>
      <c r="J40" s="355"/>
      <c r="K40" s="355"/>
      <c r="L40" s="355"/>
      <c r="M40" s="355"/>
      <c r="N40" s="355"/>
      <c r="O40" s="355"/>
      <c r="P40" s="355"/>
      <c r="Q40" s="355"/>
    </row>
    <row r="41" spans="1:17">
      <c r="A41" s="564" t="s">
        <v>438</v>
      </c>
      <c r="B41" s="564"/>
      <c r="C41" s="564"/>
      <c r="D41" s="564"/>
      <c r="E41" s="564"/>
      <c r="F41" s="564"/>
      <c r="G41" s="564"/>
      <c r="H41" s="355" t="s">
        <v>437</v>
      </c>
      <c r="I41" s="355"/>
      <c r="J41" s="355"/>
      <c r="K41" s="355"/>
      <c r="L41" s="355"/>
      <c r="M41" s="355"/>
      <c r="N41" s="355"/>
      <c r="O41" s="355"/>
      <c r="P41" s="355"/>
      <c r="Q41" s="355"/>
    </row>
    <row r="42" spans="1:17">
      <c r="A42" s="355"/>
      <c r="B42" s="355"/>
      <c r="C42" s="355"/>
      <c r="D42" s="355"/>
      <c r="E42" s="355"/>
      <c r="F42" s="355"/>
      <c r="G42" s="355"/>
      <c r="H42" s="355"/>
      <c r="I42" s="355"/>
      <c r="J42" s="355"/>
      <c r="K42" s="355"/>
      <c r="L42" s="355"/>
      <c r="M42" s="355"/>
      <c r="N42" s="355"/>
      <c r="O42" s="355"/>
      <c r="P42" s="355"/>
      <c r="Q42" s="355"/>
    </row>
    <row r="43" spans="1:17">
      <c r="A43" s="355"/>
      <c r="B43" s="355"/>
      <c r="C43" s="355"/>
      <c r="D43" s="355"/>
      <c r="E43" s="355"/>
      <c r="F43" s="355"/>
      <c r="G43" s="355"/>
      <c r="H43" s="355"/>
      <c r="I43" s="355"/>
      <c r="J43" s="355"/>
      <c r="K43" s="355"/>
      <c r="L43" s="355"/>
      <c r="M43" s="355"/>
      <c r="N43" s="355"/>
      <c r="O43" s="355"/>
      <c r="P43" s="355"/>
      <c r="Q43" s="355"/>
    </row>
    <row r="44" spans="1:17">
      <c r="A44" s="570">
        <f>設定シート!D6</f>
        <v>46049</v>
      </c>
      <c r="B44" s="570"/>
      <c r="C44" s="570"/>
      <c r="D44" s="570"/>
      <c r="E44" s="570"/>
      <c r="G44" s="355"/>
      <c r="H44" s="355"/>
      <c r="I44" s="355"/>
      <c r="J44" s="355"/>
      <c r="K44" s="355"/>
      <c r="L44" s="355"/>
      <c r="M44" s="355"/>
      <c r="N44" s="355"/>
      <c r="O44" s="355"/>
      <c r="P44" s="355"/>
      <c r="Q44" s="355"/>
    </row>
    <row r="45" spans="1:17">
      <c r="A45" s="355"/>
      <c r="G45" s="355"/>
      <c r="H45" s="355"/>
      <c r="I45" s="355"/>
      <c r="J45" s="355"/>
      <c r="K45" s="355"/>
      <c r="L45" s="355"/>
      <c r="M45" s="355"/>
      <c r="N45" s="355"/>
      <c r="O45" s="355"/>
      <c r="P45" s="355"/>
      <c r="Q45" s="355"/>
    </row>
    <row r="46" spans="1:17">
      <c r="A46" s="355"/>
      <c r="B46" s="355"/>
      <c r="C46" s="355"/>
      <c r="D46" s="355"/>
      <c r="E46" s="355"/>
      <c r="F46" s="355"/>
      <c r="G46" s="355"/>
      <c r="H46" s="355"/>
      <c r="I46" s="355"/>
      <c r="J46" s="355"/>
      <c r="K46" s="355"/>
      <c r="L46" s="355"/>
      <c r="M46" s="355"/>
      <c r="N46" s="355"/>
      <c r="O46" s="355"/>
      <c r="P46" s="355"/>
      <c r="Q46" s="355"/>
    </row>
    <row r="47" spans="1:17">
      <c r="A47" s="355"/>
      <c r="B47" s="355"/>
      <c r="C47" s="355"/>
      <c r="E47" s="144"/>
      <c r="F47" s="182" t="s">
        <v>72</v>
      </c>
      <c r="G47" s="181"/>
      <c r="H47" s="181"/>
      <c r="I47" s="481">
        <f>入力シート①!C7</f>
        <v>0</v>
      </c>
      <c r="J47" s="481"/>
      <c r="K47" s="481"/>
      <c r="L47" s="481"/>
      <c r="M47" s="481"/>
      <c r="N47" s="481"/>
      <c r="O47" s="481"/>
      <c r="P47" s="481"/>
      <c r="Q47" s="144"/>
    </row>
    <row r="48" spans="1:17">
      <c r="A48" s="355"/>
      <c r="B48" s="355"/>
      <c r="C48" s="355"/>
      <c r="D48" s="342"/>
      <c r="E48" s="144"/>
      <c r="F48" s="181"/>
      <c r="G48" s="181"/>
      <c r="H48" s="181"/>
      <c r="J48" s="182"/>
      <c r="K48" s="144"/>
      <c r="L48" s="144"/>
      <c r="M48" s="144"/>
      <c r="N48" s="144"/>
      <c r="O48" s="144"/>
      <c r="P48" s="144"/>
      <c r="Q48" s="144"/>
    </row>
    <row r="49" spans="1:17">
      <c r="A49" s="355"/>
      <c r="B49" s="355"/>
      <c r="C49" s="355"/>
      <c r="D49" s="144"/>
      <c r="E49" s="181"/>
      <c r="F49" s="181"/>
      <c r="G49" s="181"/>
      <c r="H49" s="181"/>
      <c r="I49" s="181"/>
      <c r="J49" s="181"/>
      <c r="K49" s="144"/>
      <c r="L49" s="144"/>
      <c r="M49" s="144"/>
      <c r="N49" s="144"/>
      <c r="O49" s="144"/>
      <c r="P49" s="144"/>
      <c r="Q49" s="144"/>
    </row>
    <row r="50" spans="1:17">
      <c r="A50" s="355"/>
      <c r="B50" s="355"/>
      <c r="C50" s="355"/>
      <c r="D50" s="144"/>
      <c r="E50" s="181"/>
      <c r="F50" s="182" t="s">
        <v>439</v>
      </c>
      <c r="G50" s="182"/>
      <c r="H50" s="362"/>
      <c r="I50" s="573" t="str">
        <f>G23</f>
        <v>□□□□候補者選定委員会</v>
      </c>
      <c r="J50" s="573"/>
      <c r="K50" s="573"/>
      <c r="L50" s="573"/>
      <c r="M50" s="573"/>
      <c r="N50" s="573"/>
      <c r="O50" s="573"/>
      <c r="P50" s="573"/>
      <c r="Q50" s="573"/>
    </row>
    <row r="51" spans="1:17">
      <c r="A51" s="355"/>
      <c r="B51" s="355"/>
      <c r="C51" s="355"/>
      <c r="D51" s="144"/>
      <c r="E51" s="181"/>
      <c r="F51" s="182"/>
      <c r="G51" s="182"/>
      <c r="H51" s="182"/>
      <c r="I51" s="363"/>
      <c r="J51" s="363"/>
      <c r="K51" s="363"/>
      <c r="L51" s="363"/>
      <c r="M51" s="363"/>
      <c r="N51" s="363"/>
      <c r="O51" s="363"/>
      <c r="P51" s="363"/>
      <c r="Q51" s="363"/>
    </row>
    <row r="52" spans="1:17">
      <c r="A52" s="355"/>
      <c r="B52" s="355"/>
      <c r="C52" s="355"/>
      <c r="D52" s="144"/>
      <c r="E52" s="181"/>
      <c r="F52" s="181"/>
      <c r="G52" s="181"/>
      <c r="H52" s="182"/>
      <c r="I52" s="181"/>
      <c r="J52" s="181"/>
      <c r="K52" s="144"/>
      <c r="L52" s="183"/>
      <c r="M52" s="183"/>
      <c r="N52" s="184"/>
      <c r="O52" s="184"/>
      <c r="P52" s="144"/>
      <c r="Q52" s="144"/>
    </row>
    <row r="53" spans="1:17" ht="15.75">
      <c r="A53" s="355"/>
      <c r="B53" s="355"/>
      <c r="C53" s="355"/>
      <c r="D53" s="144"/>
      <c r="E53" s="181"/>
      <c r="F53" s="182" t="s">
        <v>440</v>
      </c>
      <c r="G53" s="182"/>
      <c r="H53" s="144"/>
      <c r="I53" s="565" t="s">
        <v>402</v>
      </c>
      <c r="J53" s="565"/>
      <c r="K53" s="565"/>
      <c r="L53" s="565"/>
      <c r="M53" s="565"/>
      <c r="N53" s="565"/>
      <c r="O53" s="565"/>
      <c r="P53" s="565"/>
      <c r="Q53" s="147"/>
    </row>
    <row r="54" spans="1:17">
      <c r="A54" s="355"/>
      <c r="B54" s="355"/>
      <c r="C54" s="355"/>
      <c r="D54" s="355"/>
      <c r="E54" s="355"/>
      <c r="F54" s="355"/>
      <c r="G54" s="355"/>
      <c r="H54" s="355"/>
      <c r="I54" s="355"/>
      <c r="J54" s="355"/>
      <c r="K54" s="355"/>
      <c r="L54" s="355"/>
      <c r="M54" s="355"/>
      <c r="N54" s="355"/>
      <c r="O54" s="355"/>
      <c r="P54" s="355"/>
      <c r="Q54" s="355"/>
    </row>
    <row r="55" spans="1:17">
      <c r="A55" s="144" t="s">
        <v>124</v>
      </c>
      <c r="B55" s="355"/>
      <c r="C55" s="355"/>
      <c r="D55" s="355"/>
      <c r="E55" s="355"/>
      <c r="F55" s="355"/>
      <c r="G55" s="355"/>
      <c r="H55" s="355"/>
      <c r="I55" s="355"/>
      <c r="J55" s="355"/>
      <c r="K55" s="355"/>
      <c r="L55" s="355"/>
      <c r="M55" s="355"/>
      <c r="N55" s="355"/>
      <c r="O55" s="355"/>
      <c r="P55" s="355"/>
      <c r="Q55" s="355"/>
    </row>
    <row r="56" spans="1:17">
      <c r="A56" s="144" t="s">
        <v>636</v>
      </c>
      <c r="B56" s="355"/>
      <c r="C56" s="355"/>
      <c r="D56" s="355"/>
      <c r="E56" s="355"/>
      <c r="F56" s="355"/>
      <c r="G56" s="355"/>
      <c r="H56" s="355"/>
      <c r="I56" s="355"/>
      <c r="J56" s="355"/>
      <c r="K56" s="355"/>
      <c r="L56" s="355"/>
      <c r="M56" s="355"/>
      <c r="N56" s="355"/>
      <c r="O56" s="355"/>
      <c r="P56" s="355"/>
      <c r="Q56" s="355"/>
    </row>
    <row r="57" spans="1:17">
      <c r="A57" s="355"/>
      <c r="B57" s="355"/>
      <c r="C57" s="355"/>
      <c r="D57" s="355"/>
      <c r="E57" s="355"/>
      <c r="F57" s="355"/>
      <c r="G57" s="355"/>
      <c r="H57" s="355"/>
      <c r="I57" s="355"/>
      <c r="J57" s="355"/>
      <c r="K57" s="355"/>
      <c r="L57" s="355"/>
      <c r="M57" s="355"/>
      <c r="N57" s="355"/>
      <c r="O57" s="355"/>
      <c r="P57" s="355"/>
      <c r="Q57" s="355"/>
    </row>
    <row r="58" spans="1:17">
      <c r="A58" s="355"/>
      <c r="B58" s="355"/>
      <c r="C58" s="355"/>
      <c r="D58" s="355"/>
      <c r="E58" s="355"/>
      <c r="F58" s="355"/>
      <c r="G58" s="355"/>
      <c r="H58" s="355"/>
      <c r="I58" s="355"/>
      <c r="J58" s="355"/>
      <c r="K58" s="355"/>
      <c r="L58" s="355"/>
      <c r="M58" s="355"/>
      <c r="N58" s="355"/>
      <c r="O58" s="355"/>
      <c r="P58" s="355"/>
      <c r="Q58" s="355"/>
    </row>
    <row r="59" spans="1:17">
      <c r="A59" s="355"/>
      <c r="B59" s="355"/>
      <c r="C59" s="355"/>
      <c r="D59" s="355"/>
      <c r="E59" s="355"/>
      <c r="F59" s="355"/>
      <c r="G59" s="355"/>
      <c r="H59" s="355"/>
      <c r="I59" s="355"/>
      <c r="J59" s="355"/>
      <c r="K59" s="356"/>
      <c r="L59" s="356"/>
      <c r="M59" s="356"/>
      <c r="N59" s="356"/>
      <c r="O59" s="355"/>
      <c r="P59" s="355"/>
      <c r="Q59" s="355"/>
    </row>
    <row r="60" spans="1:17">
      <c r="A60" s="355"/>
      <c r="B60" s="355"/>
      <c r="C60" s="355"/>
      <c r="D60" s="355"/>
      <c r="E60" s="355"/>
      <c r="F60" s="355"/>
      <c r="G60" s="355"/>
      <c r="H60" s="355"/>
      <c r="I60" s="355"/>
      <c r="J60" s="355"/>
      <c r="K60" s="355"/>
      <c r="L60" s="355"/>
      <c r="M60" s="355"/>
      <c r="N60" s="355"/>
      <c r="O60" s="355"/>
      <c r="P60" s="355"/>
      <c r="Q60" s="355"/>
    </row>
    <row r="61" spans="1:17">
      <c r="A61" s="355"/>
      <c r="B61" s="355"/>
      <c r="C61" s="355"/>
      <c r="D61" s="355"/>
      <c r="E61" s="355"/>
      <c r="F61" s="355"/>
      <c r="G61" s="355"/>
      <c r="H61" s="355"/>
      <c r="I61" s="355"/>
      <c r="J61" s="355"/>
      <c r="K61" s="356"/>
      <c r="L61" s="356"/>
      <c r="M61" s="356"/>
      <c r="N61" s="356"/>
      <c r="O61" s="355"/>
      <c r="P61" s="355"/>
      <c r="Q61" s="355"/>
    </row>
    <row r="62" spans="1:17">
      <c r="A62" s="355"/>
      <c r="B62" s="355"/>
      <c r="C62" s="355"/>
      <c r="D62" s="355"/>
      <c r="E62" s="355"/>
      <c r="F62" s="355"/>
      <c r="G62" s="355"/>
      <c r="H62" s="355"/>
      <c r="I62" s="355"/>
      <c r="J62" s="355"/>
      <c r="K62" s="356"/>
      <c r="L62" s="356"/>
      <c r="M62" s="356"/>
      <c r="N62" s="356"/>
      <c r="O62" s="355"/>
      <c r="P62" s="355"/>
      <c r="Q62" s="355"/>
    </row>
    <row r="63" spans="1:17" ht="15.75">
      <c r="A63" s="147"/>
    </row>
    <row r="64" spans="1:17" ht="15.75">
      <c r="A64" s="147"/>
    </row>
    <row r="67" s="186" customFormat="1" ht="9" customHeight="1"/>
    <row r="69" s="186" customFormat="1" ht="9" customHeight="1"/>
    <row r="71" s="186" customFormat="1" ht="9" customHeight="1"/>
    <row r="73" s="186" customFormat="1" ht="9" customHeight="1"/>
    <row r="75" s="186" customFormat="1" ht="9" customHeight="1"/>
  </sheetData>
  <mergeCells count="27">
    <mergeCell ref="A5:K5"/>
    <mergeCell ref="L5:O5"/>
    <mergeCell ref="A37:K37"/>
    <mergeCell ref="L37:O37"/>
    <mergeCell ref="H16:P16"/>
    <mergeCell ref="H12:P12"/>
    <mergeCell ref="G26:Q28"/>
    <mergeCell ref="G23:Q25"/>
    <mergeCell ref="A32:F34"/>
    <mergeCell ref="G29:Q31"/>
    <mergeCell ref="G32:Q34"/>
    <mergeCell ref="A41:G41"/>
    <mergeCell ref="I47:P47"/>
    <mergeCell ref="I53:P53"/>
    <mergeCell ref="A3:Q3"/>
    <mergeCell ref="A21:Q21"/>
    <mergeCell ref="C23:F25"/>
    <mergeCell ref="C26:F28"/>
    <mergeCell ref="C29:F31"/>
    <mergeCell ref="H14:P14"/>
    <mergeCell ref="A10:E10"/>
    <mergeCell ref="G19:I19"/>
    <mergeCell ref="L19:O19"/>
    <mergeCell ref="A44:E44"/>
    <mergeCell ref="L39:P39"/>
    <mergeCell ref="I50:Q50"/>
    <mergeCell ref="A23:B31"/>
  </mergeCells>
  <phoneticPr fontId="1"/>
  <dataValidations disablePrompts="1" count="1">
    <dataValidation type="list" allowBlank="1" showInputMessage="1" showErrorMessage="1" sqref="D59 D62" xr:uid="{00000000-0002-0000-0C00-000000000000}">
      <formula1>"　,衆議院議員,参議院議員"</formula1>
    </dataValidation>
  </dataValidations>
  <hyperlinks>
    <hyperlink ref="R1" location="目次!A1" display="目次に戻る" xr:uid="{00000000-0004-0000-0C00-000000000000}"/>
  </hyperlinks>
  <printOptions horizontalCentered="1"/>
  <pageMargins left="0.78740157480314965" right="0.19685039370078741" top="0.78740157480314965" bottom="0.39370078740157483" header="0.31496062992125984" footer="0.31496062992125984"/>
  <pageSetup paperSize="9" orientation="portrait" blackAndWhite="1"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O42"/>
  <sheetViews>
    <sheetView showZeros="0" view="pageBreakPreview" zoomScaleNormal="100" zoomScaleSheetLayoutView="100" workbookViewId="0"/>
  </sheetViews>
  <sheetFormatPr defaultColWidth="5.875" defaultRowHeight="15.75"/>
  <cols>
    <col min="1" max="1" width="5.875" style="147" customWidth="1"/>
    <col min="2" max="2" width="8.75" style="147" customWidth="1"/>
    <col min="3" max="5" width="5.875" style="147" customWidth="1"/>
    <col min="6" max="6" width="2.5" style="147" customWidth="1"/>
    <col min="7" max="13" width="5.875" style="147" customWidth="1"/>
    <col min="14" max="14" width="6.75" style="147" customWidth="1"/>
    <col min="15" max="15" width="11.875" style="147" bestFit="1" customWidth="1"/>
    <col min="16" max="16384" width="5.875" style="147"/>
  </cols>
  <sheetData>
    <row r="1" spans="1:15">
      <c r="N1" s="145" t="s">
        <v>609</v>
      </c>
      <c r="O1" s="146" t="s">
        <v>642</v>
      </c>
    </row>
    <row r="5" spans="1:15" ht="31.5">
      <c r="A5" s="519" t="s">
        <v>367</v>
      </c>
      <c r="B5" s="519"/>
      <c r="C5" s="519"/>
      <c r="D5" s="519"/>
      <c r="E5" s="519"/>
      <c r="F5" s="519"/>
      <c r="G5" s="519"/>
      <c r="H5" s="519"/>
      <c r="I5" s="519"/>
      <c r="J5" s="519"/>
      <c r="K5" s="519"/>
      <c r="L5" s="519"/>
      <c r="M5" s="519"/>
      <c r="N5" s="519"/>
    </row>
    <row r="6" spans="1:15">
      <c r="A6" s="605" t="s">
        <v>535</v>
      </c>
      <c r="B6" s="605"/>
      <c r="C6" s="605"/>
      <c r="D6" s="605"/>
      <c r="E6" s="605"/>
      <c r="F6" s="605"/>
      <c r="G6" s="605"/>
      <c r="H6" s="605"/>
      <c r="I6" s="605"/>
      <c r="J6" s="605"/>
      <c r="K6" s="605"/>
      <c r="L6" s="605"/>
      <c r="M6" s="605"/>
      <c r="N6" s="605"/>
    </row>
    <row r="8" spans="1:15">
      <c r="A8" s="144"/>
    </row>
    <row r="9" spans="1:15" ht="14.25" customHeight="1">
      <c r="A9" s="144"/>
    </row>
    <row r="10" spans="1:15" ht="14.25" customHeight="1">
      <c r="G10" s="147" t="s">
        <v>27</v>
      </c>
      <c r="I10" s="561">
        <f>入力シート①!C28</f>
        <v>0</v>
      </c>
      <c r="J10" s="561"/>
      <c r="K10" s="561"/>
      <c r="L10" s="561"/>
      <c r="M10" s="561"/>
      <c r="N10" s="561"/>
    </row>
    <row r="11" spans="1:15" ht="14.25" customHeight="1">
      <c r="I11" s="276"/>
      <c r="J11" s="276"/>
      <c r="K11" s="276"/>
      <c r="L11" s="236"/>
      <c r="M11" s="236"/>
      <c r="N11" s="236"/>
    </row>
    <row r="12" spans="1:15" ht="14.25" customHeight="1">
      <c r="I12" s="276"/>
      <c r="J12" s="276"/>
      <c r="K12" s="276"/>
      <c r="L12" s="236"/>
      <c r="M12" s="236"/>
      <c r="N12" s="236"/>
    </row>
    <row r="13" spans="1:15" ht="14.25" customHeight="1">
      <c r="G13" s="147" t="s">
        <v>26</v>
      </c>
      <c r="I13" s="561">
        <f>入力シート①!C31</f>
        <v>0</v>
      </c>
      <c r="J13" s="561"/>
      <c r="K13" s="561"/>
      <c r="L13" s="561"/>
      <c r="M13" s="561"/>
      <c r="N13" s="561"/>
    </row>
    <row r="14" spans="1:15" ht="14.25" customHeight="1">
      <c r="I14" s="275"/>
      <c r="J14" s="275"/>
      <c r="K14" s="275"/>
      <c r="L14" s="275"/>
      <c r="M14" s="236"/>
      <c r="N14" s="236"/>
    </row>
    <row r="15" spans="1:15" ht="14.25" customHeight="1">
      <c r="I15" s="275"/>
      <c r="J15" s="275"/>
      <c r="K15" s="275"/>
      <c r="L15" s="275"/>
      <c r="M15" s="236"/>
      <c r="N15" s="236"/>
    </row>
    <row r="16" spans="1:15" ht="14.25" customHeight="1"/>
    <row r="17" spans="1:14" ht="14.25" customHeight="1">
      <c r="A17" s="245" t="s">
        <v>365</v>
      </c>
      <c r="B17" s="245"/>
      <c r="C17" s="367" t="str">
        <f>IF(RIGHT(B27,1)="区","本区",IF(RIGHT(B27,1)="市","本市",IF(RIGHT(B27,1)="町","本町","本村")))</f>
        <v>本村</v>
      </c>
      <c r="D17" s="368" t="s">
        <v>368</v>
      </c>
      <c r="F17" s="604" t="s">
        <v>369</v>
      </c>
      <c r="G17" s="604"/>
      <c r="H17" s="604"/>
      <c r="I17" s="604"/>
      <c r="J17" s="604"/>
      <c r="K17" s="235" t="s">
        <v>371</v>
      </c>
      <c r="L17" s="235"/>
      <c r="M17" s="235"/>
      <c r="N17" s="331"/>
    </row>
    <row r="18" spans="1:14" ht="14.25" customHeight="1">
      <c r="A18" s="236" t="s">
        <v>372</v>
      </c>
      <c r="B18" s="235"/>
      <c r="C18" s="235"/>
      <c r="D18" s="235"/>
      <c r="E18" s="235"/>
      <c r="F18" s="235"/>
      <c r="G18" s="235"/>
      <c r="H18" s="235"/>
      <c r="I18" s="235"/>
      <c r="J18" s="235"/>
      <c r="K18" s="235"/>
      <c r="L18" s="235"/>
      <c r="M18" s="235"/>
      <c r="N18" s="235"/>
    </row>
    <row r="19" spans="1:14" ht="14.25" customHeight="1">
      <c r="A19" s="235"/>
      <c r="B19" s="235"/>
      <c r="C19" s="277"/>
      <c r="D19" s="235"/>
      <c r="E19" s="235"/>
      <c r="F19" s="235"/>
      <c r="G19" s="235"/>
      <c r="H19" s="235"/>
      <c r="I19" s="235"/>
      <c r="J19" s="235"/>
      <c r="K19" s="235"/>
      <c r="L19" s="235"/>
      <c r="M19" s="235"/>
      <c r="N19" s="235"/>
    </row>
    <row r="20" spans="1:14" ht="14.25" customHeight="1">
      <c r="C20" s="237"/>
    </row>
    <row r="21" spans="1:14" ht="14.25" customHeight="1">
      <c r="G21" s="247"/>
      <c r="J21" s="247"/>
    </row>
    <row r="22" spans="1:14" ht="14.25" customHeight="1">
      <c r="G22" s="247"/>
      <c r="J22" s="247"/>
    </row>
    <row r="23" spans="1:14" ht="14.25" customHeight="1">
      <c r="B23" s="606" t="s">
        <v>190</v>
      </c>
      <c r="C23" s="606"/>
      <c r="D23" s="606"/>
      <c r="E23" s="606"/>
      <c r="G23" s="247"/>
      <c r="K23" s="243"/>
      <c r="L23" s="243"/>
      <c r="M23" s="243"/>
      <c r="N23" s="243"/>
    </row>
    <row r="24" spans="1:14" ht="14.25" customHeight="1">
      <c r="G24" s="247"/>
      <c r="J24" s="247"/>
    </row>
    <row r="25" spans="1:14" ht="14.25" customHeight="1">
      <c r="G25" s="247"/>
      <c r="J25" s="247"/>
    </row>
    <row r="26" spans="1:14" ht="14.25" customHeight="1">
      <c r="G26" s="247"/>
      <c r="J26" s="247"/>
    </row>
    <row r="27" spans="1:14" ht="14.25" customHeight="1">
      <c r="B27" s="369">
        <f>入力シート①!C30</f>
        <v>0</v>
      </c>
      <c r="C27" s="370" t="s">
        <v>441</v>
      </c>
      <c r="D27" s="371"/>
      <c r="E27" s="371"/>
      <c r="F27" s="228"/>
      <c r="G27" s="228"/>
      <c r="H27" s="224"/>
      <c r="I27" s="224"/>
      <c r="J27" s="224"/>
      <c r="K27" s="224"/>
      <c r="L27" s="224"/>
      <c r="M27" s="224"/>
      <c r="N27" s="224"/>
    </row>
    <row r="28" spans="1:14" ht="14.25" customHeight="1">
      <c r="B28" s="371"/>
      <c r="C28" s="371"/>
      <c r="D28" s="371"/>
      <c r="E28" s="371"/>
      <c r="F28" s="229"/>
      <c r="G28" s="229"/>
    </row>
    <row r="29" spans="1:14" ht="14.25" customHeight="1">
      <c r="B29" s="371"/>
      <c r="C29" s="371"/>
      <c r="D29" s="371"/>
      <c r="E29" s="371"/>
      <c r="F29" s="229"/>
      <c r="G29" s="229"/>
    </row>
    <row r="30" spans="1:14" ht="14.25" customHeight="1">
      <c r="C30" s="229"/>
      <c r="D30" s="228" t="s">
        <v>373</v>
      </c>
      <c r="E30" s="228"/>
      <c r="F30" s="525"/>
      <c r="G30" s="525"/>
      <c r="H30" s="525"/>
      <c r="I30" s="525"/>
      <c r="J30" s="525"/>
      <c r="K30" s="525"/>
      <c r="L30" s="284"/>
      <c r="M30" s="284"/>
      <c r="N30" s="284"/>
    </row>
    <row r="31" spans="1:14" ht="14.25" customHeight="1">
      <c r="C31" s="229"/>
      <c r="D31" s="229"/>
      <c r="E31" s="228"/>
      <c r="F31" s="229"/>
      <c r="G31" s="229"/>
      <c r="I31" s="235"/>
      <c r="J31" s="235"/>
      <c r="K31" s="236"/>
      <c r="L31" s="236"/>
    </row>
    <row r="32" spans="1:14" ht="14.25" customHeight="1">
      <c r="C32" s="229"/>
      <c r="D32" s="229"/>
      <c r="E32" s="228"/>
      <c r="F32" s="229"/>
      <c r="G32" s="229"/>
      <c r="I32" s="235"/>
      <c r="J32" s="235"/>
      <c r="K32" s="236"/>
      <c r="L32" s="236"/>
    </row>
    <row r="33" spans="1:14" ht="14.25" customHeight="1">
      <c r="C33" s="229"/>
      <c r="D33" s="228"/>
      <c r="F33" s="286"/>
      <c r="G33" s="286"/>
      <c r="H33" s="286"/>
      <c r="I33" s="286"/>
      <c r="J33" s="286"/>
      <c r="K33" s="286"/>
      <c r="L33" s="286"/>
      <c r="M33" s="286"/>
      <c r="N33" s="286"/>
    </row>
    <row r="34" spans="1:14" ht="14.25" customHeight="1">
      <c r="B34" s="192"/>
      <c r="C34" s="192"/>
      <c r="D34" s="192"/>
      <c r="E34" s="192"/>
      <c r="F34" s="192"/>
      <c r="G34" s="192"/>
      <c r="H34" s="192"/>
      <c r="I34" s="192"/>
      <c r="J34" s="192"/>
      <c r="K34" s="192"/>
      <c r="L34" s="192"/>
      <c r="M34" s="192"/>
      <c r="N34" s="192"/>
    </row>
    <row r="35" spans="1:14" ht="14.25" customHeight="1">
      <c r="D35" s="226"/>
      <c r="G35" s="229"/>
      <c r="H35" s="603"/>
      <c r="I35" s="603"/>
      <c r="J35" s="603"/>
      <c r="K35" s="603"/>
      <c r="L35" s="603"/>
      <c r="M35" s="144"/>
    </row>
    <row r="36" spans="1:14" ht="14.25" customHeight="1">
      <c r="G36" s="247"/>
      <c r="J36" s="247"/>
    </row>
    <row r="37" spans="1:14" ht="14.25" customHeight="1">
      <c r="G37" s="247"/>
      <c r="J37" s="247"/>
    </row>
    <row r="38" spans="1:14" ht="14.25" customHeight="1">
      <c r="G38" s="247"/>
      <c r="J38" s="247"/>
    </row>
    <row r="39" spans="1:14" ht="14.25" customHeight="1">
      <c r="G39" s="247"/>
      <c r="J39" s="247"/>
    </row>
    <row r="40" spans="1:14" ht="14.25" customHeight="1">
      <c r="G40" s="247"/>
      <c r="J40" s="247"/>
    </row>
    <row r="41" spans="1:14" ht="14.25" customHeight="1">
      <c r="A41" s="287"/>
      <c r="B41" s="186"/>
      <c r="C41" s="186"/>
      <c r="D41" s="186"/>
      <c r="E41" s="186"/>
      <c r="F41" s="186"/>
      <c r="G41" s="186"/>
      <c r="H41" s="186"/>
      <c r="I41" s="186"/>
      <c r="J41" s="186"/>
      <c r="K41" s="186"/>
      <c r="L41" s="186"/>
      <c r="M41" s="186"/>
      <c r="N41" s="288"/>
    </row>
    <row r="42" spans="1:14">
      <c r="A42" s="287"/>
      <c r="B42" s="186"/>
      <c r="C42" s="186"/>
      <c r="D42" s="186"/>
      <c r="E42" s="186"/>
      <c r="F42" s="186"/>
      <c r="G42" s="186"/>
      <c r="H42" s="186"/>
      <c r="I42" s="186"/>
      <c r="J42" s="186"/>
      <c r="K42" s="186"/>
      <c r="L42" s="186"/>
      <c r="M42" s="186"/>
      <c r="N42" s="288"/>
    </row>
  </sheetData>
  <mergeCells count="8">
    <mergeCell ref="H35:L35"/>
    <mergeCell ref="F17:J17"/>
    <mergeCell ref="I10:N10"/>
    <mergeCell ref="A5:N5"/>
    <mergeCell ref="A6:N6"/>
    <mergeCell ref="I13:N13"/>
    <mergeCell ref="B23:E23"/>
    <mergeCell ref="F30:K30"/>
  </mergeCells>
  <phoneticPr fontId="1"/>
  <dataValidations count="1">
    <dataValidation type="list" allowBlank="1" showInputMessage="1" showErrorMessage="1" sqref="C17" xr:uid="{00000000-0002-0000-0D00-000000000000}">
      <formula1>"本区,本市,本町,本村"</formula1>
    </dataValidation>
  </dataValidations>
  <hyperlinks>
    <hyperlink ref="O1" location="目次!A1" display="目次に戻る" xr:uid="{00000000-0004-0000-0D00-000000000000}"/>
  </hyperlinks>
  <printOptions horizontalCentered="1"/>
  <pageMargins left="0.78740157480314965" right="0.78740157480314965" top="0.98425196850393704" bottom="0.98425196850393704" header="0.51181102362204722" footer="0.51181102362204722"/>
  <pageSetup paperSize="9" orientation="portrait" blackAndWhite="1" horizontalDpi="200" verticalDpi="200"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P39"/>
  <sheetViews>
    <sheetView showZeros="0" view="pageBreakPreview" zoomScaleNormal="100" zoomScaleSheetLayoutView="100" workbookViewId="0"/>
  </sheetViews>
  <sheetFormatPr defaultRowHeight="15.75"/>
  <cols>
    <col min="1" max="1" width="9.625" style="147" customWidth="1"/>
    <col min="2" max="3" width="4.375" style="147" customWidth="1"/>
    <col min="4" max="4" width="11.75" style="147" customWidth="1"/>
    <col min="5" max="5" width="7.5" style="147" customWidth="1"/>
    <col min="6" max="10" width="9.625" style="147" customWidth="1"/>
    <col min="11" max="11" width="11.875" style="147" bestFit="1" customWidth="1"/>
    <col min="12" max="12" width="4.375" style="147" customWidth="1"/>
    <col min="13" max="16384" width="9" style="147"/>
  </cols>
  <sheetData>
    <row r="1" spans="1:11">
      <c r="J1" s="223" t="s">
        <v>610</v>
      </c>
      <c r="K1" s="146" t="s">
        <v>642</v>
      </c>
    </row>
    <row r="4" spans="1:11" ht="31.5">
      <c r="A4" s="611" t="s">
        <v>374</v>
      </c>
      <c r="B4" s="612"/>
      <c r="C4" s="612"/>
      <c r="D4" s="612"/>
      <c r="E4" s="612"/>
      <c r="F4" s="612"/>
      <c r="G4" s="612"/>
      <c r="H4" s="612"/>
      <c r="I4" s="612"/>
      <c r="J4" s="612"/>
      <c r="K4" s="233"/>
    </row>
    <row r="5" spans="1:11" ht="14.25" customHeight="1">
      <c r="A5" s="233"/>
      <c r="B5" s="233"/>
      <c r="C5" s="233"/>
      <c r="D5" s="233"/>
      <c r="E5" s="233"/>
      <c r="F5" s="233"/>
      <c r="G5" s="233"/>
      <c r="H5" s="233"/>
      <c r="I5" s="233"/>
      <c r="J5" s="233"/>
      <c r="K5" s="233"/>
    </row>
    <row r="6" spans="1:11" ht="14.25" customHeight="1">
      <c r="A6" s="233"/>
      <c r="B6" s="233"/>
      <c r="C6" s="233"/>
      <c r="D6" s="233"/>
      <c r="E6" s="233"/>
      <c r="F6" s="233"/>
      <c r="K6" s="233"/>
    </row>
    <row r="7" spans="1:11" ht="21" customHeight="1">
      <c r="A7" s="526" t="str">
        <f>"　"&amp;設定シート!$F$5&amp;"執行の衆議院小選挙区選出議員選挙の"</f>
        <v>　令和8年2月8日執行の衆議院小選挙区選出議員選挙の</v>
      </c>
      <c r="B7" s="526"/>
      <c r="C7" s="526"/>
      <c r="D7" s="526"/>
      <c r="E7" s="526"/>
      <c r="F7" s="526"/>
      <c r="G7" s="526"/>
      <c r="H7" s="560">
        <f>入力シート①!C5</f>
        <v>0</v>
      </c>
      <c r="I7" s="560"/>
      <c r="J7" s="147" t="s">
        <v>375</v>
      </c>
      <c r="K7" s="243"/>
    </row>
    <row r="8" spans="1:11" ht="21" customHeight="1">
      <c r="A8" s="147" t="s">
        <v>376</v>
      </c>
      <c r="D8" s="609" t="s">
        <v>370</v>
      </c>
      <c r="E8" s="609"/>
      <c r="F8" s="147" t="s">
        <v>377</v>
      </c>
    </row>
    <row r="9" spans="1:11" ht="21" customHeight="1">
      <c r="A9" s="147" t="s">
        <v>378</v>
      </c>
    </row>
    <row r="13" spans="1:11">
      <c r="A13" s="610" t="s">
        <v>370</v>
      </c>
      <c r="B13" s="610"/>
      <c r="C13" s="610"/>
      <c r="D13" s="610"/>
    </row>
    <row r="15" spans="1:11">
      <c r="D15" s="343"/>
      <c r="E15" s="324"/>
    </row>
    <row r="16" spans="1:11">
      <c r="D16" s="228" t="s">
        <v>103</v>
      </c>
      <c r="F16" s="522">
        <f>入力シート①!C7</f>
        <v>0</v>
      </c>
      <c r="G16" s="522"/>
      <c r="H16" s="522"/>
      <c r="I16" s="522"/>
      <c r="J16" s="522"/>
    </row>
    <row r="17" spans="1:16">
      <c r="C17" s="144"/>
      <c r="D17" s="144"/>
      <c r="E17" s="181"/>
      <c r="F17" s="181"/>
      <c r="G17" s="181"/>
      <c r="H17" s="181"/>
      <c r="I17" s="181"/>
    </row>
    <row r="18" spans="1:16">
      <c r="D18" s="228" t="s">
        <v>73</v>
      </c>
      <c r="F18" s="518">
        <f>入力シート①!C9</f>
        <v>0</v>
      </c>
      <c r="G18" s="518"/>
      <c r="H18" s="518"/>
      <c r="I18" s="518"/>
      <c r="J18" s="518"/>
    </row>
    <row r="19" spans="1:16">
      <c r="C19" s="144"/>
      <c r="D19" s="144"/>
      <c r="E19" s="181"/>
      <c r="F19" s="181"/>
      <c r="G19" s="182"/>
      <c r="H19" s="181"/>
      <c r="I19" s="181"/>
      <c r="K19" s="144"/>
      <c r="L19" s="144"/>
    </row>
    <row r="20" spans="1:16">
      <c r="D20" s="228" t="s">
        <v>431</v>
      </c>
      <c r="F20" s="518">
        <f>入力シート①!C10</f>
        <v>0</v>
      </c>
      <c r="G20" s="518"/>
      <c r="H20" s="518"/>
      <c r="I20" s="518"/>
      <c r="J20" s="518"/>
      <c r="K20" s="144"/>
      <c r="L20" s="144"/>
    </row>
    <row r="21" spans="1:16">
      <c r="A21" s="144"/>
      <c r="K21" s="183"/>
      <c r="L21" s="183"/>
    </row>
    <row r="22" spans="1:16">
      <c r="A22" s="144"/>
      <c r="K22" s="144"/>
      <c r="L22" s="183"/>
    </row>
    <row r="23" spans="1:16">
      <c r="A23" s="144" t="s">
        <v>71</v>
      </c>
      <c r="B23" s="144"/>
      <c r="C23" s="144"/>
      <c r="D23" s="144"/>
      <c r="E23" s="144"/>
      <c r="F23" s="144"/>
      <c r="G23" s="144"/>
      <c r="H23" s="144"/>
      <c r="I23" s="144"/>
      <c r="J23" s="144"/>
      <c r="L23" s="183"/>
      <c r="M23" s="183"/>
      <c r="N23" s="184"/>
      <c r="O23" s="184"/>
      <c r="P23" s="145"/>
    </row>
    <row r="24" spans="1:16">
      <c r="A24" s="144"/>
      <c r="B24" s="472">
        <f>入力シート①!C5</f>
        <v>0</v>
      </c>
      <c r="C24" s="472"/>
      <c r="D24" s="472"/>
      <c r="E24" s="144" t="s">
        <v>12</v>
      </c>
      <c r="F24" s="473" t="e">
        <f>入力シート①!G5</f>
        <v>#N/A</v>
      </c>
      <c r="G24" s="473"/>
      <c r="H24" s="473"/>
      <c r="I24" s="473"/>
      <c r="J24" s="144" t="s">
        <v>24</v>
      </c>
    </row>
    <row r="25" spans="1:16">
      <c r="A25" s="144"/>
      <c r="B25" s="365"/>
      <c r="C25" s="365"/>
      <c r="D25" s="365"/>
      <c r="E25" s="144"/>
      <c r="F25" s="366"/>
      <c r="G25" s="366"/>
      <c r="H25" s="366"/>
      <c r="I25" s="366"/>
      <c r="J25" s="144"/>
    </row>
    <row r="26" spans="1:16">
      <c r="A26" s="144"/>
      <c r="B26" s="365"/>
      <c r="C26" s="365"/>
      <c r="D26" s="365"/>
      <c r="E26" s="144"/>
      <c r="F26" s="366"/>
      <c r="G26" s="366"/>
      <c r="H26" s="366"/>
      <c r="I26" s="366"/>
      <c r="J26" s="144"/>
    </row>
    <row r="27" spans="1:16">
      <c r="A27" s="478" t="s">
        <v>379</v>
      </c>
      <c r="B27" s="478"/>
      <c r="C27" s="478"/>
      <c r="D27" s="478"/>
      <c r="E27" s="478"/>
      <c r="F27" s="478"/>
      <c r="G27" s="478"/>
      <c r="H27" s="478"/>
      <c r="I27" s="478"/>
      <c r="J27" s="478"/>
    </row>
    <row r="28" spans="1:16">
      <c r="A28" s="144"/>
      <c r="B28" s="365"/>
      <c r="C28" s="365"/>
      <c r="D28" s="365"/>
      <c r="E28" s="144"/>
      <c r="F28" s="366"/>
      <c r="G28" s="366"/>
      <c r="H28" s="366"/>
      <c r="I28" s="366"/>
      <c r="J28" s="144"/>
    </row>
    <row r="29" spans="1:16" ht="35.25" customHeight="1">
      <c r="A29" s="607" t="s">
        <v>47</v>
      </c>
      <c r="B29" s="607"/>
      <c r="C29" s="607"/>
      <c r="D29" s="608">
        <f>入力シート①!C15</f>
        <v>0</v>
      </c>
      <c r="E29" s="608"/>
      <c r="F29" s="608"/>
      <c r="G29" s="608"/>
      <c r="H29" s="608"/>
      <c r="I29" s="608"/>
      <c r="J29" s="608"/>
    </row>
    <row r="30" spans="1:16" ht="35.25" customHeight="1">
      <c r="A30" s="607" t="s">
        <v>380</v>
      </c>
      <c r="B30" s="607"/>
      <c r="C30" s="607"/>
      <c r="D30" s="504" t="s">
        <v>381</v>
      </c>
      <c r="E30" s="504"/>
      <c r="F30" s="504"/>
      <c r="G30" s="504"/>
      <c r="H30" s="504"/>
      <c r="I30" s="504"/>
      <c r="J30" s="504"/>
    </row>
    <row r="31" spans="1:16">
      <c r="A31" s="144"/>
      <c r="B31" s="365"/>
      <c r="C31" s="365"/>
      <c r="D31" s="365"/>
      <c r="E31" s="144"/>
      <c r="F31" s="366"/>
      <c r="G31" s="366"/>
      <c r="H31" s="366"/>
      <c r="I31" s="366"/>
      <c r="J31" s="144"/>
    </row>
    <row r="32" spans="1:16">
      <c r="A32" s="144"/>
      <c r="B32" s="365"/>
      <c r="C32" s="365"/>
      <c r="D32" s="365"/>
      <c r="E32" s="144"/>
      <c r="F32" s="366"/>
      <c r="G32" s="366"/>
      <c r="H32" s="366"/>
      <c r="I32" s="366"/>
      <c r="J32" s="144"/>
    </row>
    <row r="33" spans="1:9">
      <c r="A33" s="185" t="s">
        <v>124</v>
      </c>
      <c r="E33" s="223"/>
      <c r="F33" s="276"/>
    </row>
    <row r="34" spans="1:9">
      <c r="A34" s="185" t="s">
        <v>382</v>
      </c>
    </row>
    <row r="35" spans="1:9">
      <c r="A35" s="185" t="s">
        <v>383</v>
      </c>
    </row>
    <row r="36" spans="1:9">
      <c r="A36" s="185" t="s">
        <v>384</v>
      </c>
      <c r="B36" s="144"/>
      <c r="C36" s="144"/>
      <c r="D36" s="144"/>
      <c r="E36" s="144"/>
      <c r="F36" s="144"/>
      <c r="G36" s="144"/>
      <c r="H36" s="144"/>
      <c r="I36" s="144"/>
    </row>
    <row r="37" spans="1:9">
      <c r="A37" s="185" t="s">
        <v>385</v>
      </c>
      <c r="B37" s="144"/>
      <c r="C37" s="144"/>
      <c r="D37" s="144"/>
      <c r="E37" s="144"/>
      <c r="F37" s="144"/>
      <c r="G37" s="144"/>
      <c r="H37" s="144"/>
      <c r="I37" s="144"/>
    </row>
    <row r="38" spans="1:9">
      <c r="A38" s="185" t="s">
        <v>386</v>
      </c>
      <c r="B38" s="144"/>
      <c r="C38" s="144"/>
      <c r="D38" s="144"/>
      <c r="E38" s="144"/>
      <c r="F38" s="144"/>
      <c r="G38" s="144"/>
      <c r="H38" s="144"/>
      <c r="I38" s="144"/>
    </row>
    <row r="39" spans="1:9">
      <c r="A39" s="144" t="s">
        <v>637</v>
      </c>
      <c r="B39" s="144"/>
      <c r="C39" s="144"/>
      <c r="D39" s="144"/>
      <c r="E39" s="144"/>
      <c r="F39" s="144"/>
      <c r="G39" s="144"/>
      <c r="H39" s="144"/>
      <c r="I39" s="144"/>
    </row>
  </sheetData>
  <mergeCells count="15">
    <mergeCell ref="D8:E8"/>
    <mergeCell ref="A13:D13"/>
    <mergeCell ref="A4:J4"/>
    <mergeCell ref="H7:I7"/>
    <mergeCell ref="A7:G7"/>
    <mergeCell ref="A30:C30"/>
    <mergeCell ref="D29:J29"/>
    <mergeCell ref="D30:J30"/>
    <mergeCell ref="F20:J20"/>
    <mergeCell ref="F18:J18"/>
    <mergeCell ref="F16:J16"/>
    <mergeCell ref="F24:I24"/>
    <mergeCell ref="B24:D24"/>
    <mergeCell ref="A27:J27"/>
    <mergeCell ref="A29:C29"/>
  </mergeCells>
  <phoneticPr fontId="1"/>
  <hyperlinks>
    <hyperlink ref="K1" location="目次!A1" display="目次に戻る" xr:uid="{00000000-0004-0000-0E00-000000000000}"/>
  </hyperlinks>
  <printOptions horizontalCentered="1"/>
  <pageMargins left="0.78740157480314965" right="0.59055118110236227" top="0.78740157480314965" bottom="0.78740157480314965" header="0.51181102362204722" footer="0.51181102362204722"/>
  <pageSetup paperSize="9" orientation="portrait" blackAndWhite="1" horizontalDpi="200" verticalDpi="200"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R62"/>
  <sheetViews>
    <sheetView showZeros="0" view="pageBreakPreview" zoomScaleNormal="100" zoomScaleSheetLayoutView="100" workbookViewId="0"/>
  </sheetViews>
  <sheetFormatPr defaultColWidth="5.625" defaultRowHeight="15"/>
  <cols>
    <col min="1" max="6" width="5.625" style="186" customWidth="1"/>
    <col min="7" max="7" width="2.5" style="186" customWidth="1"/>
    <col min="8" max="16" width="5.625" style="186" customWidth="1"/>
    <col min="17" max="17" width="6.625" style="186" customWidth="1"/>
    <col min="18" max="18" width="11.875" style="186" bestFit="1" customWidth="1"/>
    <col min="19" max="16384" width="5.625" style="186"/>
  </cols>
  <sheetData>
    <row r="1" spans="1:18">
      <c r="Q1" s="189" t="s">
        <v>611</v>
      </c>
      <c r="R1" s="146" t="s">
        <v>642</v>
      </c>
    </row>
    <row r="3" spans="1:18" ht="26.25">
      <c r="A3" s="612" t="s">
        <v>387</v>
      </c>
      <c r="B3" s="612"/>
      <c r="C3" s="612"/>
      <c r="D3" s="612"/>
      <c r="E3" s="612"/>
      <c r="F3" s="612"/>
      <c r="G3" s="612"/>
      <c r="H3" s="612"/>
      <c r="I3" s="612"/>
      <c r="J3" s="612"/>
      <c r="K3" s="612"/>
      <c r="L3" s="612"/>
      <c r="M3" s="612"/>
      <c r="N3" s="612"/>
      <c r="O3" s="612"/>
      <c r="P3" s="612"/>
      <c r="Q3" s="612"/>
    </row>
    <row r="4" spans="1:18" ht="13.5" customHeight="1">
      <c r="A4" s="350"/>
      <c r="B4" s="350"/>
      <c r="C4" s="350"/>
      <c r="D4" s="350"/>
      <c r="E4" s="350"/>
      <c r="F4" s="350"/>
      <c r="G4" s="350"/>
      <c r="H4" s="350"/>
      <c r="I4" s="350"/>
      <c r="J4" s="350"/>
      <c r="K4" s="350"/>
      <c r="L4" s="350"/>
      <c r="M4" s="350"/>
      <c r="N4" s="350"/>
      <c r="O4" s="350"/>
      <c r="P4" s="350"/>
      <c r="Q4" s="350"/>
    </row>
    <row r="6" spans="1:18">
      <c r="A6" s="351" t="s">
        <v>388</v>
      </c>
      <c r="B6" s="352"/>
      <c r="C6" s="352"/>
      <c r="D6" s="353"/>
      <c r="E6" s="353"/>
      <c r="F6" s="353"/>
      <c r="G6" s="353"/>
      <c r="H6" s="353"/>
      <c r="I6" s="353"/>
      <c r="J6" s="353"/>
      <c r="K6" s="353"/>
      <c r="L6" s="353"/>
      <c r="M6" s="352"/>
      <c r="N6" s="352"/>
      <c r="O6" s="352"/>
    </row>
    <row r="9" spans="1:18" ht="15.75" customHeight="1">
      <c r="A9" s="610" t="s">
        <v>370</v>
      </c>
      <c r="B9" s="610"/>
      <c r="C9" s="610"/>
      <c r="D9" s="610"/>
      <c r="E9" s="610"/>
      <c r="F9" s="354"/>
    </row>
    <row r="11" spans="1:18">
      <c r="D11" s="144"/>
      <c r="E11" s="144"/>
      <c r="F11" s="182" t="s">
        <v>72</v>
      </c>
      <c r="G11" s="181"/>
      <c r="H11" s="573">
        <f>入力シート①!C7</f>
        <v>0</v>
      </c>
      <c r="I11" s="573"/>
      <c r="J11" s="573"/>
      <c r="K11" s="573"/>
      <c r="L11" s="573"/>
      <c r="M11" s="573"/>
      <c r="N11" s="573"/>
      <c r="O11" s="573"/>
      <c r="P11" s="573"/>
      <c r="Q11" s="144"/>
    </row>
    <row r="12" spans="1:18">
      <c r="D12" s="144"/>
      <c r="E12" s="181"/>
      <c r="F12" s="181"/>
      <c r="G12" s="181"/>
      <c r="H12" s="181"/>
      <c r="I12" s="181"/>
      <c r="J12" s="181"/>
      <c r="K12" s="144"/>
      <c r="L12" s="144"/>
      <c r="M12" s="144"/>
      <c r="N12" s="144"/>
      <c r="O12" s="144"/>
      <c r="P12" s="144"/>
      <c r="Q12" s="144"/>
    </row>
    <row r="13" spans="1:18">
      <c r="D13" s="144"/>
      <c r="E13" s="181"/>
      <c r="F13" s="182" t="s">
        <v>73</v>
      </c>
      <c r="G13" s="182"/>
      <c r="H13" s="481">
        <f>入力シート①!C9</f>
        <v>0</v>
      </c>
      <c r="I13" s="481"/>
      <c r="J13" s="481"/>
      <c r="K13" s="481"/>
      <c r="L13" s="481"/>
      <c r="M13" s="481"/>
      <c r="N13" s="481"/>
      <c r="O13" s="481"/>
      <c r="P13" s="481"/>
      <c r="Q13" s="183"/>
    </row>
    <row r="14" spans="1:18">
      <c r="D14" s="144"/>
      <c r="E14" s="181"/>
      <c r="F14" s="181"/>
      <c r="G14" s="181"/>
      <c r="H14" s="182"/>
      <c r="I14" s="181"/>
      <c r="J14" s="181"/>
      <c r="K14" s="144"/>
      <c r="L14" s="183"/>
      <c r="M14" s="183"/>
      <c r="N14" s="184"/>
      <c r="O14" s="184"/>
      <c r="P14" s="144"/>
      <c r="Q14" s="144"/>
    </row>
    <row r="15" spans="1:18" ht="15.75">
      <c r="D15" s="144"/>
      <c r="E15" s="181"/>
      <c r="F15" s="182" t="s">
        <v>431</v>
      </c>
      <c r="G15" s="182"/>
      <c r="H15" s="481">
        <f>入力シート①!C10</f>
        <v>0</v>
      </c>
      <c r="I15" s="481"/>
      <c r="J15" s="481"/>
      <c r="K15" s="481"/>
      <c r="L15" s="481"/>
      <c r="M15" s="481"/>
      <c r="N15" s="481"/>
      <c r="O15" s="481"/>
      <c r="P15" s="481"/>
      <c r="Q15" s="147"/>
    </row>
    <row r="18" spans="1:17">
      <c r="E18" s="189" t="s">
        <v>71</v>
      </c>
      <c r="F18" s="571">
        <f>入力シート①!C5</f>
        <v>0</v>
      </c>
      <c r="G18" s="571"/>
      <c r="H18" s="571"/>
      <c r="I18" s="571"/>
      <c r="J18" s="186" t="s">
        <v>12</v>
      </c>
      <c r="L18" s="473" t="e">
        <f>入力シート①!G5</f>
        <v>#N/A</v>
      </c>
      <c r="M18" s="473"/>
      <c r="N18" s="473"/>
      <c r="O18" s="473"/>
      <c r="P18" s="186" t="s">
        <v>24</v>
      </c>
    </row>
    <row r="20" spans="1:17">
      <c r="A20" s="567" t="s">
        <v>45</v>
      </c>
      <c r="B20" s="567"/>
      <c r="C20" s="567"/>
      <c r="D20" s="567"/>
      <c r="E20" s="567"/>
      <c r="F20" s="567"/>
      <c r="G20" s="567"/>
      <c r="H20" s="567"/>
      <c r="I20" s="567"/>
      <c r="J20" s="567"/>
      <c r="K20" s="567"/>
      <c r="L20" s="567"/>
      <c r="M20" s="567"/>
      <c r="N20" s="567"/>
      <c r="O20" s="567"/>
      <c r="P20" s="567"/>
      <c r="Q20" s="567"/>
    </row>
    <row r="22" spans="1:17" ht="33" customHeight="1">
      <c r="A22" s="614" t="s">
        <v>389</v>
      </c>
      <c r="B22" s="614"/>
      <c r="C22" s="614"/>
      <c r="D22" s="614"/>
      <c r="E22" s="614"/>
      <c r="F22" s="614"/>
      <c r="G22" s="615" t="s">
        <v>442</v>
      </c>
      <c r="H22" s="615"/>
      <c r="I22" s="615"/>
      <c r="J22" s="615"/>
      <c r="K22" s="615"/>
      <c r="L22" s="615"/>
      <c r="M22" s="615"/>
      <c r="N22" s="615"/>
      <c r="O22" s="615"/>
      <c r="P22" s="615"/>
      <c r="Q22" s="615"/>
    </row>
    <row r="23" spans="1:17" ht="33" customHeight="1">
      <c r="A23" s="614" t="s">
        <v>665</v>
      </c>
      <c r="B23" s="614"/>
      <c r="C23" s="614"/>
      <c r="D23" s="614"/>
      <c r="E23" s="614"/>
      <c r="F23" s="614"/>
      <c r="G23" s="615" t="s">
        <v>443</v>
      </c>
      <c r="H23" s="615"/>
      <c r="I23" s="615"/>
      <c r="J23" s="615"/>
      <c r="K23" s="615"/>
      <c r="L23" s="615"/>
      <c r="M23" s="615"/>
      <c r="N23" s="615"/>
      <c r="O23" s="615"/>
      <c r="P23" s="615"/>
      <c r="Q23" s="615"/>
    </row>
    <row r="24" spans="1:17">
      <c r="A24" s="357"/>
      <c r="B24" s="357"/>
      <c r="C24" s="357"/>
      <c r="D24" s="357"/>
      <c r="E24" s="357"/>
      <c r="F24" s="357"/>
      <c r="G24" s="357"/>
      <c r="H24" s="357"/>
      <c r="I24" s="357"/>
      <c r="J24" s="357"/>
      <c r="K24" s="357"/>
      <c r="L24" s="357"/>
      <c r="M24" s="357"/>
      <c r="N24" s="357"/>
      <c r="O24" s="357"/>
      <c r="P24" s="357"/>
      <c r="Q24" s="357"/>
    </row>
    <row r="25" spans="1:17">
      <c r="A25" s="355"/>
      <c r="B25" s="355"/>
      <c r="C25" s="355"/>
      <c r="D25" s="355"/>
      <c r="E25" s="355"/>
      <c r="F25" s="355"/>
      <c r="G25" s="355"/>
      <c r="H25" s="355"/>
      <c r="I25" s="355"/>
      <c r="J25" s="355"/>
      <c r="K25" s="355"/>
      <c r="L25" s="355"/>
      <c r="M25" s="355"/>
      <c r="N25" s="355"/>
      <c r="O25" s="355"/>
      <c r="P25" s="355"/>
      <c r="Q25" s="355"/>
    </row>
    <row r="26" spans="1:17" ht="15.75">
      <c r="A26" s="610" t="s">
        <v>370</v>
      </c>
      <c r="B26" s="610"/>
      <c r="C26" s="610"/>
      <c r="D26" s="610"/>
      <c r="E26" s="610"/>
      <c r="F26" s="358" t="s">
        <v>390</v>
      </c>
      <c r="G26" s="355"/>
      <c r="H26" s="355"/>
      <c r="I26" s="355"/>
      <c r="J26" s="355"/>
      <c r="K26" s="359" t="str">
        <f>設定シート!$F$5&amp;"執行の衆議院小選挙区"</f>
        <v>令和8年2月8日執行の衆議院小選挙区</v>
      </c>
      <c r="L26" s="360"/>
      <c r="M26" s="360"/>
      <c r="N26" s="355"/>
      <c r="O26" s="355"/>
      <c r="P26" s="355"/>
      <c r="Q26" s="355"/>
    </row>
    <row r="27" spans="1:17" ht="15.75" customHeight="1">
      <c r="A27" s="186" t="s">
        <v>391</v>
      </c>
      <c r="D27" s="473">
        <f>入力シート①!C5</f>
        <v>0</v>
      </c>
      <c r="E27" s="473"/>
      <c r="F27" s="473"/>
      <c r="G27" s="355" t="s">
        <v>393</v>
      </c>
      <c r="H27" s="355"/>
      <c r="I27" s="355"/>
      <c r="J27" s="355"/>
      <c r="K27" s="355"/>
      <c r="L27" s="355"/>
      <c r="Q27" s="355"/>
    </row>
    <row r="28" spans="1:17">
      <c r="A28" s="355" t="s">
        <v>392</v>
      </c>
      <c r="B28" s="355"/>
      <c r="C28" s="355"/>
      <c r="D28" s="355"/>
      <c r="E28" s="355"/>
      <c r="F28" s="355"/>
      <c r="G28" s="355"/>
      <c r="H28" s="355"/>
      <c r="I28" s="355"/>
      <c r="J28" s="355"/>
      <c r="K28" s="355"/>
      <c r="L28" s="361"/>
      <c r="M28" s="361"/>
      <c r="N28" s="361"/>
      <c r="O28" s="361"/>
      <c r="P28" s="361"/>
      <c r="Q28" s="361"/>
    </row>
    <row r="29" spans="1:17">
      <c r="A29" s="355"/>
      <c r="B29" s="355"/>
      <c r="C29" s="355"/>
      <c r="D29" s="355"/>
      <c r="E29" s="355"/>
      <c r="F29" s="355"/>
      <c r="G29" s="355"/>
      <c r="H29" s="355"/>
      <c r="I29" s="355"/>
      <c r="J29" s="355"/>
      <c r="K29" s="355"/>
      <c r="L29" s="355"/>
      <c r="M29" s="355"/>
      <c r="N29" s="355"/>
      <c r="O29" s="355"/>
      <c r="P29" s="355"/>
      <c r="Q29" s="355"/>
    </row>
    <row r="30" spans="1:17">
      <c r="A30" s="355"/>
      <c r="B30" s="355"/>
      <c r="C30" s="355"/>
      <c r="D30" s="355"/>
      <c r="E30" s="355"/>
      <c r="F30" s="355"/>
      <c r="G30" s="355"/>
      <c r="H30" s="355"/>
      <c r="I30" s="355"/>
      <c r="J30" s="355"/>
      <c r="K30" s="355"/>
      <c r="L30" s="355"/>
      <c r="M30" s="355"/>
      <c r="N30" s="355"/>
      <c r="O30" s="355"/>
      <c r="P30" s="355"/>
      <c r="Q30" s="355"/>
    </row>
    <row r="31" spans="1:17" ht="15.75">
      <c r="A31" s="355"/>
      <c r="B31" s="610" t="s">
        <v>370</v>
      </c>
      <c r="C31" s="610"/>
      <c r="D31" s="610"/>
      <c r="E31" s="610"/>
      <c r="F31" s="610"/>
      <c r="G31" s="355"/>
      <c r="H31" s="355"/>
      <c r="I31" s="355"/>
      <c r="J31" s="355"/>
      <c r="K31" s="355"/>
      <c r="L31" s="355"/>
      <c r="M31" s="355"/>
      <c r="N31" s="355"/>
      <c r="O31" s="355"/>
      <c r="P31" s="355"/>
      <c r="Q31" s="355"/>
    </row>
    <row r="32" spans="1:17">
      <c r="A32" s="355"/>
      <c r="B32" s="355"/>
      <c r="C32" s="355"/>
      <c r="D32" s="355"/>
      <c r="E32" s="355"/>
      <c r="F32" s="355"/>
      <c r="G32" s="355"/>
      <c r="H32" s="355"/>
      <c r="I32" s="355"/>
      <c r="J32" s="355"/>
      <c r="K32" s="355"/>
      <c r="L32" s="355"/>
      <c r="M32" s="355"/>
      <c r="N32" s="355"/>
      <c r="O32" s="355"/>
      <c r="P32" s="355"/>
      <c r="Q32" s="355"/>
    </row>
    <row r="33" spans="1:17">
      <c r="A33" s="355"/>
      <c r="B33" s="355"/>
      <c r="C33" s="355"/>
      <c r="D33" s="355"/>
      <c r="E33" s="355"/>
      <c r="F33" s="355"/>
      <c r="G33" s="355"/>
      <c r="H33" s="355"/>
      <c r="I33" s="355"/>
      <c r="J33" s="355"/>
      <c r="K33" s="355"/>
      <c r="L33" s="355"/>
      <c r="M33" s="355"/>
      <c r="N33" s="355"/>
      <c r="O33" s="355"/>
      <c r="P33" s="355"/>
      <c r="Q33" s="355"/>
    </row>
    <row r="34" spans="1:17">
      <c r="A34" s="355"/>
      <c r="B34" s="355"/>
      <c r="C34" s="355"/>
      <c r="E34" s="144"/>
      <c r="F34" s="182" t="s">
        <v>72</v>
      </c>
      <c r="G34" s="181"/>
      <c r="I34" s="481">
        <f>入力シート①!C7</f>
        <v>0</v>
      </c>
      <c r="J34" s="481"/>
      <c r="K34" s="481"/>
      <c r="L34" s="481"/>
      <c r="M34" s="481"/>
      <c r="N34" s="481"/>
      <c r="O34" s="481"/>
      <c r="P34" s="481"/>
      <c r="Q34" s="144"/>
    </row>
    <row r="35" spans="1:17">
      <c r="A35" s="355"/>
      <c r="B35" s="355"/>
      <c r="C35" s="355"/>
      <c r="D35" s="342"/>
      <c r="E35" s="144"/>
      <c r="F35" s="181"/>
      <c r="G35" s="181"/>
      <c r="H35" s="181"/>
      <c r="J35" s="182"/>
      <c r="K35" s="144"/>
      <c r="L35" s="144"/>
      <c r="M35" s="144"/>
      <c r="N35" s="144"/>
      <c r="O35" s="144"/>
      <c r="P35" s="144"/>
      <c r="Q35" s="144"/>
    </row>
    <row r="36" spans="1:17">
      <c r="A36" s="355"/>
      <c r="B36" s="355"/>
      <c r="C36" s="355"/>
      <c r="D36" s="613" t="s">
        <v>73</v>
      </c>
      <c r="E36" s="613"/>
      <c r="F36" s="613"/>
      <c r="G36" s="182"/>
      <c r="H36" s="362"/>
      <c r="I36" s="482">
        <f>入力シート①!C9</f>
        <v>0</v>
      </c>
      <c r="J36" s="482"/>
      <c r="K36" s="482"/>
      <c r="L36" s="482"/>
      <c r="M36" s="482"/>
      <c r="N36" s="482"/>
      <c r="O36" s="482"/>
      <c r="P36" s="482"/>
      <c r="Q36" s="482"/>
    </row>
    <row r="37" spans="1:17">
      <c r="A37" s="355"/>
      <c r="B37" s="355"/>
      <c r="C37" s="355"/>
      <c r="D37" s="144"/>
      <c r="E37" s="181"/>
      <c r="F37" s="182"/>
      <c r="G37" s="182"/>
      <c r="H37" s="182"/>
      <c r="I37" s="363"/>
      <c r="J37" s="363"/>
      <c r="K37" s="363"/>
      <c r="L37" s="363"/>
      <c r="M37" s="363"/>
      <c r="N37" s="363"/>
      <c r="O37" s="363"/>
      <c r="P37" s="363"/>
      <c r="Q37" s="363"/>
    </row>
    <row r="38" spans="1:17" ht="15.75">
      <c r="A38" s="355"/>
      <c r="B38" s="355"/>
      <c r="C38" s="355"/>
      <c r="D38" s="613" t="s">
        <v>101</v>
      </c>
      <c r="E38" s="613"/>
      <c r="F38" s="613"/>
      <c r="G38" s="182"/>
      <c r="H38" s="144"/>
      <c r="I38" s="481">
        <f>入力シート①!C10</f>
        <v>0</v>
      </c>
      <c r="J38" s="481"/>
      <c r="K38" s="481"/>
      <c r="L38" s="481"/>
      <c r="M38" s="481"/>
      <c r="N38" s="481"/>
      <c r="O38" s="481"/>
      <c r="P38" s="481"/>
      <c r="Q38" s="147"/>
    </row>
    <row r="39" spans="1:17">
      <c r="A39" s="355"/>
      <c r="B39" s="355"/>
      <c r="C39" s="355"/>
      <c r="D39" s="355"/>
      <c r="E39" s="355"/>
      <c r="F39" s="355"/>
      <c r="G39" s="355"/>
      <c r="H39" s="355"/>
      <c r="I39" s="355"/>
      <c r="J39" s="355"/>
      <c r="K39" s="355"/>
      <c r="L39" s="355"/>
      <c r="M39" s="355"/>
      <c r="N39" s="355"/>
      <c r="O39" s="355"/>
      <c r="P39" s="355"/>
      <c r="Q39" s="355"/>
    </row>
    <row r="40" spans="1:17">
      <c r="A40" s="355"/>
      <c r="B40" s="355"/>
      <c r="C40" s="355"/>
      <c r="D40" s="355"/>
      <c r="E40" s="355"/>
      <c r="F40" s="355"/>
      <c r="G40" s="355"/>
      <c r="H40" s="355"/>
      <c r="I40" s="355"/>
      <c r="J40" s="355"/>
      <c r="K40" s="355"/>
      <c r="L40" s="355"/>
      <c r="M40" s="355"/>
      <c r="N40" s="355"/>
      <c r="O40" s="355"/>
      <c r="P40" s="355"/>
      <c r="Q40" s="355"/>
    </row>
    <row r="41" spans="1:17">
      <c r="A41" s="567" t="s">
        <v>45</v>
      </c>
      <c r="B41" s="567"/>
      <c r="C41" s="567"/>
      <c r="D41" s="567"/>
      <c r="E41" s="567"/>
      <c r="F41" s="567"/>
      <c r="G41" s="567"/>
      <c r="H41" s="567"/>
      <c r="I41" s="567"/>
      <c r="J41" s="567"/>
      <c r="K41" s="567"/>
      <c r="L41" s="567"/>
      <c r="M41" s="567"/>
      <c r="N41" s="567"/>
      <c r="O41" s="567"/>
      <c r="P41" s="567"/>
      <c r="Q41" s="567"/>
    </row>
    <row r="42" spans="1:17">
      <c r="A42" s="355"/>
      <c r="B42" s="355"/>
      <c r="C42" s="355"/>
      <c r="D42" s="355"/>
      <c r="E42" s="355"/>
      <c r="F42" s="355"/>
      <c r="G42" s="355"/>
      <c r="H42" s="355"/>
      <c r="I42" s="355"/>
      <c r="J42" s="355"/>
      <c r="K42" s="355"/>
      <c r="L42" s="355"/>
      <c r="M42" s="355"/>
      <c r="N42" s="355"/>
      <c r="O42" s="355"/>
      <c r="P42" s="355"/>
      <c r="Q42" s="355"/>
    </row>
    <row r="43" spans="1:17">
      <c r="A43" s="355"/>
      <c r="B43" s="355"/>
      <c r="C43" s="355"/>
      <c r="D43" s="613" t="s">
        <v>666</v>
      </c>
      <c r="E43" s="613"/>
      <c r="F43" s="613"/>
      <c r="G43" s="355"/>
      <c r="H43" s="355"/>
      <c r="I43" s="470">
        <f>入力シート①!C15</f>
        <v>0</v>
      </c>
      <c r="J43" s="470"/>
      <c r="K43" s="470"/>
      <c r="L43" s="470"/>
      <c r="M43" s="470"/>
      <c r="N43" s="470"/>
      <c r="O43" s="470"/>
      <c r="P43" s="470"/>
      <c r="Q43" s="355"/>
    </row>
    <row r="44" spans="1:17">
      <c r="A44" s="355"/>
      <c r="B44" s="355"/>
      <c r="C44" s="355"/>
      <c r="D44" s="181"/>
      <c r="E44" s="181"/>
      <c r="F44" s="181"/>
      <c r="G44" s="355"/>
      <c r="H44" s="355"/>
      <c r="I44" s="364"/>
      <c r="J44" s="364"/>
      <c r="K44" s="364"/>
      <c r="L44" s="364"/>
      <c r="M44" s="364"/>
      <c r="N44" s="364"/>
      <c r="O44" s="364"/>
      <c r="P44" s="364"/>
      <c r="Q44" s="355"/>
    </row>
    <row r="45" spans="1:17">
      <c r="A45" s="355"/>
      <c r="B45" s="355"/>
      <c r="C45" s="355"/>
      <c r="D45" s="355"/>
      <c r="E45" s="355"/>
      <c r="F45" s="355"/>
      <c r="G45" s="355"/>
      <c r="H45" s="355"/>
      <c r="I45" s="355"/>
      <c r="J45" s="355"/>
      <c r="K45" s="355"/>
      <c r="L45" s="355"/>
      <c r="M45" s="355"/>
      <c r="N45" s="355"/>
      <c r="O45" s="355"/>
      <c r="P45" s="355"/>
      <c r="Q45" s="355"/>
    </row>
    <row r="46" spans="1:17">
      <c r="A46" s="144" t="s">
        <v>124</v>
      </c>
      <c r="B46" s="355"/>
      <c r="C46" s="355"/>
      <c r="D46" s="355"/>
      <c r="E46" s="355"/>
      <c r="F46" s="355"/>
      <c r="G46" s="355"/>
      <c r="H46" s="355"/>
      <c r="I46" s="355"/>
      <c r="J46" s="355"/>
      <c r="K46" s="356"/>
      <c r="L46" s="356"/>
      <c r="M46" s="356"/>
      <c r="N46" s="356"/>
      <c r="O46" s="355"/>
      <c r="P46" s="355"/>
      <c r="Q46" s="355"/>
    </row>
    <row r="47" spans="1:17">
      <c r="A47" s="144" t="s">
        <v>636</v>
      </c>
      <c r="B47" s="355"/>
      <c r="C47" s="355"/>
      <c r="D47" s="355"/>
      <c r="E47" s="355"/>
      <c r="F47" s="355"/>
      <c r="G47" s="355"/>
      <c r="H47" s="355"/>
      <c r="I47" s="355"/>
      <c r="J47" s="355"/>
      <c r="K47" s="355"/>
      <c r="L47" s="355"/>
      <c r="M47" s="355"/>
      <c r="N47" s="355"/>
      <c r="O47" s="355"/>
      <c r="P47" s="355"/>
      <c r="Q47" s="355"/>
    </row>
    <row r="48" spans="1:17">
      <c r="A48" s="355"/>
      <c r="B48" s="355"/>
      <c r="C48" s="355"/>
      <c r="D48" s="355"/>
      <c r="E48" s="355"/>
      <c r="F48" s="355"/>
      <c r="G48" s="355"/>
      <c r="H48" s="355"/>
      <c r="I48" s="355"/>
      <c r="J48" s="355"/>
      <c r="K48" s="356"/>
      <c r="L48" s="356"/>
      <c r="M48" s="356"/>
      <c r="N48" s="356"/>
      <c r="O48" s="355"/>
      <c r="P48" s="355"/>
      <c r="Q48" s="355"/>
    </row>
    <row r="49" spans="1:17">
      <c r="A49" s="355"/>
      <c r="B49" s="355"/>
      <c r="C49" s="355"/>
      <c r="D49" s="355"/>
      <c r="E49" s="355"/>
      <c r="F49" s="355"/>
      <c r="G49" s="355"/>
      <c r="H49" s="355"/>
      <c r="I49" s="355"/>
      <c r="J49" s="355"/>
      <c r="K49" s="356"/>
      <c r="L49" s="356"/>
      <c r="M49" s="356"/>
      <c r="N49" s="356"/>
      <c r="O49" s="355"/>
      <c r="P49" s="355"/>
      <c r="Q49" s="355"/>
    </row>
    <row r="50" spans="1:17" ht="15.75">
      <c r="A50" s="147"/>
    </row>
    <row r="51" spans="1:17" ht="15.75">
      <c r="A51" s="147"/>
    </row>
    <row r="54" spans="1:17" ht="9" customHeight="1"/>
    <row r="56" spans="1:17" ht="9" customHeight="1"/>
    <row r="58" spans="1:17" ht="9" customHeight="1"/>
    <row r="60" spans="1:17" ht="9" customHeight="1"/>
    <row r="62" spans="1:17" ht="9" customHeight="1"/>
  </sheetData>
  <mergeCells count="23">
    <mergeCell ref="F18:I18"/>
    <mergeCell ref="A3:Q3"/>
    <mergeCell ref="I34:P34"/>
    <mergeCell ref="H13:P13"/>
    <mergeCell ref="H15:P15"/>
    <mergeCell ref="L18:O18"/>
    <mergeCell ref="A20:Q20"/>
    <mergeCell ref="B31:F31"/>
    <mergeCell ref="A9:E9"/>
    <mergeCell ref="A22:F22"/>
    <mergeCell ref="A23:F23"/>
    <mergeCell ref="G22:Q22"/>
    <mergeCell ref="G23:Q23"/>
    <mergeCell ref="H11:P11"/>
    <mergeCell ref="A26:E26"/>
    <mergeCell ref="D27:F27"/>
    <mergeCell ref="A41:Q41"/>
    <mergeCell ref="D38:F38"/>
    <mergeCell ref="D36:F36"/>
    <mergeCell ref="D43:F43"/>
    <mergeCell ref="I43:P43"/>
    <mergeCell ref="I38:P38"/>
    <mergeCell ref="I36:Q36"/>
  </mergeCells>
  <phoneticPr fontId="1"/>
  <dataValidations disablePrompts="1" count="1">
    <dataValidation type="list" allowBlank="1" showInputMessage="1" showErrorMessage="1" sqref="D46 D49" xr:uid="{00000000-0002-0000-0F00-000000000000}">
      <formula1>"　,衆議院議員,参議院議員"</formula1>
    </dataValidation>
  </dataValidations>
  <hyperlinks>
    <hyperlink ref="R1" location="目次!A1" display="目次に戻る" xr:uid="{00000000-0004-0000-0F00-000000000000}"/>
  </hyperlinks>
  <printOptions horizontalCentered="1"/>
  <pageMargins left="0.78740157480314965" right="0.19685039370078741" top="0.78740157480314965" bottom="0.78740157480314965" header="0.31496062992125984" footer="0.31496062992125984"/>
  <pageSetup paperSize="9" orientation="portrait" blackAndWhite="1"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R46"/>
  <sheetViews>
    <sheetView showZeros="0" view="pageBreakPreview" zoomScaleNormal="100" zoomScaleSheetLayoutView="100" workbookViewId="0"/>
  </sheetViews>
  <sheetFormatPr defaultColWidth="5.625" defaultRowHeight="15"/>
  <cols>
    <col min="1" max="6" width="5.625" style="186" customWidth="1"/>
    <col min="7" max="7" width="1.75" style="186" customWidth="1"/>
    <col min="8" max="16" width="5.625" style="186" customWidth="1"/>
    <col min="17" max="17" width="6.625" style="186" customWidth="1"/>
    <col min="18" max="18" width="11.875" style="186" bestFit="1" customWidth="1"/>
    <col min="19" max="16384" width="5.625" style="186"/>
  </cols>
  <sheetData>
    <row r="1" spans="1:18">
      <c r="Q1" s="189" t="s">
        <v>612</v>
      </c>
      <c r="R1" s="146" t="s">
        <v>642</v>
      </c>
    </row>
    <row r="3" spans="1:18" ht="26.25">
      <c r="A3" s="612" t="s">
        <v>394</v>
      </c>
      <c r="B3" s="612"/>
      <c r="C3" s="612"/>
      <c r="D3" s="612"/>
      <c r="E3" s="612"/>
      <c r="F3" s="612"/>
      <c r="G3" s="612"/>
      <c r="H3" s="612"/>
      <c r="I3" s="612"/>
      <c r="J3" s="612"/>
      <c r="K3" s="612"/>
      <c r="L3" s="612"/>
      <c r="M3" s="612"/>
      <c r="N3" s="612"/>
      <c r="O3" s="612"/>
      <c r="P3" s="612"/>
      <c r="Q3" s="612"/>
    </row>
    <row r="4" spans="1:18" ht="13.5" customHeight="1">
      <c r="A4" s="350"/>
      <c r="B4" s="350"/>
      <c r="C4" s="350"/>
      <c r="D4" s="350"/>
      <c r="E4" s="350"/>
      <c r="F4" s="350"/>
      <c r="G4" s="350"/>
      <c r="H4" s="350"/>
      <c r="I4" s="350"/>
      <c r="J4" s="350"/>
      <c r="K4" s="350"/>
      <c r="L4" s="350"/>
      <c r="M4" s="350"/>
      <c r="N4" s="350"/>
      <c r="O4" s="350"/>
      <c r="P4" s="350"/>
      <c r="Q4" s="350"/>
    </row>
    <row r="6" spans="1:18" ht="33" customHeight="1">
      <c r="A6" s="616" t="s">
        <v>395</v>
      </c>
      <c r="B6" s="616"/>
      <c r="C6" s="616"/>
      <c r="D6" s="616"/>
      <c r="E6" s="616"/>
      <c r="F6" s="616"/>
      <c r="G6" s="617">
        <f>入力シート①!C7</f>
        <v>0</v>
      </c>
      <c r="H6" s="617"/>
      <c r="I6" s="617"/>
      <c r="J6" s="617"/>
      <c r="K6" s="617"/>
      <c r="L6" s="617"/>
      <c r="M6" s="617"/>
      <c r="N6" s="617"/>
      <c r="O6" s="617"/>
      <c r="P6" s="617"/>
      <c r="Q6" s="617"/>
    </row>
    <row r="7" spans="1:18" ht="33" customHeight="1">
      <c r="A7" s="616" t="s">
        <v>47</v>
      </c>
      <c r="B7" s="616"/>
      <c r="C7" s="616"/>
      <c r="D7" s="616"/>
      <c r="E7" s="616"/>
      <c r="F7" s="616"/>
      <c r="G7" s="617">
        <f>入力シート①!C15</f>
        <v>0</v>
      </c>
      <c r="H7" s="617"/>
      <c r="I7" s="617"/>
      <c r="J7" s="617"/>
      <c r="K7" s="617"/>
      <c r="L7" s="617"/>
      <c r="M7" s="617"/>
      <c r="N7" s="617"/>
      <c r="O7" s="617"/>
      <c r="P7" s="617"/>
      <c r="Q7" s="617"/>
    </row>
    <row r="8" spans="1:18" ht="33" customHeight="1">
      <c r="A8" s="616" t="s">
        <v>396</v>
      </c>
      <c r="B8" s="616"/>
      <c r="C8" s="616"/>
      <c r="D8" s="616"/>
      <c r="E8" s="616"/>
      <c r="F8" s="616"/>
      <c r="G8" s="615" t="s">
        <v>444</v>
      </c>
      <c r="H8" s="615"/>
      <c r="I8" s="615"/>
      <c r="J8" s="615"/>
      <c r="K8" s="615"/>
      <c r="L8" s="615"/>
      <c r="M8" s="615"/>
      <c r="N8" s="615"/>
      <c r="O8" s="615"/>
      <c r="P8" s="615"/>
      <c r="Q8" s="615"/>
    </row>
    <row r="9" spans="1:18">
      <c r="A9" s="351"/>
      <c r="B9" s="352"/>
      <c r="C9" s="352"/>
      <c r="D9" s="353"/>
      <c r="E9" s="353"/>
      <c r="F9" s="353"/>
      <c r="G9" s="353"/>
      <c r="H9" s="353"/>
      <c r="I9" s="353"/>
      <c r="J9" s="353"/>
      <c r="K9" s="353"/>
      <c r="L9" s="353"/>
      <c r="M9" s="352"/>
      <c r="N9" s="352"/>
      <c r="O9" s="352"/>
    </row>
    <row r="10" spans="1:18">
      <c r="A10" s="351"/>
      <c r="B10" s="352"/>
      <c r="C10" s="352"/>
      <c r="D10" s="353"/>
      <c r="E10" s="353"/>
      <c r="F10" s="353"/>
      <c r="G10" s="353"/>
      <c r="H10" s="353"/>
      <c r="I10" s="353"/>
      <c r="J10" s="353"/>
      <c r="K10" s="353"/>
      <c r="L10" s="353"/>
      <c r="M10" s="352"/>
      <c r="N10" s="352"/>
      <c r="O10" s="352"/>
    </row>
    <row r="11" spans="1:18">
      <c r="A11" s="618" t="str">
        <f>"　上記のとおり"&amp;設定シート!$F$5&amp;"執行の衆議院小選挙区選出議員選挙の"</f>
        <v>　上記のとおり令和8年2月8日執行の衆議院小選挙区選出議員選挙の</v>
      </c>
      <c r="B11" s="618"/>
      <c r="C11" s="618"/>
      <c r="D11" s="618"/>
      <c r="E11" s="618"/>
      <c r="F11" s="618"/>
      <c r="G11" s="618"/>
      <c r="H11" s="618"/>
      <c r="I11" s="618"/>
      <c r="J11" s="618"/>
      <c r="K11" s="618"/>
      <c r="L11" s="618"/>
      <c r="M11" s="618"/>
      <c r="N11" s="473">
        <f>入力シート①!C5</f>
        <v>0</v>
      </c>
      <c r="O11" s="473"/>
      <c r="P11" s="473"/>
      <c r="Q11" s="186" t="s">
        <v>157</v>
      </c>
    </row>
    <row r="12" spans="1:18">
      <c r="A12" s="186" t="s">
        <v>397</v>
      </c>
    </row>
    <row r="15" spans="1:18" ht="15.75" customHeight="1">
      <c r="A15" s="610" t="s">
        <v>370</v>
      </c>
      <c r="B15" s="610"/>
      <c r="C15" s="610"/>
      <c r="D15" s="610"/>
      <c r="E15" s="610"/>
      <c r="F15" s="354"/>
    </row>
    <row r="18" spans="1:17">
      <c r="D18" s="144"/>
      <c r="E18" s="144"/>
      <c r="F18" s="182" t="s">
        <v>72</v>
      </c>
      <c r="G18" s="181"/>
      <c r="H18" s="573">
        <f>入力シート①!C7</f>
        <v>0</v>
      </c>
      <c r="I18" s="573"/>
      <c r="J18" s="573"/>
      <c r="K18" s="573"/>
      <c r="L18" s="573"/>
      <c r="M18" s="573"/>
      <c r="N18" s="573"/>
      <c r="O18" s="573"/>
      <c r="P18" s="573"/>
      <c r="Q18" s="144"/>
    </row>
    <row r="19" spans="1:17">
      <c r="D19" s="144"/>
      <c r="E19" s="181"/>
      <c r="F19" s="181"/>
      <c r="G19" s="181"/>
      <c r="H19" s="181"/>
      <c r="I19" s="181"/>
      <c r="J19" s="181"/>
      <c r="K19" s="144"/>
      <c r="L19" s="144"/>
      <c r="M19" s="144"/>
      <c r="N19" s="144"/>
      <c r="O19" s="144"/>
      <c r="P19" s="144"/>
      <c r="Q19" s="144"/>
    </row>
    <row r="20" spans="1:17">
      <c r="D20" s="144"/>
      <c r="E20" s="181"/>
      <c r="F20" s="182" t="s">
        <v>73</v>
      </c>
      <c r="G20" s="182"/>
      <c r="H20" s="481">
        <f>入力シート①!C9</f>
        <v>0</v>
      </c>
      <c r="I20" s="481"/>
      <c r="J20" s="481"/>
      <c r="K20" s="481"/>
      <c r="L20" s="481"/>
      <c r="M20" s="481"/>
      <c r="N20" s="481"/>
      <c r="O20" s="481"/>
      <c r="P20" s="481"/>
      <c r="Q20" s="183"/>
    </row>
    <row r="21" spans="1:17">
      <c r="D21" s="144"/>
      <c r="E21" s="181"/>
      <c r="F21" s="181"/>
      <c r="G21" s="181"/>
      <c r="H21" s="182"/>
      <c r="I21" s="181"/>
      <c r="J21" s="181"/>
      <c r="K21" s="144"/>
      <c r="L21" s="183"/>
      <c r="M21" s="183"/>
      <c r="N21" s="184"/>
      <c r="O21" s="184"/>
      <c r="P21" s="144"/>
      <c r="Q21" s="144"/>
    </row>
    <row r="22" spans="1:17" ht="15.75">
      <c r="D22" s="144"/>
      <c r="E22" s="181"/>
      <c r="F22" s="182" t="s">
        <v>101</v>
      </c>
      <c r="G22" s="182"/>
      <c r="H22" s="481">
        <f>入力シート①!C10</f>
        <v>0</v>
      </c>
      <c r="I22" s="481"/>
      <c r="J22" s="481"/>
      <c r="K22" s="481"/>
      <c r="L22" s="481"/>
      <c r="M22" s="481"/>
      <c r="N22" s="481"/>
      <c r="O22" s="481"/>
      <c r="P22" s="481"/>
      <c r="Q22" s="147"/>
    </row>
    <row r="25" spans="1:17">
      <c r="E25" s="189" t="s">
        <v>71</v>
      </c>
      <c r="F25" s="571">
        <f>入力シート①!C5</f>
        <v>0</v>
      </c>
      <c r="G25" s="571"/>
      <c r="H25" s="571"/>
      <c r="I25" s="571"/>
      <c r="J25" s="186" t="s">
        <v>12</v>
      </c>
      <c r="L25" s="473" t="e">
        <f>入力シート①!G5</f>
        <v>#N/A</v>
      </c>
      <c r="M25" s="473"/>
      <c r="N25" s="473"/>
      <c r="O25" s="473"/>
      <c r="P25" s="186" t="s">
        <v>24</v>
      </c>
    </row>
    <row r="27" spans="1:17">
      <c r="A27" s="353"/>
      <c r="B27" s="353"/>
      <c r="C27" s="353"/>
      <c r="D27" s="353"/>
      <c r="E27" s="353"/>
      <c r="F27" s="353"/>
      <c r="G27" s="353"/>
      <c r="H27" s="353"/>
      <c r="I27" s="353"/>
      <c r="J27" s="353"/>
      <c r="K27" s="353"/>
      <c r="L27" s="353"/>
      <c r="M27" s="353"/>
      <c r="N27" s="353"/>
      <c r="O27" s="353"/>
      <c r="P27" s="353"/>
      <c r="Q27" s="353"/>
    </row>
    <row r="28" spans="1:17" s="147" customFormat="1" ht="14.25" customHeight="1">
      <c r="A28" s="185" t="s">
        <v>124</v>
      </c>
      <c r="B28" s="144"/>
      <c r="C28" s="144"/>
      <c r="D28" s="144"/>
      <c r="E28" s="186"/>
      <c r="F28" s="186"/>
      <c r="G28" s="186"/>
      <c r="H28" s="186"/>
      <c r="I28" s="186"/>
      <c r="J28" s="186"/>
      <c r="K28" s="186"/>
      <c r="L28" s="186"/>
      <c r="M28" s="186"/>
      <c r="N28" s="288"/>
    </row>
    <row r="29" spans="1:17" s="147" customFormat="1" ht="15.75">
      <c r="A29" s="185" t="s">
        <v>398</v>
      </c>
      <c r="B29" s="144"/>
      <c r="C29" s="144"/>
      <c r="D29" s="144"/>
      <c r="E29" s="186"/>
      <c r="F29" s="186"/>
      <c r="G29" s="186"/>
      <c r="H29" s="186"/>
      <c r="I29" s="186"/>
      <c r="J29" s="186"/>
      <c r="K29" s="186"/>
      <c r="L29" s="186"/>
      <c r="M29" s="186"/>
      <c r="N29" s="288"/>
    </row>
    <row r="30" spans="1:17" s="147" customFormat="1" ht="15.75">
      <c r="A30" s="185" t="s">
        <v>399</v>
      </c>
      <c r="B30" s="144"/>
      <c r="C30" s="144"/>
      <c r="D30" s="144"/>
      <c r="E30" s="186"/>
      <c r="F30" s="186"/>
      <c r="G30" s="186"/>
      <c r="H30" s="186"/>
      <c r="I30" s="186"/>
      <c r="J30" s="186"/>
      <c r="K30" s="186"/>
      <c r="L30" s="186"/>
      <c r="M30" s="186"/>
      <c r="N30" s="288"/>
    </row>
    <row r="31" spans="1:17" s="147" customFormat="1" ht="15.75">
      <c r="A31" s="185" t="s">
        <v>400</v>
      </c>
      <c r="B31" s="144"/>
      <c r="C31" s="144"/>
      <c r="D31" s="144"/>
      <c r="E31" s="186"/>
      <c r="F31" s="186"/>
      <c r="G31" s="186"/>
      <c r="H31" s="186"/>
      <c r="I31" s="186"/>
      <c r="J31" s="186"/>
      <c r="K31" s="186"/>
      <c r="L31" s="186"/>
      <c r="M31" s="186"/>
      <c r="N31" s="288"/>
    </row>
    <row r="32" spans="1:17" s="147" customFormat="1" ht="15.75">
      <c r="A32" s="185" t="s">
        <v>401</v>
      </c>
      <c r="B32" s="226"/>
      <c r="C32" s="236"/>
      <c r="D32" s="243"/>
    </row>
    <row r="33" spans="1:17">
      <c r="A33" s="355"/>
      <c r="B33" s="355"/>
      <c r="C33" s="355"/>
      <c r="D33" s="355"/>
      <c r="E33" s="355"/>
      <c r="F33" s="355"/>
      <c r="G33" s="355"/>
      <c r="H33" s="355"/>
      <c r="I33" s="355"/>
      <c r="J33" s="355"/>
      <c r="K33" s="356"/>
      <c r="L33" s="356"/>
      <c r="M33" s="356"/>
      <c r="N33" s="356"/>
      <c r="O33" s="355"/>
      <c r="P33" s="355"/>
      <c r="Q33" s="355"/>
    </row>
    <row r="34" spans="1:17" ht="15.75">
      <c r="A34" s="147"/>
    </row>
    <row r="35" spans="1:17" ht="15.75">
      <c r="A35" s="147"/>
    </row>
    <row r="38" spans="1:17" ht="9" customHeight="1"/>
    <row r="40" spans="1:17" ht="9" customHeight="1"/>
    <row r="42" spans="1:17" ht="9" customHeight="1"/>
    <row r="44" spans="1:17" ht="9" customHeight="1"/>
    <row r="46" spans="1:17" ht="9" customHeight="1"/>
  </sheetData>
  <mergeCells count="15">
    <mergeCell ref="H20:P20"/>
    <mergeCell ref="H22:P22"/>
    <mergeCell ref="L25:O25"/>
    <mergeCell ref="A3:Q3"/>
    <mergeCell ref="A7:F7"/>
    <mergeCell ref="G7:Q7"/>
    <mergeCell ref="H18:P18"/>
    <mergeCell ref="N11:P11"/>
    <mergeCell ref="A6:F6"/>
    <mergeCell ref="G6:Q6"/>
    <mergeCell ref="A8:F8"/>
    <mergeCell ref="G8:Q8"/>
    <mergeCell ref="A15:E15"/>
    <mergeCell ref="F25:I25"/>
    <mergeCell ref="A11:M11"/>
  </mergeCells>
  <phoneticPr fontId="1"/>
  <dataValidations disablePrompts="1" count="1">
    <dataValidation type="list" allowBlank="1" showInputMessage="1" showErrorMessage="1" sqref="D30 D33" xr:uid="{00000000-0002-0000-1000-000000000000}">
      <formula1>"　,衆議院議員,参議院議員"</formula1>
    </dataValidation>
  </dataValidations>
  <hyperlinks>
    <hyperlink ref="R1" location="目次!A1" display="目次に戻る" xr:uid="{00000000-0004-0000-1000-000000000000}"/>
  </hyperlinks>
  <printOptions horizontalCentered="1"/>
  <pageMargins left="0.78740157480314965" right="0.19685039370078741" top="0.78740157480314965" bottom="0.78740157480314965" header="0.31496062992125984" footer="0.31496062992125984"/>
  <pageSetup paperSize="9" orientation="portrait" blackAndWhite="1"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P44"/>
  <sheetViews>
    <sheetView showZeros="0" view="pageBreakPreview" zoomScaleNormal="100" zoomScaleSheetLayoutView="100" workbookViewId="0"/>
  </sheetViews>
  <sheetFormatPr defaultColWidth="5.875" defaultRowHeight="15.75"/>
  <cols>
    <col min="1" max="7" width="5.875" style="147" customWidth="1"/>
    <col min="8" max="8" width="6.25" style="147" customWidth="1"/>
    <col min="9" max="15" width="5.875" style="147" customWidth="1"/>
    <col min="16" max="16" width="11.875" style="147" bestFit="1" customWidth="1"/>
    <col min="17" max="16384" width="5.875" style="147"/>
  </cols>
  <sheetData>
    <row r="1" spans="1:16">
      <c r="A1" s="619" t="s">
        <v>645</v>
      </c>
      <c r="B1" s="607" t="s">
        <v>643</v>
      </c>
      <c r="C1" s="607"/>
      <c r="D1" s="607" t="s">
        <v>646</v>
      </c>
      <c r="E1" s="607"/>
      <c r="F1" s="607"/>
      <c r="G1" s="607"/>
      <c r="H1" s="607"/>
      <c r="I1" s="607"/>
      <c r="J1" s="607" t="s">
        <v>648</v>
      </c>
      <c r="K1" s="607"/>
      <c r="O1" s="223" t="s">
        <v>613</v>
      </c>
      <c r="P1" s="146" t="s">
        <v>642</v>
      </c>
    </row>
    <row r="2" spans="1:16" ht="22.5" customHeight="1">
      <c r="A2" s="620"/>
      <c r="B2" s="607"/>
      <c r="C2" s="607"/>
      <c r="D2" s="622">
        <f>設定シート!D6</f>
        <v>46049</v>
      </c>
      <c r="E2" s="622"/>
      <c r="F2" s="622"/>
      <c r="G2" s="623"/>
      <c r="H2" s="624" t="s">
        <v>647</v>
      </c>
      <c r="I2" s="625"/>
      <c r="J2" s="607"/>
      <c r="K2" s="607"/>
    </row>
    <row r="3" spans="1:16" ht="22.5" customHeight="1">
      <c r="A3" s="621"/>
      <c r="B3" s="607"/>
      <c r="C3" s="607"/>
      <c r="D3" s="622"/>
      <c r="E3" s="622"/>
      <c r="F3" s="622"/>
      <c r="G3" s="623"/>
      <c r="H3" s="624"/>
      <c r="I3" s="625"/>
      <c r="J3" s="607"/>
      <c r="K3" s="607"/>
    </row>
    <row r="4" spans="1:16" ht="22.5" customHeight="1">
      <c r="A4" s="349"/>
      <c r="B4" s="349"/>
    </row>
    <row r="5" spans="1:16" ht="22.5" customHeight="1">
      <c r="A5" s="349"/>
      <c r="B5" s="349"/>
    </row>
    <row r="6" spans="1:16" ht="22.5" customHeight="1">
      <c r="A6" s="349"/>
      <c r="B6" s="349"/>
    </row>
    <row r="7" spans="1:16" ht="31.5">
      <c r="A7" s="519" t="s">
        <v>28</v>
      </c>
      <c r="B7" s="519"/>
      <c r="C7" s="519"/>
      <c r="D7" s="519"/>
      <c r="E7" s="519"/>
      <c r="F7" s="519"/>
      <c r="G7" s="519"/>
      <c r="H7" s="519"/>
      <c r="I7" s="519"/>
      <c r="J7" s="519"/>
      <c r="K7" s="519"/>
      <c r="L7" s="519"/>
      <c r="M7" s="519"/>
      <c r="N7" s="519"/>
      <c r="O7" s="519"/>
    </row>
    <row r="10" spans="1:16" ht="18.75">
      <c r="D10" s="147" t="s">
        <v>13</v>
      </c>
      <c r="G10" s="627">
        <f>入力シート①!C14</f>
        <v>0</v>
      </c>
      <c r="H10" s="627"/>
      <c r="I10" s="627"/>
      <c r="J10" s="627"/>
      <c r="K10" s="627"/>
      <c r="L10" s="627"/>
      <c r="M10" s="627"/>
      <c r="N10" s="627"/>
    </row>
    <row r="11" spans="1:16" ht="18.75">
      <c r="D11" s="147" t="s">
        <v>211</v>
      </c>
      <c r="G11" s="627">
        <f>入力シート①!C15</f>
        <v>0</v>
      </c>
      <c r="H11" s="627"/>
      <c r="I11" s="627"/>
      <c r="J11" s="627"/>
      <c r="K11" s="627"/>
      <c r="L11" s="627"/>
      <c r="M11" s="627"/>
      <c r="N11" s="627"/>
    </row>
    <row r="12" spans="1:16" ht="18.75">
      <c r="G12" s="347"/>
      <c r="H12" s="347"/>
      <c r="I12" s="347"/>
      <c r="J12" s="347"/>
      <c r="K12" s="347"/>
    </row>
    <row r="13" spans="1:16" ht="18.75">
      <c r="G13" s="347"/>
      <c r="H13" s="347"/>
      <c r="I13" s="347"/>
      <c r="J13" s="347"/>
      <c r="K13" s="347"/>
    </row>
    <row r="14" spans="1:16" ht="18.75">
      <c r="D14" s="147" t="s">
        <v>13</v>
      </c>
      <c r="G14" s="628" t="s">
        <v>747</v>
      </c>
      <c r="H14" s="628"/>
      <c r="I14" s="628"/>
      <c r="J14" s="628"/>
      <c r="K14" s="628"/>
      <c r="L14" s="628"/>
      <c r="M14" s="628"/>
      <c r="N14" s="628"/>
    </row>
    <row r="15" spans="1:16" ht="18.75">
      <c r="D15" s="147" t="s">
        <v>212</v>
      </c>
      <c r="G15" s="628" t="s">
        <v>445</v>
      </c>
      <c r="H15" s="628"/>
      <c r="I15" s="628"/>
      <c r="J15" s="628"/>
      <c r="K15" s="628"/>
      <c r="L15" s="628"/>
      <c r="M15" s="628"/>
      <c r="N15" s="628"/>
    </row>
    <row r="16" spans="1:16" ht="14.25" customHeight="1">
      <c r="G16" s="247"/>
      <c r="J16" s="247"/>
    </row>
    <row r="17" spans="1:15" ht="14.25" customHeight="1">
      <c r="G17" s="247"/>
      <c r="J17" s="247"/>
    </row>
    <row r="19" spans="1:15" ht="21" customHeight="1">
      <c r="A19" s="526" t="str">
        <f>"　"&amp;設定シート!$F$5&amp;"執行の衆議院小選挙区選出議員選挙の"</f>
        <v>　令和8年2月8日執行の衆議院小選挙区選出議員選挙の</v>
      </c>
      <c r="B19" s="526"/>
      <c r="C19" s="526"/>
      <c r="D19" s="526"/>
      <c r="E19" s="526"/>
      <c r="F19" s="526"/>
      <c r="G19" s="526"/>
      <c r="H19" s="526"/>
      <c r="I19" s="526"/>
      <c r="J19" s="526"/>
      <c r="K19" s="560">
        <f>入力シート①!C5</f>
        <v>0</v>
      </c>
      <c r="L19" s="560"/>
      <c r="M19" s="560"/>
      <c r="N19" s="147" t="s">
        <v>117</v>
      </c>
    </row>
    <row r="20" spans="1:15" ht="21" customHeight="1">
      <c r="A20" s="147" t="s">
        <v>118</v>
      </c>
    </row>
    <row r="21" spans="1:15" ht="21" customHeight="1">
      <c r="A21" s="147" t="s">
        <v>119</v>
      </c>
    </row>
    <row r="25" spans="1:15">
      <c r="A25" s="527">
        <f>設定シート!D6</f>
        <v>46049</v>
      </c>
      <c r="B25" s="527"/>
      <c r="C25" s="527"/>
      <c r="D25" s="527"/>
    </row>
    <row r="28" spans="1:15" ht="21" customHeight="1">
      <c r="E28" s="223" t="s">
        <v>72</v>
      </c>
      <c r="G28" s="522">
        <f>入力シート①!C7</f>
        <v>0</v>
      </c>
      <c r="H28" s="522"/>
      <c r="I28" s="522"/>
      <c r="J28" s="522"/>
      <c r="K28" s="522"/>
      <c r="L28" s="522"/>
      <c r="M28" s="522"/>
      <c r="N28" s="522"/>
    </row>
    <row r="29" spans="1:15">
      <c r="D29" s="144"/>
    </row>
    <row r="30" spans="1:15" ht="21" customHeight="1">
      <c r="E30" s="223" t="s">
        <v>73</v>
      </c>
      <c r="G30" s="501">
        <f>入力シート①!C9</f>
        <v>0</v>
      </c>
      <c r="H30" s="501"/>
      <c r="I30" s="501"/>
      <c r="J30" s="501"/>
      <c r="K30" s="501"/>
      <c r="L30" s="501"/>
      <c r="M30" s="501"/>
      <c r="N30" s="501"/>
    </row>
    <row r="31" spans="1:15">
      <c r="D31" s="144"/>
    </row>
    <row r="32" spans="1:15" ht="21" customHeight="1">
      <c r="E32" s="228" t="s">
        <v>101</v>
      </c>
      <c r="F32" s="226"/>
      <c r="G32" s="501">
        <f>入力シート①!C10</f>
        <v>0</v>
      </c>
      <c r="H32" s="501"/>
      <c r="I32" s="501"/>
      <c r="J32" s="501"/>
      <c r="K32" s="501"/>
      <c r="L32" s="501"/>
      <c r="M32" s="501"/>
      <c r="N32" s="501"/>
      <c r="O32" s="144"/>
    </row>
    <row r="33" spans="1:15">
      <c r="D33" s="229"/>
      <c r="E33" s="229"/>
      <c r="F33" s="228"/>
      <c r="G33" s="229"/>
      <c r="I33" s="235"/>
      <c r="J33" s="235"/>
      <c r="K33" s="236"/>
      <c r="L33" s="236"/>
    </row>
    <row r="34" spans="1:15">
      <c r="A34" s="232"/>
    </row>
    <row r="35" spans="1:15">
      <c r="A35" s="626" t="s">
        <v>71</v>
      </c>
      <c r="B35" s="626"/>
      <c r="C35" s="626"/>
      <c r="D35" s="626"/>
      <c r="E35" s="626"/>
      <c r="F35" s="524">
        <f>入力シート①!C5</f>
        <v>0</v>
      </c>
      <c r="G35" s="524"/>
      <c r="H35" s="524"/>
      <c r="I35" s="236" t="s">
        <v>12</v>
      </c>
      <c r="J35" s="144"/>
      <c r="K35" s="524" t="e">
        <f>入力シート①!G5</f>
        <v>#N/A</v>
      </c>
      <c r="L35" s="524"/>
      <c r="M35" s="524"/>
      <c r="N35" s="223" t="s">
        <v>24</v>
      </c>
    </row>
    <row r="39" spans="1:15">
      <c r="A39" s="144" t="s">
        <v>124</v>
      </c>
      <c r="B39" s="144"/>
      <c r="C39" s="144"/>
      <c r="D39" s="144"/>
      <c r="E39" s="144"/>
      <c r="F39" s="144"/>
      <c r="G39" s="144"/>
      <c r="H39" s="144"/>
      <c r="I39" s="144"/>
      <c r="J39" s="144"/>
      <c r="K39" s="144"/>
      <c r="L39" s="144"/>
      <c r="M39" s="144"/>
      <c r="N39" s="144"/>
      <c r="O39" s="144"/>
    </row>
    <row r="40" spans="1:15">
      <c r="A40" s="144" t="s">
        <v>638</v>
      </c>
      <c r="B40" s="144"/>
      <c r="C40" s="144"/>
      <c r="D40" s="144"/>
      <c r="E40" s="144"/>
      <c r="F40" s="144"/>
      <c r="G40" s="144"/>
      <c r="H40" s="144"/>
      <c r="I40" s="144"/>
      <c r="J40" s="144"/>
      <c r="K40" s="144"/>
      <c r="L40" s="144"/>
      <c r="M40" s="144"/>
      <c r="N40" s="144"/>
      <c r="O40" s="144"/>
    </row>
    <row r="41" spans="1:15">
      <c r="A41" s="144" t="s">
        <v>639</v>
      </c>
      <c r="B41" s="144"/>
      <c r="C41" s="144"/>
      <c r="D41" s="144"/>
      <c r="E41" s="144"/>
      <c r="F41" s="144"/>
      <c r="G41" s="144"/>
      <c r="H41" s="144"/>
      <c r="I41" s="144"/>
      <c r="J41" s="144"/>
      <c r="K41" s="144"/>
      <c r="L41" s="144"/>
      <c r="M41" s="144"/>
      <c r="N41" s="144"/>
      <c r="O41" s="144"/>
    </row>
    <row r="42" spans="1:15">
      <c r="A42" s="144" t="s">
        <v>640</v>
      </c>
    </row>
    <row r="43" spans="1:15">
      <c r="A43" s="144" t="s">
        <v>641</v>
      </c>
    </row>
    <row r="44" spans="1:15">
      <c r="A44" s="144" t="s">
        <v>635</v>
      </c>
    </row>
  </sheetData>
  <mergeCells count="22">
    <mergeCell ref="A35:E35"/>
    <mergeCell ref="K35:M35"/>
    <mergeCell ref="F35:H35"/>
    <mergeCell ref="G10:N10"/>
    <mergeCell ref="G14:N14"/>
    <mergeCell ref="G15:N15"/>
    <mergeCell ref="G32:N32"/>
    <mergeCell ref="G30:N30"/>
    <mergeCell ref="K19:M19"/>
    <mergeCell ref="G11:N11"/>
    <mergeCell ref="G28:N28"/>
    <mergeCell ref="A19:J19"/>
    <mergeCell ref="B2:C3"/>
    <mergeCell ref="B1:C1"/>
    <mergeCell ref="A7:O7"/>
    <mergeCell ref="A25:D25"/>
    <mergeCell ref="A1:A3"/>
    <mergeCell ref="D2:G3"/>
    <mergeCell ref="H2:I3"/>
    <mergeCell ref="D1:I1"/>
    <mergeCell ref="J1:K1"/>
    <mergeCell ref="J2:K3"/>
  </mergeCells>
  <phoneticPr fontId="1"/>
  <hyperlinks>
    <hyperlink ref="P1" location="目次!A1" display="目次に戻る" xr:uid="{00000000-0004-0000-1100-000000000000}"/>
  </hyperlinks>
  <printOptions horizontalCentered="1"/>
  <pageMargins left="0.98425196850393704" right="0.59055118110236227" top="0.98425196850393704" bottom="0.98425196850393704" header="0.51181102362204722" footer="0.51181102362204722"/>
  <pageSetup paperSize="9" scale="95" orientation="portrait" blackAndWhite="1" horizontalDpi="200" verticalDpi="200"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O57"/>
  <sheetViews>
    <sheetView showZeros="0" view="pageBreakPreview" zoomScaleNormal="100" zoomScaleSheetLayoutView="100" workbookViewId="0"/>
  </sheetViews>
  <sheetFormatPr defaultColWidth="5.875" defaultRowHeight="15.75"/>
  <cols>
    <col min="1" max="11" width="5.875" style="147" customWidth="1"/>
    <col min="12" max="12" width="12.625" style="147" customWidth="1"/>
    <col min="13" max="13" width="4.125" style="147" customWidth="1"/>
    <col min="14" max="14" width="6.75" style="147" customWidth="1"/>
    <col min="15" max="15" width="11.875" style="147" bestFit="1" customWidth="1"/>
    <col min="16" max="16384" width="5.875" style="147"/>
  </cols>
  <sheetData>
    <row r="1" spans="1:15">
      <c r="N1" s="223" t="s">
        <v>614</v>
      </c>
      <c r="O1" s="146" t="s">
        <v>642</v>
      </c>
    </row>
    <row r="4" spans="1:15" ht="31.5">
      <c r="A4" s="519" t="s">
        <v>37</v>
      </c>
      <c r="B4" s="519"/>
      <c r="C4" s="519"/>
      <c r="D4" s="519"/>
      <c r="E4" s="519"/>
      <c r="F4" s="519"/>
      <c r="G4" s="519"/>
      <c r="H4" s="519"/>
      <c r="I4" s="519"/>
      <c r="J4" s="519"/>
      <c r="K4" s="519"/>
      <c r="L4" s="519"/>
      <c r="M4" s="519"/>
      <c r="N4" s="519"/>
    </row>
    <row r="8" spans="1:15" ht="18.75">
      <c r="D8" s="147" t="s">
        <v>3</v>
      </c>
      <c r="G8" s="631">
        <f>入力シート①!C14</f>
        <v>0</v>
      </c>
      <c r="H8" s="631"/>
      <c r="I8" s="631"/>
      <c r="J8" s="631"/>
      <c r="K8" s="631"/>
      <c r="L8" s="631"/>
      <c r="M8" s="631"/>
    </row>
    <row r="9" spans="1:15" ht="18.75">
      <c r="D9" s="147" t="s">
        <v>21</v>
      </c>
      <c r="G9" s="631">
        <f>入力シート①!C15</f>
        <v>0</v>
      </c>
      <c r="H9" s="631"/>
      <c r="I9" s="631"/>
      <c r="J9" s="631"/>
      <c r="K9" s="631"/>
      <c r="L9" s="631"/>
      <c r="M9" s="631"/>
    </row>
    <row r="10" spans="1:15" ht="18.75">
      <c r="G10" s="347"/>
      <c r="H10" s="347"/>
      <c r="I10" s="347"/>
      <c r="J10" s="347"/>
      <c r="K10" s="347"/>
    </row>
    <row r="11" spans="1:15" ht="18.75">
      <c r="G11" s="347"/>
      <c r="H11" s="347"/>
      <c r="I11" s="347"/>
      <c r="J11" s="347"/>
      <c r="K11" s="347"/>
    </row>
    <row r="12" spans="1:15" ht="18.75">
      <c r="D12" s="147" t="s">
        <v>3</v>
      </c>
      <c r="G12" s="632" t="s">
        <v>667</v>
      </c>
      <c r="H12" s="632"/>
      <c r="I12" s="632"/>
      <c r="J12" s="632"/>
      <c r="K12" s="632"/>
      <c r="L12" s="632"/>
      <c r="M12" s="632"/>
    </row>
    <row r="13" spans="1:15" ht="18.75">
      <c r="D13" s="147" t="s">
        <v>212</v>
      </c>
      <c r="G13" s="628" t="s">
        <v>445</v>
      </c>
      <c r="H13" s="628"/>
      <c r="I13" s="628"/>
      <c r="J13" s="628"/>
      <c r="K13" s="628"/>
      <c r="L13" s="628"/>
      <c r="M13" s="628"/>
    </row>
    <row r="16" spans="1:15" ht="14.25" customHeight="1"/>
    <row r="17" spans="1:14" ht="14.25" customHeight="1">
      <c r="A17" s="526" t="str">
        <f>"　"&amp;設定シート!$F$5&amp;"執行の衆議院小選挙区選出議員選挙の"</f>
        <v>　令和8年2月8日執行の衆議院小選挙区選出議員選挙の</v>
      </c>
      <c r="B17" s="526"/>
      <c r="C17" s="526"/>
      <c r="D17" s="526"/>
      <c r="E17" s="526"/>
      <c r="F17" s="526"/>
      <c r="G17" s="526"/>
      <c r="H17" s="526"/>
      <c r="I17" s="526"/>
      <c r="J17" s="526"/>
      <c r="K17" s="524">
        <f>入力シート①!C5</f>
        <v>0</v>
      </c>
      <c r="L17" s="524"/>
      <c r="M17" s="243" t="s">
        <v>117</v>
      </c>
    </row>
    <row r="18" spans="1:14" ht="9" customHeight="1">
      <c r="L18" s="237"/>
      <c r="M18" s="243"/>
    </row>
    <row r="19" spans="1:14" ht="14.25" customHeight="1">
      <c r="A19" s="243" t="s">
        <v>120</v>
      </c>
      <c r="B19" s="243"/>
      <c r="C19" s="348"/>
      <c r="D19" s="348"/>
      <c r="E19" s="348"/>
      <c r="F19" s="243"/>
      <c r="G19" s="243"/>
      <c r="H19" s="245"/>
      <c r="I19" s="245"/>
      <c r="J19" s="243"/>
      <c r="K19" s="243"/>
      <c r="L19" s="243"/>
      <c r="M19" s="243"/>
      <c r="N19" s="243"/>
    </row>
    <row r="20" spans="1:14" ht="9" customHeight="1">
      <c r="H20" s="225"/>
      <c r="I20" s="225"/>
      <c r="J20" s="225"/>
      <c r="K20" s="225"/>
    </row>
    <row r="21" spans="1:14" ht="14.25" customHeight="1">
      <c r="A21" s="147" t="s">
        <v>9</v>
      </c>
      <c r="H21" s="225"/>
      <c r="J21" s="225"/>
    </row>
    <row r="24" spans="1:14">
      <c r="B24" s="629">
        <f>設定シート!D6</f>
        <v>46049</v>
      </c>
      <c r="C24" s="629"/>
      <c r="D24" s="629"/>
      <c r="E24" s="629"/>
    </row>
    <row r="25" spans="1:14">
      <c r="B25" s="226"/>
      <c r="C25" s="184"/>
      <c r="D25" s="184"/>
    </row>
    <row r="26" spans="1:14">
      <c r="B26" s="226"/>
      <c r="C26" s="184"/>
      <c r="D26" s="184"/>
      <c r="F26" s="245" t="s">
        <v>26</v>
      </c>
      <c r="H26" s="630">
        <f>入力シート①!C19</f>
        <v>0</v>
      </c>
      <c r="I26" s="630"/>
      <c r="J26" s="630"/>
      <c r="K26" s="630"/>
      <c r="L26" s="630"/>
      <c r="M26" s="630"/>
    </row>
    <row r="27" spans="1:14">
      <c r="B27" s="226"/>
      <c r="C27" s="184"/>
      <c r="D27" s="184"/>
      <c r="F27" s="245"/>
      <c r="H27" s="245"/>
      <c r="I27" s="245"/>
      <c r="J27" s="223"/>
    </row>
    <row r="28" spans="1:14">
      <c r="B28" s="226"/>
      <c r="C28" s="184"/>
      <c r="D28" s="184"/>
    </row>
    <row r="29" spans="1:14">
      <c r="B29" s="226"/>
      <c r="C29" s="184"/>
      <c r="D29" s="184"/>
      <c r="F29" s="147" t="s">
        <v>27</v>
      </c>
      <c r="H29" s="501">
        <f>入力シート①!C15</f>
        <v>0</v>
      </c>
      <c r="I29" s="501"/>
      <c r="J29" s="501"/>
      <c r="K29" s="501"/>
      <c r="L29" s="501"/>
      <c r="M29" s="501"/>
    </row>
    <row r="30" spans="1:14">
      <c r="B30" s="226"/>
      <c r="C30" s="184"/>
      <c r="D30" s="184"/>
    </row>
    <row r="31" spans="1:14">
      <c r="B31" s="226"/>
      <c r="C31" s="184"/>
      <c r="D31" s="184"/>
    </row>
    <row r="32" spans="1:14">
      <c r="B32" s="226"/>
      <c r="C32" s="184"/>
      <c r="D32" s="184"/>
    </row>
    <row r="33" spans="1:14">
      <c r="B33" s="226"/>
      <c r="C33" s="184"/>
      <c r="D33" s="184"/>
    </row>
    <row r="34" spans="1:14">
      <c r="B34" s="226"/>
      <c r="C34" s="184"/>
      <c r="D34" s="184"/>
      <c r="G34" s="228" t="s">
        <v>72</v>
      </c>
      <c r="H34" s="277"/>
      <c r="I34" s="522">
        <f>入力シート①!C7</f>
        <v>0</v>
      </c>
      <c r="J34" s="522"/>
      <c r="K34" s="522"/>
      <c r="L34" s="522"/>
      <c r="M34" s="522"/>
    </row>
    <row r="35" spans="1:14">
      <c r="B35" s="226"/>
      <c r="C35" s="184"/>
      <c r="D35" s="184"/>
    </row>
    <row r="36" spans="1:14">
      <c r="B36" s="226"/>
      <c r="C36" s="184"/>
      <c r="D36" s="184"/>
    </row>
    <row r="37" spans="1:14">
      <c r="B37" s="226"/>
      <c r="C37" s="184"/>
      <c r="D37" s="184"/>
    </row>
    <row r="38" spans="1:14">
      <c r="B38" s="226"/>
      <c r="C38" s="184"/>
      <c r="D38" s="184"/>
      <c r="G38" s="223" t="s">
        <v>101</v>
      </c>
      <c r="H38" s="277"/>
      <c r="I38" s="501">
        <f>入力シート①!C10</f>
        <v>0</v>
      </c>
      <c r="J38" s="501"/>
      <c r="K38" s="501"/>
      <c r="L38" s="501"/>
      <c r="N38" s="147" t="s">
        <v>24</v>
      </c>
    </row>
    <row r="39" spans="1:14">
      <c r="B39" s="226"/>
      <c r="C39" s="184"/>
      <c r="D39" s="184"/>
    </row>
    <row r="40" spans="1:14">
      <c r="B40" s="226"/>
      <c r="C40" s="184"/>
      <c r="D40" s="184"/>
    </row>
    <row r="41" spans="1:14">
      <c r="B41" s="226"/>
      <c r="C41" s="184"/>
      <c r="D41" s="184"/>
    </row>
    <row r="42" spans="1:14">
      <c r="B42" s="226"/>
      <c r="C42" s="184"/>
      <c r="D42" s="184"/>
    </row>
    <row r="43" spans="1:14" ht="24">
      <c r="B43" s="226"/>
      <c r="C43" s="184"/>
      <c r="D43" s="184"/>
      <c r="H43" s="247"/>
      <c r="I43" s="248"/>
      <c r="J43" s="249"/>
      <c r="K43" s="250"/>
      <c r="L43" s="230"/>
    </row>
    <row r="44" spans="1:14">
      <c r="A44" s="144" t="s">
        <v>124</v>
      </c>
      <c r="B44" s="226"/>
      <c r="C44" s="184"/>
      <c r="D44" s="184"/>
    </row>
    <row r="45" spans="1:14">
      <c r="A45" s="144" t="s">
        <v>636</v>
      </c>
      <c r="B45" s="226"/>
      <c r="C45" s="184"/>
      <c r="D45" s="184"/>
    </row>
    <row r="46" spans="1:14">
      <c r="B46" s="226"/>
      <c r="C46" s="184"/>
      <c r="D46" s="184"/>
    </row>
    <row r="49" spans="1:13" ht="21">
      <c r="D49" s="559"/>
      <c r="E49" s="559"/>
      <c r="F49" s="249"/>
      <c r="H49" s="236"/>
    </row>
    <row r="51" spans="1:13" ht="24">
      <c r="D51" s="229"/>
      <c r="E51" s="229"/>
      <c r="F51" s="228"/>
      <c r="G51" s="229"/>
      <c r="I51" s="557"/>
      <c r="J51" s="557"/>
      <c r="K51" s="558"/>
      <c r="L51" s="558"/>
    </row>
    <row r="52" spans="1:13" ht="24">
      <c r="D52" s="229"/>
      <c r="E52" s="229"/>
      <c r="F52" s="228"/>
      <c r="G52" s="229"/>
      <c r="I52" s="230"/>
      <c r="J52" s="230"/>
      <c r="K52" s="231"/>
      <c r="L52" s="231"/>
    </row>
    <row r="53" spans="1:13" ht="24">
      <c r="D53" s="229"/>
      <c r="E53" s="229"/>
      <c r="F53" s="228"/>
      <c r="G53" s="229"/>
      <c r="I53" s="230"/>
      <c r="J53" s="230"/>
      <c r="K53" s="231"/>
      <c r="L53" s="231"/>
    </row>
    <row r="54" spans="1:13" ht="24">
      <c r="D54" s="229"/>
      <c r="E54" s="229"/>
      <c r="F54" s="228"/>
      <c r="G54" s="229"/>
      <c r="I54" s="230"/>
      <c r="J54" s="230"/>
      <c r="K54" s="231"/>
      <c r="L54" s="231"/>
    </row>
    <row r="56" spans="1:13">
      <c r="K56" s="520"/>
      <c r="L56" s="520"/>
      <c r="M56" s="223"/>
    </row>
    <row r="57" spans="1:13">
      <c r="A57" s="232"/>
    </row>
  </sheetData>
  <mergeCells count="16">
    <mergeCell ref="A4:N4"/>
    <mergeCell ref="G8:M8"/>
    <mergeCell ref="G9:M9"/>
    <mergeCell ref="G13:M13"/>
    <mergeCell ref="G12:M12"/>
    <mergeCell ref="A17:J17"/>
    <mergeCell ref="D49:E49"/>
    <mergeCell ref="B24:E24"/>
    <mergeCell ref="H26:M26"/>
    <mergeCell ref="K17:L17"/>
    <mergeCell ref="H29:M29"/>
    <mergeCell ref="K51:L51"/>
    <mergeCell ref="K56:L56"/>
    <mergeCell ref="I51:J51"/>
    <mergeCell ref="I38:L38"/>
    <mergeCell ref="I34:M34"/>
  </mergeCells>
  <phoneticPr fontId="1"/>
  <hyperlinks>
    <hyperlink ref="O1" location="目次!A1" display="目次に戻る" xr:uid="{00000000-0004-0000-1200-000000000000}"/>
  </hyperlinks>
  <printOptions horizontalCentered="1"/>
  <pageMargins left="0.78740157480314965" right="0.39370078740157483" top="0.98425196850393704" bottom="0.98425196850393704" header="0.51181102362204722" footer="0.51181102362204722"/>
  <pageSetup paperSize="9" orientation="portrait" blackAndWhite="1" horizontalDpi="200" verticalDpi="2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P36"/>
  <sheetViews>
    <sheetView showGridLines="0" tabSelected="1" view="pageBreakPreview" zoomScaleNormal="100" zoomScaleSheetLayoutView="100" workbookViewId="0"/>
  </sheetViews>
  <sheetFormatPr defaultColWidth="12.5" defaultRowHeight="14.25" customHeight="1"/>
  <cols>
    <col min="1" max="16" width="13.875" style="186" customWidth="1"/>
    <col min="17" max="16384" width="12.5" style="186"/>
  </cols>
  <sheetData>
    <row r="1" spans="1:16" ht="14.25" customHeight="1">
      <c r="P1" s="187" t="s">
        <v>793</v>
      </c>
    </row>
    <row r="2" spans="1:16" ht="14.25" customHeight="1">
      <c r="A2" s="408" t="s">
        <v>797</v>
      </c>
      <c r="B2" s="408"/>
      <c r="C2" s="408"/>
      <c r="D2" s="408"/>
      <c r="E2" s="408"/>
      <c r="F2" s="408"/>
      <c r="G2" s="408"/>
      <c r="H2" s="408"/>
      <c r="I2" s="408"/>
      <c r="J2" s="408"/>
      <c r="K2" s="408"/>
      <c r="L2" s="408"/>
      <c r="M2" s="408"/>
      <c r="N2" s="408"/>
      <c r="O2" s="408"/>
      <c r="P2" s="408"/>
    </row>
    <row r="3" spans="1:16" ht="14.25" customHeight="1">
      <c r="B3" s="188"/>
      <c r="C3" s="188"/>
      <c r="D3" s="188"/>
      <c r="E3" s="188"/>
      <c r="F3" s="188"/>
      <c r="G3" s="188"/>
      <c r="H3" s="188"/>
      <c r="I3" s="188"/>
      <c r="J3" s="188"/>
      <c r="K3" s="188"/>
      <c r="P3" s="189" t="s">
        <v>529</v>
      </c>
    </row>
    <row r="4" spans="1:16" s="192" customFormat="1" ht="14.25" customHeight="1">
      <c r="A4" s="190" t="s">
        <v>475</v>
      </c>
      <c r="B4" s="191"/>
      <c r="C4" s="191"/>
      <c r="D4" s="191"/>
      <c r="E4" s="191"/>
      <c r="F4" s="191"/>
      <c r="G4" s="191"/>
      <c r="H4" s="191"/>
      <c r="I4" s="191"/>
      <c r="J4" s="191"/>
      <c r="K4" s="191"/>
    </row>
    <row r="5" spans="1:16" s="192" customFormat="1" ht="14.25" customHeight="1">
      <c r="A5" s="193" t="s">
        <v>798</v>
      </c>
    </row>
    <row r="6" spans="1:16" s="192" customFormat="1" ht="14.25" customHeight="1" thickBot="1">
      <c r="A6" s="194" t="s">
        <v>530</v>
      </c>
    </row>
    <row r="7" spans="1:16" s="192" customFormat="1" ht="14.25" customHeight="1" thickBot="1">
      <c r="A7" s="192" t="s">
        <v>476</v>
      </c>
      <c r="B7" s="190"/>
      <c r="C7" s="190"/>
      <c r="D7" s="190"/>
      <c r="E7" s="195"/>
      <c r="F7" s="196" t="s">
        <v>477</v>
      </c>
      <c r="G7" s="197"/>
      <c r="H7" s="196" t="s">
        <v>478</v>
      </c>
      <c r="I7" s="198" t="s">
        <v>479</v>
      </c>
      <c r="J7" s="196" t="s">
        <v>799</v>
      </c>
      <c r="K7" s="190"/>
    </row>
    <row r="8" spans="1:16" s="192" customFormat="1" ht="14.25" customHeight="1">
      <c r="A8" s="192" t="s">
        <v>480</v>
      </c>
      <c r="B8" s="190"/>
      <c r="C8" s="190"/>
      <c r="D8" s="190"/>
      <c r="E8" s="199"/>
      <c r="F8" s="200"/>
      <c r="G8" s="199"/>
      <c r="I8" s="201"/>
      <c r="K8" s="190"/>
    </row>
    <row r="9" spans="1:16" s="192" customFormat="1" ht="14.25" customHeight="1">
      <c r="A9" s="192" t="s">
        <v>800</v>
      </c>
      <c r="B9" s="190"/>
      <c r="C9" s="190"/>
      <c r="D9" s="190"/>
      <c r="E9" s="199"/>
      <c r="F9" s="200"/>
      <c r="G9" s="199"/>
      <c r="I9" s="201"/>
      <c r="K9" s="190"/>
    </row>
    <row r="10" spans="1:16" s="192" customFormat="1" ht="14.25" customHeight="1">
      <c r="A10" s="192" t="s">
        <v>482</v>
      </c>
      <c r="B10" s="190"/>
      <c r="C10" s="190"/>
      <c r="D10" s="190"/>
      <c r="E10" s="190"/>
      <c r="F10" s="190"/>
      <c r="G10" s="190"/>
      <c r="H10" s="190"/>
      <c r="I10" s="190"/>
      <c r="J10" s="190"/>
      <c r="K10" s="190"/>
    </row>
    <row r="11" spans="1:16" s="192" customFormat="1" ht="14.25" customHeight="1">
      <c r="B11" s="190"/>
      <c r="C11" s="190"/>
      <c r="D11" s="190"/>
      <c r="E11" s="190"/>
      <c r="F11" s="190"/>
      <c r="G11" s="190"/>
      <c r="H11" s="190"/>
      <c r="I11" s="190"/>
      <c r="J11" s="190"/>
      <c r="K11" s="190"/>
    </row>
    <row r="12" spans="1:16" s="192" customFormat="1" ht="14.25" customHeight="1">
      <c r="A12" s="190" t="s">
        <v>474</v>
      </c>
      <c r="B12" s="191"/>
      <c r="C12" s="191"/>
      <c r="D12" s="191"/>
      <c r="E12" s="191"/>
      <c r="F12" s="191"/>
      <c r="G12" s="191"/>
      <c r="H12" s="191"/>
      <c r="I12" s="191"/>
      <c r="J12" s="191"/>
      <c r="K12" s="191"/>
    </row>
    <row r="13" spans="1:16" s="192" customFormat="1" ht="14.25" customHeight="1">
      <c r="A13" s="192" t="s">
        <v>801</v>
      </c>
    </row>
    <row r="14" spans="1:16" s="192" customFormat="1" ht="14.25" customHeight="1">
      <c r="A14" s="192" t="s">
        <v>802</v>
      </c>
    </row>
    <row r="15" spans="1:16" s="192" customFormat="1" ht="14.25" customHeight="1">
      <c r="A15" s="192" t="s">
        <v>803</v>
      </c>
      <c r="B15" s="190"/>
      <c r="C15" s="190"/>
      <c r="D15" s="190"/>
      <c r="E15" s="190"/>
      <c r="F15" s="190"/>
      <c r="G15" s="190"/>
      <c r="H15" s="190"/>
      <c r="I15" s="190"/>
      <c r="J15" s="190"/>
      <c r="K15" s="190"/>
    </row>
    <row r="16" spans="1:16" s="192" customFormat="1" ht="14.25" customHeight="1">
      <c r="A16" s="192" t="s">
        <v>804</v>
      </c>
      <c r="B16" s="190"/>
      <c r="C16" s="190"/>
      <c r="D16" s="190"/>
      <c r="E16" s="190"/>
      <c r="F16" s="190"/>
      <c r="G16" s="190"/>
      <c r="H16" s="190"/>
      <c r="I16" s="190"/>
      <c r="J16" s="190"/>
      <c r="K16" s="190"/>
    </row>
    <row r="17" spans="1:16" s="192" customFormat="1" ht="14.25" customHeight="1">
      <c r="A17" s="192" t="s">
        <v>481</v>
      </c>
      <c r="B17" s="190"/>
      <c r="C17" s="190"/>
      <c r="D17" s="190"/>
      <c r="E17" s="190"/>
      <c r="F17" s="190"/>
      <c r="G17" s="190"/>
      <c r="H17" s="190"/>
      <c r="I17" s="190"/>
      <c r="J17" s="190"/>
      <c r="K17" s="190"/>
    </row>
    <row r="18" spans="1:16" s="192" customFormat="1" ht="14.25" customHeight="1">
      <c r="A18" s="192" t="s">
        <v>794</v>
      </c>
      <c r="B18" s="190"/>
      <c r="C18" s="190"/>
      <c r="D18" s="190"/>
      <c r="E18" s="190"/>
      <c r="F18" s="190"/>
      <c r="G18" s="190"/>
      <c r="H18" s="190"/>
      <c r="I18" s="190"/>
      <c r="J18" s="190"/>
      <c r="K18" s="190"/>
    </row>
    <row r="19" spans="1:16" s="192" customFormat="1" ht="14.25" customHeight="1">
      <c r="A19" s="192" t="s">
        <v>805</v>
      </c>
      <c r="B19" s="191"/>
      <c r="C19" s="191"/>
      <c r="D19" s="191"/>
      <c r="E19" s="191"/>
      <c r="F19" s="191"/>
      <c r="G19" s="191"/>
      <c r="H19" s="191"/>
      <c r="I19" s="191"/>
      <c r="J19" s="191"/>
      <c r="K19" s="191"/>
    </row>
    <row r="20" spans="1:16" s="192" customFormat="1" ht="14.25" customHeight="1">
      <c r="A20" s="192" t="s">
        <v>483</v>
      </c>
      <c r="B20" s="190"/>
      <c r="C20" s="190"/>
      <c r="D20" s="190"/>
      <c r="E20" s="190"/>
      <c r="F20" s="190"/>
      <c r="G20" s="190"/>
      <c r="H20" s="190"/>
      <c r="I20" s="190"/>
      <c r="J20" s="190"/>
      <c r="K20" s="190"/>
    </row>
    <row r="21" spans="1:16" ht="14.25" customHeight="1" thickBot="1">
      <c r="A21" s="202"/>
      <c r="P21" s="189" t="s">
        <v>528</v>
      </c>
    </row>
    <row r="22" spans="1:16" ht="14.25" customHeight="1" thickBot="1">
      <c r="A22" s="409" t="s">
        <v>806</v>
      </c>
      <c r="B22" s="410"/>
      <c r="C22" s="410"/>
      <c r="D22" s="410"/>
      <c r="E22" s="410"/>
      <c r="F22" s="410"/>
      <c r="G22" s="410"/>
      <c r="H22" s="410"/>
      <c r="I22" s="410"/>
      <c r="J22" s="410"/>
      <c r="K22" s="410"/>
      <c r="L22" s="410"/>
      <c r="M22" s="410"/>
      <c r="N22" s="410"/>
      <c r="O22" s="410"/>
      <c r="P22" s="411"/>
    </row>
    <row r="23" spans="1:16" ht="14.25" customHeight="1">
      <c r="A23" s="203" t="s">
        <v>484</v>
      </c>
      <c r="B23" s="414" t="s">
        <v>493</v>
      </c>
      <c r="C23" s="414"/>
      <c r="D23" s="414"/>
      <c r="E23" s="414"/>
      <c r="F23" s="415"/>
      <c r="G23" s="204" t="s">
        <v>139</v>
      </c>
      <c r="H23" s="402" t="s">
        <v>505</v>
      </c>
      <c r="I23" s="402"/>
      <c r="J23" s="402"/>
      <c r="K23" s="403"/>
      <c r="L23" s="204" t="s">
        <v>486</v>
      </c>
      <c r="M23" s="402" t="s">
        <v>514</v>
      </c>
      <c r="N23" s="402"/>
      <c r="O23" s="402"/>
      <c r="P23" s="403"/>
    </row>
    <row r="24" spans="1:16" ht="14.25" customHeight="1">
      <c r="A24" s="205" t="s">
        <v>485</v>
      </c>
      <c r="B24" s="416" t="s">
        <v>494</v>
      </c>
      <c r="C24" s="416"/>
      <c r="D24" s="416"/>
      <c r="E24" s="416"/>
      <c r="F24" s="417"/>
      <c r="G24" s="206" t="s">
        <v>140</v>
      </c>
      <c r="H24" s="404" t="s">
        <v>506</v>
      </c>
      <c r="I24" s="404"/>
      <c r="J24" s="404"/>
      <c r="K24" s="405"/>
      <c r="L24" s="206" t="s">
        <v>487</v>
      </c>
      <c r="M24" s="404" t="s">
        <v>508</v>
      </c>
      <c r="N24" s="404"/>
      <c r="O24" s="404"/>
      <c r="P24" s="405"/>
    </row>
    <row r="25" spans="1:16" ht="14.25" customHeight="1">
      <c r="A25" s="206" t="s">
        <v>128</v>
      </c>
      <c r="B25" s="404" t="s">
        <v>495</v>
      </c>
      <c r="C25" s="404"/>
      <c r="D25" s="404"/>
      <c r="E25" s="404"/>
      <c r="F25" s="405"/>
      <c r="G25" s="206" t="s">
        <v>141</v>
      </c>
      <c r="H25" s="404" t="s">
        <v>507</v>
      </c>
      <c r="I25" s="404"/>
      <c r="J25" s="404"/>
      <c r="K25" s="405"/>
      <c r="L25" s="206" t="s">
        <v>488</v>
      </c>
      <c r="M25" s="404" t="s">
        <v>515</v>
      </c>
      <c r="N25" s="404"/>
      <c r="O25" s="404"/>
      <c r="P25" s="405"/>
    </row>
    <row r="26" spans="1:16" ht="14.25" customHeight="1">
      <c r="A26" s="206" t="s">
        <v>129</v>
      </c>
      <c r="B26" s="412" t="s">
        <v>496</v>
      </c>
      <c r="C26" s="412"/>
      <c r="D26" s="412"/>
      <c r="E26" s="412"/>
      <c r="F26" s="413"/>
      <c r="G26" s="206" t="s">
        <v>142</v>
      </c>
      <c r="H26" s="404" t="s">
        <v>508</v>
      </c>
      <c r="I26" s="404"/>
      <c r="J26" s="404"/>
      <c r="K26" s="405"/>
      <c r="L26" s="206" t="s">
        <v>489</v>
      </c>
      <c r="M26" s="404" t="s">
        <v>516</v>
      </c>
      <c r="N26" s="404"/>
      <c r="O26" s="404"/>
      <c r="P26" s="405"/>
    </row>
    <row r="27" spans="1:16" ht="14.25" customHeight="1">
      <c r="A27" s="206" t="s">
        <v>130</v>
      </c>
      <c r="B27" s="404" t="s">
        <v>497</v>
      </c>
      <c r="C27" s="404"/>
      <c r="D27" s="404"/>
      <c r="E27" s="404"/>
      <c r="F27" s="405"/>
      <c r="G27" s="206" t="s">
        <v>143</v>
      </c>
      <c r="H27" s="404" t="s">
        <v>509</v>
      </c>
      <c r="I27" s="404"/>
      <c r="J27" s="404"/>
      <c r="K27" s="405"/>
      <c r="L27" s="206" t="s">
        <v>490</v>
      </c>
      <c r="M27" s="404" t="s">
        <v>517</v>
      </c>
      <c r="N27" s="404"/>
      <c r="O27" s="404"/>
      <c r="P27" s="405"/>
    </row>
    <row r="28" spans="1:16" ht="14.25" customHeight="1">
      <c r="A28" s="206" t="s">
        <v>131</v>
      </c>
      <c r="B28" s="404" t="s">
        <v>498</v>
      </c>
      <c r="C28" s="404"/>
      <c r="D28" s="404"/>
      <c r="E28" s="404"/>
      <c r="F28" s="405"/>
      <c r="G28" s="206" t="s">
        <v>144</v>
      </c>
      <c r="H28" s="404" t="s">
        <v>510</v>
      </c>
      <c r="I28" s="404"/>
      <c r="J28" s="404"/>
      <c r="K28" s="405"/>
      <c r="L28" s="206" t="s">
        <v>491</v>
      </c>
      <c r="M28" s="404" t="s">
        <v>518</v>
      </c>
      <c r="N28" s="404"/>
      <c r="O28" s="404"/>
      <c r="P28" s="405"/>
    </row>
    <row r="29" spans="1:16" ht="14.25" customHeight="1">
      <c r="A29" s="206" t="s">
        <v>132</v>
      </c>
      <c r="B29" s="412" t="s">
        <v>496</v>
      </c>
      <c r="C29" s="412"/>
      <c r="D29" s="412"/>
      <c r="E29" s="412"/>
      <c r="F29" s="413"/>
      <c r="G29" s="206" t="s">
        <v>145</v>
      </c>
      <c r="H29" s="404" t="s">
        <v>511</v>
      </c>
      <c r="I29" s="404"/>
      <c r="J29" s="404"/>
      <c r="K29" s="405"/>
      <c r="L29" s="206" t="s">
        <v>492</v>
      </c>
      <c r="M29" s="404" t="s">
        <v>537</v>
      </c>
      <c r="N29" s="404"/>
      <c r="O29" s="404"/>
      <c r="P29" s="405"/>
    </row>
    <row r="30" spans="1:16" ht="14.25" customHeight="1">
      <c r="A30" s="206" t="s">
        <v>133</v>
      </c>
      <c r="B30" s="404" t="s">
        <v>499</v>
      </c>
      <c r="C30" s="404"/>
      <c r="D30" s="404"/>
      <c r="E30" s="404"/>
      <c r="F30" s="405"/>
      <c r="G30" s="206" t="s">
        <v>523</v>
      </c>
      <c r="H30" s="404" t="s">
        <v>700</v>
      </c>
      <c r="I30" s="404"/>
      <c r="J30" s="404"/>
      <c r="K30" s="405"/>
      <c r="L30" s="207" t="s">
        <v>519</v>
      </c>
      <c r="M30" s="398" t="s">
        <v>728</v>
      </c>
      <c r="N30" s="398"/>
      <c r="O30" s="398"/>
      <c r="P30" s="399"/>
    </row>
    <row r="31" spans="1:16" ht="14.25" customHeight="1">
      <c r="A31" s="206" t="s">
        <v>134</v>
      </c>
      <c r="B31" s="404" t="s">
        <v>500</v>
      </c>
      <c r="C31" s="404"/>
      <c r="D31" s="404"/>
      <c r="E31" s="404"/>
      <c r="F31" s="405"/>
      <c r="G31" s="206" t="s">
        <v>524</v>
      </c>
      <c r="H31" s="404" t="s">
        <v>701</v>
      </c>
      <c r="I31" s="404"/>
      <c r="J31" s="404"/>
      <c r="K31" s="405"/>
      <c r="L31" s="208" t="s">
        <v>520</v>
      </c>
      <c r="M31" s="398" t="s">
        <v>730</v>
      </c>
      <c r="N31" s="398"/>
      <c r="O31" s="398"/>
      <c r="P31" s="399"/>
    </row>
    <row r="32" spans="1:16" ht="14.25" customHeight="1">
      <c r="A32" s="206" t="s">
        <v>135</v>
      </c>
      <c r="B32" s="404" t="s">
        <v>501</v>
      </c>
      <c r="C32" s="404"/>
      <c r="D32" s="404"/>
      <c r="E32" s="404"/>
      <c r="F32" s="405"/>
      <c r="G32" s="206" t="s">
        <v>525</v>
      </c>
      <c r="H32" s="404" t="s">
        <v>702</v>
      </c>
      <c r="I32" s="404"/>
      <c r="J32" s="404"/>
      <c r="K32" s="405"/>
      <c r="L32" s="208" t="s">
        <v>521</v>
      </c>
      <c r="M32" s="398" t="s">
        <v>522</v>
      </c>
      <c r="N32" s="398"/>
      <c r="O32" s="398"/>
      <c r="P32" s="399"/>
    </row>
    <row r="33" spans="1:16" ht="14.25" customHeight="1">
      <c r="A33" s="206" t="s">
        <v>136</v>
      </c>
      <c r="B33" s="404" t="s">
        <v>502</v>
      </c>
      <c r="C33" s="404"/>
      <c r="D33" s="404"/>
      <c r="E33" s="404"/>
      <c r="F33" s="405"/>
      <c r="G33" s="206" t="s">
        <v>526</v>
      </c>
      <c r="H33" s="404" t="s">
        <v>703</v>
      </c>
      <c r="I33" s="404"/>
      <c r="J33" s="404"/>
      <c r="K33" s="405"/>
      <c r="L33" s="208" t="s">
        <v>729</v>
      </c>
      <c r="M33" s="398" t="s">
        <v>732</v>
      </c>
      <c r="N33" s="398"/>
      <c r="O33" s="398"/>
      <c r="P33" s="399"/>
    </row>
    <row r="34" spans="1:16" ht="14.25" customHeight="1">
      <c r="A34" s="206" t="s">
        <v>137</v>
      </c>
      <c r="B34" s="404" t="s">
        <v>503</v>
      </c>
      <c r="C34" s="404"/>
      <c r="D34" s="404"/>
      <c r="E34" s="404"/>
      <c r="F34" s="405"/>
      <c r="G34" s="206" t="s">
        <v>146</v>
      </c>
      <c r="H34" s="404" t="s">
        <v>512</v>
      </c>
      <c r="I34" s="404"/>
      <c r="J34" s="404"/>
      <c r="K34" s="405"/>
      <c r="L34" s="208" t="s">
        <v>784</v>
      </c>
      <c r="M34" s="398" t="s">
        <v>786</v>
      </c>
      <c r="N34" s="398"/>
      <c r="O34" s="398"/>
      <c r="P34" s="399"/>
    </row>
    <row r="35" spans="1:16" ht="14.25" customHeight="1" thickBot="1">
      <c r="A35" s="209" t="s">
        <v>138</v>
      </c>
      <c r="B35" s="395" t="s">
        <v>504</v>
      </c>
      <c r="C35" s="396"/>
      <c r="D35" s="396"/>
      <c r="E35" s="396"/>
      <c r="F35" s="397"/>
      <c r="G35" s="209" t="s">
        <v>513</v>
      </c>
      <c r="H35" s="406" t="s">
        <v>508</v>
      </c>
      <c r="I35" s="406"/>
      <c r="J35" s="406"/>
      <c r="K35" s="407"/>
      <c r="L35" s="210" t="s">
        <v>785</v>
      </c>
      <c r="M35" s="400" t="s">
        <v>787</v>
      </c>
      <c r="N35" s="400"/>
      <c r="O35" s="400"/>
      <c r="P35" s="401"/>
    </row>
    <row r="36" spans="1:16" ht="14.25" customHeight="1">
      <c r="A36" s="211" t="s">
        <v>527</v>
      </c>
      <c r="B36" s="212"/>
      <c r="C36" s="212"/>
      <c r="D36" s="212"/>
      <c r="E36" s="212"/>
      <c r="F36" s="212"/>
      <c r="L36" s="213"/>
    </row>
  </sheetData>
  <mergeCells count="41">
    <mergeCell ref="B26:F26"/>
    <mergeCell ref="B27:F27"/>
    <mergeCell ref="H24:K24"/>
    <mergeCell ref="B31:F31"/>
    <mergeCell ref="B33:F33"/>
    <mergeCell ref="B32:F32"/>
    <mergeCell ref="H33:K33"/>
    <mergeCell ref="H32:K32"/>
    <mergeCell ref="H31:K31"/>
    <mergeCell ref="A2:P2"/>
    <mergeCell ref="A22:P22"/>
    <mergeCell ref="H27:K27"/>
    <mergeCell ref="H34:K34"/>
    <mergeCell ref="H30:K30"/>
    <mergeCell ref="B28:F28"/>
    <mergeCell ref="B30:F30"/>
    <mergeCell ref="B29:F29"/>
    <mergeCell ref="B23:F23"/>
    <mergeCell ref="B24:F24"/>
    <mergeCell ref="B25:F25"/>
    <mergeCell ref="M25:P25"/>
    <mergeCell ref="H25:K25"/>
    <mergeCell ref="H26:K26"/>
    <mergeCell ref="H28:K28"/>
    <mergeCell ref="M33:P33"/>
    <mergeCell ref="B35:F35"/>
    <mergeCell ref="M34:P34"/>
    <mergeCell ref="M35:P35"/>
    <mergeCell ref="M23:P23"/>
    <mergeCell ref="M30:P30"/>
    <mergeCell ref="M32:P32"/>
    <mergeCell ref="M26:P26"/>
    <mergeCell ref="M27:P27"/>
    <mergeCell ref="M28:P28"/>
    <mergeCell ref="M31:P31"/>
    <mergeCell ref="H35:K35"/>
    <mergeCell ref="M29:P29"/>
    <mergeCell ref="B34:F34"/>
    <mergeCell ref="H29:K29"/>
    <mergeCell ref="M24:P24"/>
    <mergeCell ref="H23:K23"/>
  </mergeCells>
  <phoneticPr fontId="1"/>
  <hyperlinks>
    <hyperlink ref="A23" location="入力シート①!A1" display="入力シート①" xr:uid="{00000000-0004-0000-0100-000000000000}"/>
    <hyperlink ref="A24" location="入力シート②!A1" display="入力シート②" xr:uid="{00000000-0004-0000-0100-000001000000}"/>
    <hyperlink ref="A25" location="様式１!A1" display="様式1" xr:uid="{00000000-0004-0000-0100-000002000000}"/>
    <hyperlink ref="A26" location="様式２!A1" display="様式2" xr:uid="{00000000-0004-0000-0100-000003000000}"/>
    <hyperlink ref="A27" location="様式3!A1" display="様式3" xr:uid="{00000000-0004-0000-0100-000004000000}"/>
    <hyperlink ref="A28" location="様式4!A1" display="様式4" xr:uid="{00000000-0004-0000-0100-000005000000}"/>
    <hyperlink ref="A29" location="様式5!A1" display="様式5" xr:uid="{00000000-0004-0000-0100-000006000000}"/>
    <hyperlink ref="A30" location="様式6!A1" display="様式6" xr:uid="{00000000-0004-0000-0100-000007000000}"/>
    <hyperlink ref="A31" location="様式7!A1" display="様式7" xr:uid="{00000000-0004-0000-0100-000008000000}"/>
    <hyperlink ref="A32" location="様式8!A1" display="様式8" xr:uid="{00000000-0004-0000-0100-000009000000}"/>
    <hyperlink ref="A33" location="様式9!A1" display="様式9" xr:uid="{00000000-0004-0000-0100-00000A000000}"/>
    <hyperlink ref="A34" location="様式16!A1" display="様式16" xr:uid="{00000000-0004-0000-0100-00000B000000}"/>
    <hyperlink ref="A35" location="様式17!A1" display="様式17" xr:uid="{00000000-0004-0000-0100-00000C000000}"/>
    <hyperlink ref="G23" location="様式18!A1" display="様式18" xr:uid="{00000000-0004-0000-0100-00000D000000}"/>
    <hyperlink ref="G24" location="様式19!A1" display="様式19" xr:uid="{00000000-0004-0000-0100-00000E000000}"/>
    <hyperlink ref="G25" location="様式21!A1" display="様式21" xr:uid="{00000000-0004-0000-0100-00000F000000}"/>
    <hyperlink ref="G26" location="様式22!A1" display="様式22" xr:uid="{00000000-0004-0000-0100-000010000000}"/>
    <hyperlink ref="G27" location="様式24!A1" display="様式24" xr:uid="{00000000-0004-0000-0100-000011000000}"/>
    <hyperlink ref="G28" location="様式25!A1" display="様式25" xr:uid="{00000000-0004-0000-0100-000012000000}"/>
    <hyperlink ref="G29" location="様式26!A1" display="様式26" xr:uid="{00000000-0004-0000-0100-000013000000}"/>
    <hyperlink ref="G30" location="'様式28（候）'!A1" display="様式28（候）" xr:uid="{00000000-0004-0000-0100-000014000000}"/>
    <hyperlink ref="G31" location="'様式28（政）'!A1" display="様式28（政）" xr:uid="{00000000-0004-0000-0100-000015000000}"/>
    <hyperlink ref="G32" location="'様式29（候）'!A1" display="様式29（候）" xr:uid="{00000000-0004-0000-0100-000016000000}"/>
    <hyperlink ref="G33" location="'様式29（政）'!A1" display="様式29（政）" xr:uid="{00000000-0004-0000-0100-000017000000}"/>
    <hyperlink ref="G34" location="様式31!A1" display="様式31" xr:uid="{00000000-0004-0000-0100-000018000000}"/>
    <hyperlink ref="G35" location="様式33!A1" display="様式33" xr:uid="{00000000-0004-0000-0100-000019000000}"/>
    <hyperlink ref="L23" location="様式34!A1" display="様式34" xr:uid="{00000000-0004-0000-0100-00001A000000}"/>
    <hyperlink ref="L24" location="様式35!A1" display="様式35" xr:uid="{00000000-0004-0000-0100-00001B000000}"/>
    <hyperlink ref="L25" location="様式36!A1" display="様式36" xr:uid="{00000000-0004-0000-0100-00001C000000}"/>
    <hyperlink ref="L26" location="様式37!A1" display="様式37" xr:uid="{00000000-0004-0000-0100-00001D000000}"/>
    <hyperlink ref="L27" location="様式38!A1" display="様式38" xr:uid="{00000000-0004-0000-0100-00001E000000}"/>
    <hyperlink ref="L28" location="様式39!A1" display="様式39" xr:uid="{00000000-0004-0000-0100-00001F000000}"/>
    <hyperlink ref="L29" location="様式40!A1" display="様式40" xr:uid="{00000000-0004-0000-0100-000020000000}"/>
    <hyperlink ref="L30" location="参考様式1!A1" display="参考様式1" xr:uid="{00000000-0004-0000-0100-000021000000}"/>
    <hyperlink ref="L32" location="参考様式3!A1" display="参考様式3" xr:uid="{00000000-0004-0000-0100-000022000000}"/>
    <hyperlink ref="L33" location="参考様式4!A1" display="参考様式4" xr:uid="{00000000-0004-0000-0100-000023000000}"/>
    <hyperlink ref="L31" location="参考様式2!A1" display="参考様式2" xr:uid="{00000000-0004-0000-0100-000024000000}"/>
    <hyperlink ref="L34" location="参考様式5!A1" display="参考様式5" xr:uid="{00000000-0004-0000-0100-000025000000}"/>
    <hyperlink ref="L35" location="参考様式6!A1" display="参考様式6" xr:uid="{00000000-0004-0000-0100-000026000000}"/>
  </hyperlinks>
  <pageMargins left="0.78740157480314965" right="0.59055118110236227" top="0.39370078740157483" bottom="0.19685039370078741" header="0.31496062992125984" footer="0.11811023622047245"/>
  <pageSetup paperSize="8" scale="85" orientation="landscape" horizontalDpi="200" verticalDpi="200"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C42"/>
  <sheetViews>
    <sheetView showZeros="0" view="pageBreakPreview" zoomScaleNormal="100" zoomScaleSheetLayoutView="100" workbookViewId="0"/>
  </sheetViews>
  <sheetFormatPr defaultColWidth="5.875" defaultRowHeight="15.75"/>
  <cols>
    <col min="1" max="13" width="5.875" style="147" customWidth="1"/>
    <col min="14" max="14" width="6.75" style="147" customWidth="1"/>
    <col min="15" max="27" width="5.875" style="147" customWidth="1"/>
    <col min="28" max="28" width="6.75" style="147" customWidth="1"/>
    <col min="29" max="29" width="11.875" style="147" bestFit="1" customWidth="1"/>
    <col min="30" max="16384" width="5.875" style="147"/>
  </cols>
  <sheetData>
    <row r="1" spans="1:29">
      <c r="N1" s="223" t="s">
        <v>615</v>
      </c>
      <c r="AB1" s="223" t="s">
        <v>615</v>
      </c>
      <c r="AC1" s="146" t="s">
        <v>642</v>
      </c>
    </row>
    <row r="3" spans="1:29" ht="31.5">
      <c r="A3" s="519" t="s">
        <v>49</v>
      </c>
      <c r="B3" s="519"/>
      <c r="C3" s="519"/>
      <c r="D3" s="519"/>
      <c r="E3" s="519"/>
      <c r="F3" s="519"/>
      <c r="G3" s="519"/>
      <c r="H3" s="519"/>
      <c r="I3" s="519"/>
      <c r="J3" s="519"/>
      <c r="K3" s="519"/>
      <c r="L3" s="519"/>
      <c r="M3" s="519"/>
      <c r="N3" s="519"/>
      <c r="O3" s="519" t="s">
        <v>49</v>
      </c>
      <c r="P3" s="519"/>
      <c r="Q3" s="519"/>
      <c r="R3" s="519"/>
      <c r="S3" s="519"/>
      <c r="T3" s="519"/>
      <c r="U3" s="519"/>
      <c r="V3" s="519"/>
      <c r="W3" s="519"/>
      <c r="X3" s="519"/>
      <c r="Y3" s="519"/>
      <c r="Z3" s="519"/>
      <c r="AA3" s="519"/>
      <c r="AB3" s="519"/>
    </row>
    <row r="4" spans="1:29">
      <c r="E4" s="605" t="s">
        <v>169</v>
      </c>
      <c r="F4" s="605"/>
      <c r="G4" s="605"/>
      <c r="H4" s="605"/>
      <c r="I4" s="605"/>
      <c r="J4" s="605"/>
      <c r="S4" s="605" t="s">
        <v>168</v>
      </c>
      <c r="T4" s="605"/>
      <c r="U4" s="605"/>
      <c r="V4" s="605"/>
      <c r="W4" s="605"/>
      <c r="X4" s="605"/>
    </row>
    <row r="5" spans="1:29" ht="14.25" customHeight="1">
      <c r="D5" s="235"/>
      <c r="E5" s="235"/>
      <c r="R5" s="235"/>
      <c r="S5" s="235"/>
    </row>
    <row r="6" spans="1:29" ht="36" customHeight="1">
      <c r="A6" s="640" t="s">
        <v>52</v>
      </c>
      <c r="B6" s="643" t="s">
        <v>27</v>
      </c>
      <c r="C6" s="644"/>
      <c r="D6" s="645"/>
      <c r="E6" s="634">
        <f>入力シート①!C57</f>
        <v>0</v>
      </c>
      <c r="F6" s="635"/>
      <c r="G6" s="635"/>
      <c r="H6" s="635"/>
      <c r="I6" s="635"/>
      <c r="J6" s="635"/>
      <c r="K6" s="635"/>
      <c r="L6" s="635"/>
      <c r="M6" s="635"/>
      <c r="N6" s="636"/>
      <c r="O6" s="640" t="s">
        <v>52</v>
      </c>
      <c r="P6" s="643" t="s">
        <v>27</v>
      </c>
      <c r="Q6" s="644"/>
      <c r="R6" s="645"/>
      <c r="S6" s="634">
        <f>入力シート①!C57</f>
        <v>0</v>
      </c>
      <c r="T6" s="635"/>
      <c r="U6" s="635"/>
      <c r="V6" s="635"/>
      <c r="W6" s="635"/>
      <c r="X6" s="635"/>
      <c r="Y6" s="635"/>
      <c r="Z6" s="635"/>
      <c r="AA6" s="635"/>
      <c r="AB6" s="636"/>
    </row>
    <row r="7" spans="1:29" ht="36" customHeight="1">
      <c r="A7" s="641"/>
      <c r="B7" s="658" t="s">
        <v>26</v>
      </c>
      <c r="C7" s="659"/>
      <c r="D7" s="660"/>
      <c r="E7" s="649">
        <f>入力シート①!C59</f>
        <v>0</v>
      </c>
      <c r="F7" s="650"/>
      <c r="G7" s="650"/>
      <c r="H7" s="650"/>
      <c r="I7" s="650"/>
      <c r="J7" s="650"/>
      <c r="K7" s="650"/>
      <c r="L7" s="650"/>
      <c r="M7" s="650"/>
      <c r="N7" s="651"/>
      <c r="O7" s="641"/>
      <c r="P7" s="658" t="s">
        <v>26</v>
      </c>
      <c r="Q7" s="659"/>
      <c r="R7" s="660"/>
      <c r="S7" s="649">
        <f>入力シート①!C59</f>
        <v>0</v>
      </c>
      <c r="T7" s="650"/>
      <c r="U7" s="650"/>
      <c r="V7" s="650"/>
      <c r="W7" s="650"/>
      <c r="X7" s="650"/>
      <c r="Y7" s="650"/>
      <c r="Z7" s="650"/>
      <c r="AA7" s="650"/>
      <c r="AB7" s="651"/>
    </row>
    <row r="8" spans="1:29" ht="36" customHeight="1">
      <c r="A8" s="641"/>
      <c r="B8" s="661"/>
      <c r="C8" s="662"/>
      <c r="D8" s="663"/>
      <c r="E8" s="309"/>
      <c r="F8" s="310"/>
      <c r="G8" s="310"/>
      <c r="H8" s="311" t="s">
        <v>51</v>
      </c>
      <c r="I8" s="311"/>
      <c r="J8" s="655">
        <f>入力シート①!C60</f>
        <v>0</v>
      </c>
      <c r="K8" s="656"/>
      <c r="L8" s="656"/>
      <c r="M8" s="656"/>
      <c r="N8" s="657"/>
      <c r="O8" s="641"/>
      <c r="P8" s="661"/>
      <c r="Q8" s="662"/>
      <c r="R8" s="663"/>
      <c r="S8" s="309"/>
      <c r="T8" s="310"/>
      <c r="U8" s="310"/>
      <c r="V8" s="311" t="s">
        <v>51</v>
      </c>
      <c r="W8" s="311"/>
      <c r="X8" s="655">
        <f>入力シート①!C60</f>
        <v>0</v>
      </c>
      <c r="Y8" s="656"/>
      <c r="Z8" s="656"/>
      <c r="AA8" s="656"/>
      <c r="AB8" s="657"/>
    </row>
    <row r="9" spans="1:29" ht="36" customHeight="1">
      <c r="A9" s="641"/>
      <c r="B9" s="643" t="s">
        <v>20</v>
      </c>
      <c r="C9" s="644"/>
      <c r="D9" s="645"/>
      <c r="E9" s="652">
        <f>入力シート①!C61</f>
        <v>0</v>
      </c>
      <c r="F9" s="653"/>
      <c r="G9" s="653"/>
      <c r="H9" s="653"/>
      <c r="I9" s="653"/>
      <c r="J9" s="653"/>
      <c r="K9" s="653"/>
      <c r="L9" s="653"/>
      <c r="M9" s="653"/>
      <c r="N9" s="654"/>
      <c r="O9" s="641"/>
      <c r="P9" s="643" t="s">
        <v>20</v>
      </c>
      <c r="Q9" s="644"/>
      <c r="R9" s="645"/>
      <c r="S9" s="652">
        <f>入力シート①!C61</f>
        <v>0</v>
      </c>
      <c r="T9" s="653"/>
      <c r="U9" s="653"/>
      <c r="V9" s="653"/>
      <c r="W9" s="653"/>
      <c r="X9" s="653"/>
      <c r="Y9" s="653"/>
      <c r="Z9" s="653"/>
      <c r="AA9" s="653"/>
      <c r="AB9" s="654"/>
    </row>
    <row r="10" spans="1:29" ht="36" customHeight="1">
      <c r="A10" s="641"/>
      <c r="B10" s="643" t="s">
        <v>14</v>
      </c>
      <c r="C10" s="644"/>
      <c r="D10" s="645"/>
      <c r="E10" s="646">
        <f>入力シート①!C58</f>
        <v>0</v>
      </c>
      <c r="F10" s="647"/>
      <c r="G10" s="647"/>
      <c r="H10" s="647"/>
      <c r="I10" s="647"/>
      <c r="J10" s="647"/>
      <c r="K10" s="647"/>
      <c r="L10" s="647"/>
      <c r="M10" s="647"/>
      <c r="N10" s="648"/>
      <c r="O10" s="641"/>
      <c r="P10" s="643" t="s">
        <v>14</v>
      </c>
      <c r="Q10" s="644"/>
      <c r="R10" s="645"/>
      <c r="S10" s="646">
        <f>入力シート①!C58</f>
        <v>0</v>
      </c>
      <c r="T10" s="647"/>
      <c r="U10" s="647"/>
      <c r="V10" s="647"/>
      <c r="W10" s="647"/>
      <c r="X10" s="647"/>
      <c r="Y10" s="647"/>
      <c r="Z10" s="647"/>
      <c r="AA10" s="647"/>
      <c r="AB10" s="648"/>
    </row>
    <row r="11" spans="1:29" ht="36" customHeight="1">
      <c r="A11" s="642"/>
      <c r="B11" s="643" t="s">
        <v>50</v>
      </c>
      <c r="C11" s="644"/>
      <c r="D11" s="645"/>
      <c r="E11" s="646">
        <f>入力シート①!C56</f>
        <v>0</v>
      </c>
      <c r="F11" s="647"/>
      <c r="G11" s="647"/>
      <c r="H11" s="647"/>
      <c r="I11" s="647"/>
      <c r="J11" s="647"/>
      <c r="K11" s="647"/>
      <c r="L11" s="647"/>
      <c r="M11" s="647"/>
      <c r="N11" s="648"/>
      <c r="O11" s="642"/>
      <c r="P11" s="643" t="s">
        <v>50</v>
      </c>
      <c r="Q11" s="644"/>
      <c r="R11" s="645"/>
      <c r="S11" s="646">
        <f>入力シート①!C56</f>
        <v>0</v>
      </c>
      <c r="T11" s="647"/>
      <c r="U11" s="647"/>
      <c r="V11" s="647"/>
      <c r="W11" s="647"/>
      <c r="X11" s="647"/>
      <c r="Y11" s="647"/>
      <c r="Z11" s="647"/>
      <c r="AA11" s="647"/>
      <c r="AB11" s="648"/>
    </row>
    <row r="12" spans="1:29" ht="36" customHeight="1">
      <c r="A12" s="637" t="s">
        <v>21</v>
      </c>
      <c r="B12" s="638"/>
      <c r="C12" s="638"/>
      <c r="D12" s="639"/>
      <c r="E12" s="634">
        <f>入力シート①!C15</f>
        <v>0</v>
      </c>
      <c r="F12" s="635"/>
      <c r="G12" s="635"/>
      <c r="H12" s="635"/>
      <c r="I12" s="635"/>
      <c r="J12" s="635"/>
      <c r="K12" s="635"/>
      <c r="L12" s="635"/>
      <c r="M12" s="635"/>
      <c r="N12" s="636"/>
      <c r="O12" s="637" t="s">
        <v>21</v>
      </c>
      <c r="P12" s="638"/>
      <c r="Q12" s="638"/>
      <c r="R12" s="639"/>
      <c r="S12" s="634">
        <f>入力シート①!C15</f>
        <v>0</v>
      </c>
      <c r="T12" s="635"/>
      <c r="U12" s="635"/>
      <c r="V12" s="635"/>
      <c r="W12" s="635"/>
      <c r="X12" s="635"/>
      <c r="Y12" s="635"/>
      <c r="Z12" s="635"/>
      <c r="AA12" s="635"/>
      <c r="AB12" s="636"/>
    </row>
    <row r="14" spans="1:29">
      <c r="A14" s="526" t="str">
        <f>"　"&amp;設定シート!$F$5&amp;"執行の衆議院小選挙区選出議員選挙の"</f>
        <v>　令和8年2月8日執行の衆議院小選挙区選出議員選挙の</v>
      </c>
      <c r="B14" s="526"/>
      <c r="C14" s="526"/>
      <c r="D14" s="526"/>
      <c r="E14" s="526"/>
      <c r="F14" s="526"/>
      <c r="G14" s="526"/>
      <c r="H14" s="526"/>
      <c r="I14" s="526"/>
      <c r="J14" s="526"/>
      <c r="K14" s="524">
        <f>入力シート①!$C$5</f>
        <v>0</v>
      </c>
      <c r="L14" s="524"/>
      <c r="M14" s="524"/>
      <c r="N14" s="147" t="s">
        <v>201</v>
      </c>
      <c r="O14" s="526" t="str">
        <f>"　"&amp;設定シート!$F$5&amp;"執行の衆議院小選挙区選出議員選挙の"</f>
        <v>　令和8年2月8日執行の衆議院小選挙区選出議員選挙の</v>
      </c>
      <c r="P14" s="526"/>
      <c r="Q14" s="526"/>
      <c r="R14" s="526"/>
      <c r="S14" s="526"/>
      <c r="T14" s="526"/>
      <c r="U14" s="526"/>
      <c r="V14" s="526"/>
      <c r="W14" s="526"/>
      <c r="X14" s="526"/>
      <c r="Y14" s="524">
        <f>入力シート①!$C$5</f>
        <v>0</v>
      </c>
      <c r="Z14" s="524"/>
      <c r="AA14" s="524"/>
      <c r="AB14" s="147" t="s">
        <v>121</v>
      </c>
    </row>
    <row r="15" spans="1:29">
      <c r="A15" s="147" t="s">
        <v>330</v>
      </c>
      <c r="O15" s="147" t="s">
        <v>330</v>
      </c>
    </row>
    <row r="16" spans="1:29">
      <c r="H16" s="237"/>
      <c r="V16" s="237"/>
    </row>
    <row r="17" spans="1:27">
      <c r="A17" s="633">
        <f>設定シート!D6</f>
        <v>46049</v>
      </c>
      <c r="B17" s="633"/>
      <c r="C17" s="633"/>
      <c r="D17" s="633"/>
      <c r="O17" s="633">
        <f>設定シート!D6</f>
        <v>46049</v>
      </c>
      <c r="P17" s="633"/>
      <c r="Q17" s="633"/>
      <c r="R17" s="633"/>
    </row>
    <row r="20" spans="1:27">
      <c r="C20" s="147" t="s">
        <v>334</v>
      </c>
      <c r="Q20" s="147" t="s">
        <v>334</v>
      </c>
    </row>
    <row r="22" spans="1:27" ht="14.25" customHeight="1">
      <c r="D22" s="520" t="s">
        <v>61</v>
      </c>
      <c r="E22" s="520"/>
      <c r="G22" s="522">
        <f>入力シート①!C9</f>
        <v>0</v>
      </c>
      <c r="H22" s="522"/>
      <c r="I22" s="522"/>
      <c r="J22" s="522"/>
      <c r="K22" s="522"/>
      <c r="L22" s="522"/>
      <c r="M22" s="522"/>
      <c r="N22" s="522"/>
      <c r="R22" s="520" t="s">
        <v>61</v>
      </c>
      <c r="S22" s="520"/>
      <c r="U22" s="522">
        <f>入力シート①!C19</f>
        <v>0</v>
      </c>
      <c r="V22" s="522"/>
      <c r="W22" s="522"/>
      <c r="X22" s="522"/>
      <c r="Y22" s="522"/>
      <c r="Z22" s="522"/>
      <c r="AA22" s="522"/>
    </row>
    <row r="23" spans="1:27" ht="14.25" customHeight="1">
      <c r="C23" s="664" t="s">
        <v>344</v>
      </c>
      <c r="D23" s="664"/>
      <c r="E23" s="664"/>
      <c r="F23" s="664"/>
      <c r="Q23" s="664" t="s">
        <v>344</v>
      </c>
      <c r="R23" s="664"/>
      <c r="S23" s="664"/>
      <c r="T23" s="664"/>
    </row>
    <row r="24" spans="1:27" ht="14.25" customHeight="1"/>
    <row r="25" spans="1:27" ht="14.25" customHeight="1">
      <c r="D25" s="520" t="s">
        <v>332</v>
      </c>
      <c r="E25" s="520"/>
      <c r="G25" s="522">
        <f>入力シート①!C11</f>
        <v>0</v>
      </c>
      <c r="H25" s="522"/>
      <c r="I25" s="522"/>
      <c r="J25" s="522"/>
      <c r="K25" s="522"/>
      <c r="L25" s="522"/>
      <c r="M25" s="522"/>
      <c r="N25" s="522"/>
      <c r="R25" s="520" t="s">
        <v>332</v>
      </c>
      <c r="S25" s="520"/>
      <c r="U25" s="522">
        <f>入力シート①!C20</f>
        <v>0</v>
      </c>
      <c r="V25" s="522"/>
      <c r="W25" s="522"/>
      <c r="X25" s="522"/>
      <c r="Y25" s="522"/>
      <c r="Z25" s="522"/>
      <c r="AA25" s="522"/>
    </row>
    <row r="26" spans="1:27" ht="14.25" customHeight="1">
      <c r="E26" s="223"/>
      <c r="G26" s="290"/>
      <c r="H26" s="290"/>
      <c r="I26" s="290"/>
      <c r="J26" s="290"/>
      <c r="K26" s="290"/>
      <c r="L26" s="290"/>
      <c r="M26" s="290"/>
      <c r="N26" s="290"/>
      <c r="S26" s="223"/>
      <c r="U26" s="290"/>
      <c r="V26" s="290"/>
      <c r="W26" s="290"/>
      <c r="X26" s="290"/>
      <c r="Y26" s="290"/>
      <c r="Z26" s="290"/>
      <c r="AA26" s="290"/>
    </row>
    <row r="28" spans="1:27" ht="18.75">
      <c r="D28" s="520" t="s">
        <v>331</v>
      </c>
      <c r="E28" s="520"/>
      <c r="G28" s="522">
        <f>入力シート①!C7</f>
        <v>0</v>
      </c>
      <c r="H28" s="522"/>
      <c r="I28" s="522"/>
      <c r="J28" s="522"/>
      <c r="K28" s="522"/>
      <c r="L28" s="522"/>
      <c r="M28" s="522"/>
      <c r="N28" s="522"/>
      <c r="R28" s="520" t="s">
        <v>331</v>
      </c>
      <c r="S28" s="520"/>
      <c r="U28" s="627">
        <f>入力シート①!C15</f>
        <v>0</v>
      </c>
      <c r="V28" s="627"/>
      <c r="W28" s="627"/>
      <c r="X28" s="627"/>
      <c r="Y28" s="627"/>
      <c r="Z28" s="627"/>
      <c r="AA28" s="627"/>
    </row>
    <row r="29" spans="1:27" ht="14.25" customHeight="1">
      <c r="C29" s="520" t="s">
        <v>345</v>
      </c>
      <c r="D29" s="520"/>
      <c r="E29" s="520"/>
      <c r="F29" s="520"/>
      <c r="H29" s="522">
        <f>入力シート①!C10</f>
        <v>0</v>
      </c>
      <c r="I29" s="522"/>
      <c r="J29" s="522"/>
      <c r="K29" s="522"/>
      <c r="L29" s="522"/>
      <c r="M29" s="522"/>
      <c r="N29" s="522"/>
      <c r="Q29" s="520" t="s">
        <v>345</v>
      </c>
      <c r="R29" s="520"/>
      <c r="S29" s="520"/>
      <c r="T29" s="520"/>
    </row>
    <row r="30" spans="1:27" ht="14.25" customHeight="1"/>
    <row r="31" spans="1:27" ht="14.25" customHeight="1"/>
    <row r="32" spans="1:27">
      <c r="A32" s="346" t="str">
        <f>"　宮城県選挙管理委員会委員長　"&amp;設定シート!$D$12&amp;"　殿"</f>
        <v>　宮城県選挙管理委員会委員長　櫻井　正人　殿</v>
      </c>
      <c r="O32" s="346" t="str">
        <f>"　宮城県選挙管理委員会委員長　"&amp;設定シート!$D$12&amp;"　殿"</f>
        <v>　宮城県選挙管理委員会委員長　櫻井　正人　殿</v>
      </c>
    </row>
    <row r="35" spans="1:28">
      <c r="A35" s="144" t="s">
        <v>192</v>
      </c>
      <c r="B35" s="342"/>
      <c r="C35" s="184"/>
      <c r="D35" s="184"/>
      <c r="E35" s="144"/>
      <c r="F35" s="144"/>
      <c r="G35" s="144"/>
      <c r="H35" s="144"/>
      <c r="I35" s="144"/>
      <c r="J35" s="144"/>
      <c r="K35" s="144"/>
      <c r="L35" s="144"/>
      <c r="M35" s="144"/>
      <c r="N35" s="144"/>
      <c r="O35" s="144" t="s">
        <v>192</v>
      </c>
      <c r="P35" s="342"/>
      <c r="Q35" s="184"/>
      <c r="R35" s="184"/>
      <c r="S35" s="144"/>
      <c r="T35" s="144"/>
      <c r="U35" s="144"/>
      <c r="V35" s="144"/>
      <c r="W35" s="144"/>
      <c r="X35" s="144"/>
      <c r="Y35" s="144"/>
      <c r="Z35" s="144"/>
      <c r="AA35" s="144"/>
      <c r="AB35" s="144"/>
    </row>
    <row r="36" spans="1:28">
      <c r="A36" s="144" t="s">
        <v>214</v>
      </c>
      <c r="B36" s="342"/>
      <c r="C36" s="184"/>
      <c r="D36" s="184"/>
      <c r="E36" s="144"/>
      <c r="F36" s="144"/>
      <c r="G36" s="144"/>
      <c r="H36" s="144"/>
      <c r="I36" s="144"/>
      <c r="J36" s="144"/>
      <c r="K36" s="144"/>
      <c r="L36" s="144"/>
      <c r="M36" s="144"/>
      <c r="N36" s="144"/>
      <c r="O36" s="144" t="s">
        <v>214</v>
      </c>
      <c r="P36" s="342"/>
      <c r="Q36" s="184"/>
      <c r="R36" s="184"/>
      <c r="S36" s="144"/>
      <c r="T36" s="144"/>
      <c r="U36" s="144"/>
      <c r="V36" s="144"/>
      <c r="W36" s="144"/>
      <c r="X36" s="144"/>
      <c r="Y36" s="144"/>
      <c r="Z36" s="144"/>
      <c r="AA36" s="144"/>
      <c r="AB36" s="144"/>
    </row>
    <row r="37" spans="1:28">
      <c r="A37" s="144" t="s">
        <v>215</v>
      </c>
      <c r="B37" s="342"/>
      <c r="C37" s="184"/>
      <c r="D37" s="184"/>
      <c r="E37" s="144"/>
      <c r="F37" s="144"/>
      <c r="G37" s="144"/>
      <c r="H37" s="144"/>
      <c r="I37" s="144"/>
      <c r="J37" s="144"/>
      <c r="K37" s="144"/>
      <c r="L37" s="144"/>
      <c r="M37" s="144"/>
      <c r="N37" s="144"/>
      <c r="O37" s="144" t="s">
        <v>215</v>
      </c>
      <c r="P37" s="342"/>
      <c r="Q37" s="184"/>
      <c r="R37" s="184"/>
      <c r="S37" s="144"/>
      <c r="T37" s="144"/>
      <c r="U37" s="144"/>
      <c r="V37" s="144"/>
      <c r="W37" s="144"/>
      <c r="X37" s="144"/>
      <c r="Y37" s="144"/>
      <c r="Z37" s="144"/>
      <c r="AA37" s="144"/>
      <c r="AB37" s="144"/>
    </row>
    <row r="38" spans="1:28">
      <c r="A38" s="144" t="s">
        <v>216</v>
      </c>
      <c r="B38" s="342"/>
      <c r="C38" s="184"/>
      <c r="D38" s="184"/>
      <c r="E38" s="144"/>
      <c r="F38" s="144"/>
      <c r="G38" s="144"/>
      <c r="H38" s="144"/>
      <c r="I38" s="144"/>
      <c r="J38" s="144"/>
      <c r="K38" s="144"/>
      <c r="L38" s="144"/>
      <c r="M38" s="144"/>
      <c r="N38" s="144"/>
      <c r="O38" s="144" t="s">
        <v>216</v>
      </c>
      <c r="P38" s="342"/>
      <c r="Q38" s="184"/>
      <c r="R38" s="184"/>
      <c r="S38" s="144"/>
      <c r="T38" s="144"/>
      <c r="U38" s="144"/>
      <c r="V38" s="144"/>
      <c r="W38" s="144"/>
      <c r="X38" s="144"/>
      <c r="Y38" s="144"/>
      <c r="Z38" s="144"/>
      <c r="AA38" s="144"/>
      <c r="AB38" s="144"/>
    </row>
    <row r="39" spans="1:28">
      <c r="A39" s="144" t="s">
        <v>328</v>
      </c>
      <c r="B39" s="342"/>
      <c r="C39" s="184"/>
      <c r="D39" s="184"/>
      <c r="E39" s="144"/>
      <c r="F39" s="144"/>
      <c r="G39" s="144"/>
      <c r="H39" s="144"/>
      <c r="I39" s="144"/>
      <c r="J39" s="144"/>
      <c r="K39" s="144"/>
      <c r="L39" s="144"/>
      <c r="M39" s="144"/>
      <c r="N39" s="144"/>
      <c r="O39" s="144" t="s">
        <v>328</v>
      </c>
      <c r="P39" s="342"/>
      <c r="Q39" s="184"/>
      <c r="R39" s="184"/>
      <c r="S39" s="144"/>
      <c r="T39" s="144"/>
      <c r="U39" s="144"/>
      <c r="V39" s="144"/>
      <c r="W39" s="144"/>
      <c r="X39" s="144"/>
      <c r="Y39" s="144"/>
      <c r="Z39" s="144"/>
      <c r="AA39" s="144"/>
      <c r="AB39" s="144"/>
    </row>
    <row r="40" spans="1:28">
      <c r="A40" s="144" t="s">
        <v>329</v>
      </c>
      <c r="B40" s="342"/>
      <c r="C40" s="184"/>
      <c r="D40" s="184"/>
      <c r="E40" s="144"/>
      <c r="F40" s="144"/>
      <c r="G40" s="144"/>
      <c r="H40" s="144"/>
      <c r="I40" s="144"/>
      <c r="J40" s="144"/>
      <c r="K40" s="144"/>
      <c r="L40" s="144"/>
      <c r="M40" s="144"/>
      <c r="N40" s="144"/>
      <c r="O40" s="144" t="s">
        <v>329</v>
      </c>
      <c r="P40" s="342"/>
      <c r="Q40" s="184"/>
      <c r="R40" s="184"/>
      <c r="S40" s="144"/>
      <c r="T40" s="144"/>
      <c r="U40" s="144"/>
      <c r="V40" s="144"/>
      <c r="W40" s="144"/>
      <c r="X40" s="144"/>
      <c r="Y40" s="144"/>
      <c r="Z40" s="144"/>
      <c r="AA40" s="144"/>
      <c r="AB40" s="144"/>
    </row>
    <row r="41" spans="1:28">
      <c r="A41" s="144"/>
      <c r="B41" s="342"/>
      <c r="C41" s="184"/>
      <c r="D41" s="184"/>
      <c r="E41" s="144"/>
      <c r="F41" s="144"/>
      <c r="G41" s="144"/>
      <c r="H41" s="345"/>
      <c r="I41" s="144"/>
      <c r="J41" s="144"/>
      <c r="K41" s="144"/>
      <c r="L41" s="144"/>
      <c r="M41" s="144"/>
      <c r="N41" s="144"/>
      <c r="O41" s="144"/>
      <c r="P41" s="342"/>
      <c r="Q41" s="184"/>
      <c r="R41" s="184"/>
      <c r="S41" s="144"/>
      <c r="T41" s="144"/>
      <c r="U41" s="144"/>
      <c r="V41" s="345"/>
      <c r="W41" s="144"/>
      <c r="X41" s="144"/>
      <c r="Y41" s="144"/>
      <c r="Z41" s="144"/>
      <c r="AA41" s="144"/>
      <c r="AB41" s="144"/>
    </row>
    <row r="42" spans="1:28">
      <c r="A42" s="144"/>
      <c r="B42" s="342"/>
      <c r="C42" s="184"/>
      <c r="D42" s="184"/>
      <c r="E42" s="144"/>
      <c r="F42" s="144"/>
      <c r="G42" s="144"/>
      <c r="H42" s="345"/>
      <c r="I42" s="144"/>
      <c r="J42" s="144"/>
      <c r="K42" s="144"/>
      <c r="L42" s="144"/>
      <c r="M42" s="144"/>
      <c r="N42" s="144"/>
      <c r="O42" s="144"/>
      <c r="P42" s="342"/>
      <c r="Q42" s="184"/>
      <c r="R42" s="184"/>
      <c r="S42" s="144"/>
      <c r="T42" s="144"/>
      <c r="U42" s="144"/>
      <c r="V42" s="345"/>
      <c r="W42" s="144"/>
      <c r="X42" s="144"/>
      <c r="Y42" s="144"/>
      <c r="Z42" s="144"/>
      <c r="AA42" s="144"/>
      <c r="AB42" s="144"/>
    </row>
  </sheetData>
  <mergeCells count="55">
    <mergeCell ref="E7:N7"/>
    <mergeCell ref="P9:R9"/>
    <mergeCell ref="P7:R8"/>
    <mergeCell ref="C29:F29"/>
    <mergeCell ref="Q29:T29"/>
    <mergeCell ref="R28:S28"/>
    <mergeCell ref="R22:S22"/>
    <mergeCell ref="R25:S25"/>
    <mergeCell ref="C23:F23"/>
    <mergeCell ref="Q23:T23"/>
    <mergeCell ref="H29:N29"/>
    <mergeCell ref="G28:N28"/>
    <mergeCell ref="G25:N25"/>
    <mergeCell ref="D28:E28"/>
    <mergeCell ref="K14:M14"/>
    <mergeCell ref="D25:E25"/>
    <mergeCell ref="A3:N3"/>
    <mergeCell ref="A6:A11"/>
    <mergeCell ref="B6:D6"/>
    <mergeCell ref="G22:N22"/>
    <mergeCell ref="E6:N6"/>
    <mergeCell ref="A12:D12"/>
    <mergeCell ref="B11:D11"/>
    <mergeCell ref="J8:N8"/>
    <mergeCell ref="E11:N11"/>
    <mergeCell ref="E4:J4"/>
    <mergeCell ref="B9:D9"/>
    <mergeCell ref="E9:N9"/>
    <mergeCell ref="B10:D10"/>
    <mergeCell ref="E10:N10"/>
    <mergeCell ref="D22:E22"/>
    <mergeCell ref="B7:D8"/>
    <mergeCell ref="U28:AA28"/>
    <mergeCell ref="S12:AB12"/>
    <mergeCell ref="O12:R12"/>
    <mergeCell ref="O3:AB3"/>
    <mergeCell ref="O6:O11"/>
    <mergeCell ref="P6:R6"/>
    <mergeCell ref="S11:AB11"/>
    <mergeCell ref="P11:R11"/>
    <mergeCell ref="P10:R10"/>
    <mergeCell ref="S6:AB6"/>
    <mergeCell ref="S7:AB7"/>
    <mergeCell ref="S9:AB9"/>
    <mergeCell ref="X8:AB8"/>
    <mergeCell ref="S10:AB10"/>
    <mergeCell ref="S4:X4"/>
    <mergeCell ref="O17:R17"/>
    <mergeCell ref="A17:D17"/>
    <mergeCell ref="E12:N12"/>
    <mergeCell ref="U25:AA25"/>
    <mergeCell ref="U22:AA22"/>
    <mergeCell ref="A14:J14"/>
    <mergeCell ref="Y14:AA14"/>
    <mergeCell ref="O14:X14"/>
  </mergeCells>
  <phoneticPr fontId="1"/>
  <hyperlinks>
    <hyperlink ref="AC1" location="目次!A1" display="目次に戻る" xr:uid="{00000000-0004-0000-1300-000000000000}"/>
  </hyperlinks>
  <printOptions horizontalCentered="1"/>
  <pageMargins left="0.98425196850393704" right="0.59055118110236227" top="0.98425196850393704" bottom="0.98425196850393704" header="0.51181102362204722" footer="0.51181102362204722"/>
  <pageSetup paperSize="9" scale="97" orientation="portrait" blackAndWhite="1" horizontalDpi="200" verticalDpi="200" r:id="rId1"/>
  <headerFooter alignWithMargins="0"/>
  <colBreaks count="1" manualBreakCount="1">
    <brk id="14" max="38" man="1"/>
  </colBreak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AC44"/>
  <sheetViews>
    <sheetView showZeros="0" view="pageBreakPreview" zoomScaleNormal="100" zoomScaleSheetLayoutView="100" workbookViewId="0"/>
  </sheetViews>
  <sheetFormatPr defaultColWidth="5.875" defaultRowHeight="15.75"/>
  <cols>
    <col min="1" max="13" width="5.875" style="147" customWidth="1"/>
    <col min="14" max="14" width="6.75" style="147" customWidth="1"/>
    <col min="15" max="27" width="5.875" style="147" customWidth="1"/>
    <col min="28" max="28" width="6.75" style="147" customWidth="1"/>
    <col min="29" max="29" width="11.875" style="147" bestFit="1" customWidth="1"/>
    <col min="30" max="16384" width="5.875" style="147"/>
  </cols>
  <sheetData>
    <row r="1" spans="1:29">
      <c r="N1" s="223" t="s">
        <v>616</v>
      </c>
      <c r="AB1" s="223" t="s">
        <v>616</v>
      </c>
      <c r="AC1" s="146" t="s">
        <v>642</v>
      </c>
    </row>
    <row r="2" spans="1:29">
      <c r="N2" s="223"/>
      <c r="AB2" s="223"/>
    </row>
    <row r="3" spans="1:29" ht="31.5">
      <c r="A3" s="519" t="s">
        <v>53</v>
      </c>
      <c r="B3" s="519"/>
      <c r="C3" s="519"/>
      <c r="D3" s="519"/>
      <c r="E3" s="519"/>
      <c r="F3" s="519"/>
      <c r="G3" s="519"/>
      <c r="H3" s="519"/>
      <c r="I3" s="519"/>
      <c r="J3" s="519"/>
      <c r="K3" s="519"/>
      <c r="L3" s="519"/>
      <c r="M3" s="519"/>
      <c r="N3" s="519"/>
      <c r="O3" s="519" t="s">
        <v>53</v>
      </c>
      <c r="P3" s="519"/>
      <c r="Q3" s="519"/>
      <c r="R3" s="519"/>
      <c r="S3" s="519"/>
      <c r="T3" s="519"/>
      <c r="U3" s="519"/>
      <c r="V3" s="519"/>
      <c r="W3" s="519"/>
      <c r="X3" s="519"/>
      <c r="Y3" s="519"/>
      <c r="Z3" s="519"/>
      <c r="AA3" s="519"/>
      <c r="AB3" s="519"/>
    </row>
    <row r="4" spans="1:29">
      <c r="E4" s="605" t="s">
        <v>171</v>
      </c>
      <c r="F4" s="605"/>
      <c r="G4" s="605"/>
      <c r="H4" s="605"/>
      <c r="I4" s="605"/>
      <c r="J4" s="605"/>
      <c r="S4" s="605" t="s">
        <v>170</v>
      </c>
      <c r="T4" s="605"/>
      <c r="U4" s="605"/>
      <c r="V4" s="605"/>
      <c r="W4" s="605"/>
      <c r="X4" s="605"/>
    </row>
    <row r="5" spans="1:29">
      <c r="E5" s="304"/>
      <c r="F5" s="304"/>
      <c r="G5" s="304"/>
      <c r="H5" s="304"/>
      <c r="I5" s="304"/>
      <c r="J5" s="304"/>
      <c r="S5" s="304"/>
      <c r="T5" s="304"/>
      <c r="U5" s="304"/>
      <c r="V5" s="304"/>
      <c r="W5" s="304"/>
      <c r="X5" s="304"/>
    </row>
    <row r="6" spans="1:29" ht="27.75" customHeight="1">
      <c r="A6" s="643" t="s">
        <v>668</v>
      </c>
      <c r="B6" s="644"/>
      <c r="C6" s="644"/>
      <c r="D6" s="645"/>
      <c r="E6" s="634">
        <f>入力シート①!C57</f>
        <v>0</v>
      </c>
      <c r="F6" s="635"/>
      <c r="G6" s="635"/>
      <c r="H6" s="635"/>
      <c r="I6" s="635"/>
      <c r="J6" s="635"/>
      <c r="K6" s="635"/>
      <c r="L6" s="635"/>
      <c r="M6" s="635"/>
      <c r="N6" s="636"/>
      <c r="O6" s="643" t="s">
        <v>668</v>
      </c>
      <c r="P6" s="644"/>
      <c r="Q6" s="644"/>
      <c r="R6" s="645"/>
      <c r="S6" s="634">
        <f>入力シート①!C57</f>
        <v>0</v>
      </c>
      <c r="T6" s="635"/>
      <c r="U6" s="635"/>
      <c r="V6" s="635"/>
      <c r="W6" s="635"/>
      <c r="X6" s="635"/>
      <c r="Y6" s="635"/>
      <c r="Z6" s="635"/>
      <c r="AA6" s="635"/>
      <c r="AB6" s="636"/>
    </row>
    <row r="7" spans="1:29" ht="27.75" customHeight="1">
      <c r="A7" s="640" t="s">
        <v>54</v>
      </c>
      <c r="B7" s="643" t="s">
        <v>27</v>
      </c>
      <c r="C7" s="644"/>
      <c r="D7" s="645"/>
      <c r="E7" s="634">
        <f>入力シート①!C65</f>
        <v>0</v>
      </c>
      <c r="F7" s="635"/>
      <c r="G7" s="635"/>
      <c r="H7" s="635"/>
      <c r="I7" s="635"/>
      <c r="J7" s="635"/>
      <c r="K7" s="635"/>
      <c r="L7" s="635"/>
      <c r="M7" s="635"/>
      <c r="N7" s="636"/>
      <c r="O7" s="640" t="s">
        <v>54</v>
      </c>
      <c r="P7" s="643" t="s">
        <v>27</v>
      </c>
      <c r="Q7" s="644"/>
      <c r="R7" s="645"/>
      <c r="S7" s="634">
        <f>入力シート①!C65</f>
        <v>0</v>
      </c>
      <c r="T7" s="635"/>
      <c r="U7" s="635"/>
      <c r="V7" s="635"/>
      <c r="W7" s="635"/>
      <c r="X7" s="635"/>
      <c r="Y7" s="635"/>
      <c r="Z7" s="635"/>
      <c r="AA7" s="635"/>
      <c r="AB7" s="636"/>
    </row>
    <row r="8" spans="1:29" ht="27.75" customHeight="1">
      <c r="A8" s="668"/>
      <c r="B8" s="658" t="s">
        <v>26</v>
      </c>
      <c r="C8" s="659"/>
      <c r="D8" s="660"/>
      <c r="E8" s="649">
        <f>入力シート①!C67</f>
        <v>0</v>
      </c>
      <c r="F8" s="650"/>
      <c r="G8" s="650"/>
      <c r="H8" s="650"/>
      <c r="I8" s="650"/>
      <c r="J8" s="650"/>
      <c r="K8" s="650"/>
      <c r="L8" s="650"/>
      <c r="M8" s="650"/>
      <c r="N8" s="651"/>
      <c r="O8" s="668"/>
      <c r="P8" s="658" t="s">
        <v>26</v>
      </c>
      <c r="Q8" s="659"/>
      <c r="R8" s="660"/>
      <c r="S8" s="649">
        <f>入力シート①!C67</f>
        <v>0</v>
      </c>
      <c r="T8" s="650"/>
      <c r="U8" s="650"/>
      <c r="V8" s="650"/>
      <c r="W8" s="650"/>
      <c r="X8" s="650"/>
      <c r="Y8" s="650"/>
      <c r="Z8" s="650"/>
      <c r="AA8" s="650"/>
      <c r="AB8" s="651"/>
    </row>
    <row r="9" spans="1:29" ht="27.75" customHeight="1">
      <c r="A9" s="668"/>
      <c r="B9" s="661"/>
      <c r="C9" s="662"/>
      <c r="D9" s="663"/>
      <c r="E9" s="309"/>
      <c r="F9" s="310"/>
      <c r="G9" s="310"/>
      <c r="H9" s="311" t="s">
        <v>51</v>
      </c>
      <c r="I9" s="311"/>
      <c r="J9" s="655">
        <f>入力シート①!C68</f>
        <v>0</v>
      </c>
      <c r="K9" s="656"/>
      <c r="L9" s="656"/>
      <c r="M9" s="656"/>
      <c r="N9" s="657"/>
      <c r="O9" s="668"/>
      <c r="P9" s="661"/>
      <c r="Q9" s="662"/>
      <c r="R9" s="663"/>
      <c r="S9" s="309"/>
      <c r="T9" s="310"/>
      <c r="U9" s="310"/>
      <c r="V9" s="311" t="s">
        <v>51</v>
      </c>
      <c r="W9" s="311"/>
      <c r="X9" s="655">
        <f>入力シート①!C68</f>
        <v>0</v>
      </c>
      <c r="Y9" s="656"/>
      <c r="Z9" s="656"/>
      <c r="AA9" s="656"/>
      <c r="AB9" s="657"/>
    </row>
    <row r="10" spans="1:29" ht="27.75" customHeight="1">
      <c r="A10" s="668"/>
      <c r="B10" s="643" t="s">
        <v>20</v>
      </c>
      <c r="C10" s="644"/>
      <c r="D10" s="645"/>
      <c r="E10" s="652">
        <f>入力シート①!C69</f>
        <v>0</v>
      </c>
      <c r="F10" s="653"/>
      <c r="G10" s="653"/>
      <c r="H10" s="653"/>
      <c r="I10" s="653"/>
      <c r="J10" s="653"/>
      <c r="K10" s="653"/>
      <c r="L10" s="653"/>
      <c r="M10" s="653"/>
      <c r="N10" s="654"/>
      <c r="O10" s="668"/>
      <c r="P10" s="643" t="s">
        <v>20</v>
      </c>
      <c r="Q10" s="644"/>
      <c r="R10" s="645"/>
      <c r="S10" s="652">
        <f>入力シート①!C69</f>
        <v>0</v>
      </c>
      <c r="T10" s="653"/>
      <c r="U10" s="653"/>
      <c r="V10" s="653"/>
      <c r="W10" s="653"/>
      <c r="X10" s="653"/>
      <c r="Y10" s="653"/>
      <c r="Z10" s="653"/>
      <c r="AA10" s="653"/>
      <c r="AB10" s="654"/>
    </row>
    <row r="11" spans="1:29" ht="27.75" customHeight="1">
      <c r="A11" s="668"/>
      <c r="B11" s="643" t="s">
        <v>14</v>
      </c>
      <c r="C11" s="644"/>
      <c r="D11" s="645"/>
      <c r="E11" s="646">
        <f>入力シート①!C66</f>
        <v>0</v>
      </c>
      <c r="F11" s="647"/>
      <c r="G11" s="647"/>
      <c r="H11" s="647"/>
      <c r="I11" s="647"/>
      <c r="J11" s="647"/>
      <c r="K11" s="647"/>
      <c r="L11" s="647"/>
      <c r="M11" s="647"/>
      <c r="N11" s="648"/>
      <c r="O11" s="668"/>
      <c r="P11" s="643" t="s">
        <v>14</v>
      </c>
      <c r="Q11" s="644"/>
      <c r="R11" s="645"/>
      <c r="S11" s="646">
        <f>入力シート①!C66</f>
        <v>0</v>
      </c>
      <c r="T11" s="647"/>
      <c r="U11" s="647"/>
      <c r="V11" s="647"/>
      <c r="W11" s="647"/>
      <c r="X11" s="647"/>
      <c r="Y11" s="647"/>
      <c r="Z11" s="647"/>
      <c r="AA11" s="647"/>
      <c r="AB11" s="648"/>
    </row>
    <row r="12" spans="1:29" ht="27.75" customHeight="1">
      <c r="A12" s="643" t="s">
        <v>48</v>
      </c>
      <c r="B12" s="644"/>
      <c r="C12" s="644"/>
      <c r="D12" s="645"/>
      <c r="E12" s="646">
        <f>入力シート①!C64</f>
        <v>0</v>
      </c>
      <c r="F12" s="647"/>
      <c r="G12" s="647"/>
      <c r="H12" s="647"/>
      <c r="I12" s="647"/>
      <c r="J12" s="647"/>
      <c r="K12" s="647"/>
      <c r="L12" s="647"/>
      <c r="M12" s="647"/>
      <c r="N12" s="648"/>
      <c r="O12" s="643" t="s">
        <v>48</v>
      </c>
      <c r="P12" s="644"/>
      <c r="Q12" s="644"/>
      <c r="R12" s="645"/>
      <c r="S12" s="646">
        <f>入力シート①!C64</f>
        <v>0</v>
      </c>
      <c r="T12" s="647"/>
      <c r="U12" s="647"/>
      <c r="V12" s="647"/>
      <c r="W12" s="647"/>
      <c r="X12" s="647"/>
      <c r="Y12" s="647"/>
      <c r="Z12" s="647"/>
      <c r="AA12" s="647"/>
      <c r="AB12" s="648"/>
    </row>
    <row r="13" spans="1:29" ht="27.75" customHeight="1">
      <c r="A13" s="643" t="s">
        <v>56</v>
      </c>
      <c r="B13" s="644"/>
      <c r="C13" s="644"/>
      <c r="D13" s="645"/>
      <c r="E13" s="665">
        <f>入力シート①!C70</f>
        <v>0</v>
      </c>
      <c r="F13" s="666"/>
      <c r="G13" s="666"/>
      <c r="H13" s="666"/>
      <c r="I13" s="666"/>
      <c r="J13" s="666"/>
      <c r="K13" s="666"/>
      <c r="L13" s="666"/>
      <c r="M13" s="666"/>
      <c r="N13" s="667"/>
      <c r="O13" s="643" t="s">
        <v>56</v>
      </c>
      <c r="P13" s="644"/>
      <c r="Q13" s="644"/>
      <c r="R13" s="645"/>
      <c r="S13" s="665">
        <f>入力シート①!C70</f>
        <v>0</v>
      </c>
      <c r="T13" s="666"/>
      <c r="U13" s="666"/>
      <c r="V13" s="666"/>
      <c r="W13" s="666"/>
      <c r="X13" s="666"/>
      <c r="Y13" s="666"/>
      <c r="Z13" s="666"/>
      <c r="AA13" s="666"/>
      <c r="AB13" s="667"/>
    </row>
    <row r="14" spans="1:29" ht="27.75" customHeight="1">
      <c r="A14" s="637" t="s">
        <v>21</v>
      </c>
      <c r="B14" s="638"/>
      <c r="C14" s="638"/>
      <c r="D14" s="639"/>
      <c r="E14" s="634">
        <f>入力シート①!C15</f>
        <v>0</v>
      </c>
      <c r="F14" s="635"/>
      <c r="G14" s="635"/>
      <c r="H14" s="635"/>
      <c r="I14" s="635"/>
      <c r="J14" s="635"/>
      <c r="K14" s="635"/>
      <c r="L14" s="635"/>
      <c r="M14" s="635"/>
      <c r="N14" s="636"/>
      <c r="O14" s="637" t="s">
        <v>21</v>
      </c>
      <c r="P14" s="638"/>
      <c r="Q14" s="638"/>
      <c r="R14" s="639"/>
      <c r="S14" s="634">
        <f>入力シート①!C15</f>
        <v>0</v>
      </c>
      <c r="T14" s="635"/>
      <c r="U14" s="635"/>
      <c r="V14" s="635"/>
      <c r="W14" s="635"/>
      <c r="X14" s="635"/>
      <c r="Y14" s="635"/>
      <c r="Z14" s="635"/>
      <c r="AA14" s="635"/>
      <c r="AB14" s="636"/>
    </row>
    <row r="16" spans="1:29">
      <c r="A16" s="526" t="str">
        <f>"　"&amp;設定シート!$F$5&amp;"執行の衆議院小選挙区選出議員選挙の"</f>
        <v>　令和8年2月8日執行の衆議院小選挙区選出議員選挙の</v>
      </c>
      <c r="B16" s="526"/>
      <c r="C16" s="526"/>
      <c r="D16" s="526"/>
      <c r="E16" s="526"/>
      <c r="F16" s="526"/>
      <c r="G16" s="526"/>
      <c r="H16" s="526"/>
      <c r="I16" s="526"/>
      <c r="J16" s="526"/>
      <c r="K16" s="524">
        <f>入力シート①!$C$5</f>
        <v>0</v>
      </c>
      <c r="L16" s="524"/>
      <c r="M16" s="524"/>
      <c r="N16" s="147" t="s">
        <v>201</v>
      </c>
      <c r="O16" s="526" t="str">
        <f>"　"&amp;設定シート!$F$5&amp;"執行の衆議院小選挙区選出議員選挙の"</f>
        <v>　令和8年2月8日執行の衆議院小選挙区選出議員選挙の</v>
      </c>
      <c r="P16" s="526"/>
      <c r="Q16" s="526"/>
      <c r="R16" s="526"/>
      <c r="S16" s="526"/>
      <c r="T16" s="526"/>
      <c r="U16" s="526"/>
      <c r="V16" s="526"/>
      <c r="W16" s="526"/>
      <c r="X16" s="526"/>
      <c r="Y16" s="524">
        <f>入力シート①!$C$5</f>
        <v>0</v>
      </c>
      <c r="Z16" s="524"/>
      <c r="AA16" s="524"/>
      <c r="AB16" s="147" t="s">
        <v>121</v>
      </c>
    </row>
    <row r="17" spans="1:28">
      <c r="A17" s="147" t="s">
        <v>333</v>
      </c>
      <c r="O17" s="147" t="s">
        <v>333</v>
      </c>
    </row>
    <row r="18" spans="1:28">
      <c r="K18" s="243"/>
      <c r="L18" s="343"/>
      <c r="M18" s="343"/>
      <c r="N18" s="343"/>
      <c r="Y18" s="243"/>
    </row>
    <row r="19" spans="1:28">
      <c r="A19" s="633">
        <f>入力シート①!C63</f>
        <v>0</v>
      </c>
      <c r="B19" s="633"/>
      <c r="C19" s="633"/>
      <c r="D19" s="633"/>
      <c r="O19" s="633">
        <f>入力シート①!C63</f>
        <v>0</v>
      </c>
      <c r="P19" s="633"/>
      <c r="Q19" s="633"/>
      <c r="R19" s="633"/>
    </row>
    <row r="20" spans="1:28">
      <c r="O20" s="344"/>
      <c r="P20" s="344"/>
      <c r="Q20" s="344"/>
      <c r="R20" s="344"/>
    </row>
    <row r="21" spans="1:28">
      <c r="O21" s="344"/>
      <c r="P21" s="344"/>
      <c r="Q21" s="344"/>
      <c r="R21" s="344"/>
    </row>
    <row r="22" spans="1:28">
      <c r="C22" s="147" t="s">
        <v>334</v>
      </c>
      <c r="O22" s="344"/>
      <c r="P22" s="344"/>
      <c r="Q22" s="147" t="s">
        <v>334</v>
      </c>
      <c r="R22" s="344"/>
    </row>
    <row r="23" spans="1:28">
      <c r="O23" s="344"/>
      <c r="P23" s="344"/>
      <c r="R23" s="344"/>
    </row>
    <row r="24" spans="1:28">
      <c r="D24" s="520" t="s">
        <v>61</v>
      </c>
      <c r="E24" s="520"/>
      <c r="G24" s="522">
        <f>入力シート①!C9</f>
        <v>0</v>
      </c>
      <c r="H24" s="522"/>
      <c r="I24" s="522"/>
      <c r="J24" s="522"/>
      <c r="K24" s="522"/>
      <c r="L24" s="522"/>
      <c r="M24" s="522"/>
      <c r="N24" s="522"/>
      <c r="R24" s="520" t="s">
        <v>61</v>
      </c>
      <c r="S24" s="520"/>
      <c r="U24" s="522">
        <f>入力シート①!C19</f>
        <v>0</v>
      </c>
      <c r="V24" s="522"/>
      <c r="W24" s="522"/>
      <c r="X24" s="522"/>
      <c r="Y24" s="522"/>
      <c r="Z24" s="522"/>
      <c r="AA24" s="522"/>
      <c r="AB24" s="522"/>
    </row>
    <row r="25" spans="1:28">
      <c r="C25" s="664" t="s">
        <v>344</v>
      </c>
      <c r="D25" s="664"/>
      <c r="E25" s="664"/>
      <c r="F25" s="664"/>
      <c r="G25" s="290"/>
      <c r="H25" s="290"/>
      <c r="I25" s="290"/>
      <c r="J25" s="290"/>
      <c r="K25" s="290"/>
      <c r="L25" s="290"/>
      <c r="M25" s="290"/>
      <c r="N25" s="290"/>
      <c r="Q25" s="664" t="s">
        <v>344</v>
      </c>
      <c r="R25" s="664"/>
      <c r="S25" s="664"/>
      <c r="T25" s="664"/>
      <c r="U25" s="290"/>
      <c r="V25" s="290"/>
      <c r="W25" s="290"/>
      <c r="X25" s="290"/>
      <c r="Y25" s="290"/>
      <c r="Z25" s="290"/>
      <c r="AA25" s="290"/>
      <c r="AB25" s="290"/>
    </row>
    <row r="26" spans="1:28" ht="14.25" customHeight="1"/>
    <row r="27" spans="1:28" ht="14.25" customHeight="1">
      <c r="D27" s="520" t="s">
        <v>332</v>
      </c>
      <c r="E27" s="520"/>
      <c r="G27" s="522">
        <f>入力シート①!C11</f>
        <v>0</v>
      </c>
      <c r="H27" s="522"/>
      <c r="I27" s="522"/>
      <c r="J27" s="522"/>
      <c r="K27" s="522"/>
      <c r="L27" s="522"/>
      <c r="M27" s="522"/>
      <c r="N27" s="522"/>
      <c r="R27" s="520" t="s">
        <v>332</v>
      </c>
      <c r="S27" s="520"/>
      <c r="U27" s="522">
        <f>入力シート①!C20</f>
        <v>0</v>
      </c>
      <c r="V27" s="522"/>
      <c r="W27" s="522"/>
      <c r="X27" s="522"/>
      <c r="Y27" s="522"/>
      <c r="Z27" s="522"/>
      <c r="AA27" s="522"/>
      <c r="AB27" s="522"/>
    </row>
    <row r="28" spans="1:28" ht="14.25" customHeight="1">
      <c r="E28" s="223"/>
      <c r="G28" s="290"/>
      <c r="H28" s="290"/>
      <c r="I28" s="290"/>
      <c r="J28" s="290"/>
      <c r="K28" s="290"/>
      <c r="L28" s="290"/>
      <c r="M28" s="290"/>
      <c r="N28" s="290"/>
      <c r="S28" s="223"/>
      <c r="U28" s="290"/>
      <c r="V28" s="290"/>
      <c r="W28" s="290"/>
      <c r="X28" s="290"/>
      <c r="Y28" s="290"/>
      <c r="Z28" s="290"/>
      <c r="AA28" s="290"/>
      <c r="AB28" s="290"/>
    </row>
    <row r="29" spans="1:28" ht="14.25" customHeight="1">
      <c r="E29" s="223"/>
      <c r="G29" s="290"/>
      <c r="H29" s="290"/>
      <c r="I29" s="290"/>
      <c r="J29" s="290"/>
      <c r="K29" s="290"/>
      <c r="L29" s="290"/>
      <c r="M29" s="290"/>
      <c r="N29" s="290"/>
      <c r="S29" s="223"/>
      <c r="U29" s="290"/>
      <c r="V29" s="290"/>
      <c r="W29" s="290"/>
      <c r="X29" s="290"/>
      <c r="Y29" s="290"/>
      <c r="Z29" s="290"/>
      <c r="AA29" s="290"/>
      <c r="AB29" s="290"/>
    </row>
    <row r="30" spans="1:28" ht="18.75" customHeight="1">
      <c r="D30" s="520" t="s">
        <v>331</v>
      </c>
      <c r="E30" s="520"/>
      <c r="G30" s="522">
        <f>入力シート①!C7</f>
        <v>0</v>
      </c>
      <c r="H30" s="522"/>
      <c r="I30" s="522"/>
      <c r="J30" s="522"/>
      <c r="K30" s="522"/>
      <c r="L30" s="522"/>
      <c r="M30" s="522"/>
      <c r="N30" s="522"/>
      <c r="R30" s="520" t="s">
        <v>331</v>
      </c>
      <c r="S30" s="520"/>
      <c r="U30" s="627">
        <f>入力シート①!C15</f>
        <v>0</v>
      </c>
      <c r="V30" s="627"/>
      <c r="W30" s="627"/>
      <c r="X30" s="627"/>
      <c r="Y30" s="627"/>
      <c r="Z30" s="627"/>
      <c r="AA30" s="627"/>
      <c r="AB30" s="627"/>
    </row>
    <row r="31" spans="1:28" ht="14.25" customHeight="1">
      <c r="C31" s="520" t="s">
        <v>345</v>
      </c>
      <c r="D31" s="520"/>
      <c r="E31" s="520"/>
      <c r="F31" s="520"/>
      <c r="H31" s="522">
        <f>入力シート①!C10</f>
        <v>0</v>
      </c>
      <c r="I31" s="522"/>
      <c r="J31" s="522"/>
      <c r="K31" s="522"/>
      <c r="L31" s="522"/>
      <c r="M31" s="522"/>
      <c r="N31" s="522"/>
      <c r="Q31" s="520" t="s">
        <v>345</v>
      </c>
      <c r="R31" s="520"/>
      <c r="S31" s="520"/>
      <c r="T31" s="520"/>
    </row>
    <row r="32" spans="1:28" ht="14.25" customHeight="1">
      <c r="E32" s="223"/>
      <c r="H32" s="290"/>
      <c r="I32" s="290"/>
      <c r="J32" s="290"/>
      <c r="K32" s="290"/>
      <c r="L32" s="290"/>
      <c r="M32" s="290"/>
      <c r="N32" s="290"/>
    </row>
    <row r="33" spans="1:28">
      <c r="H33" s="237"/>
      <c r="V33" s="237"/>
    </row>
    <row r="34" spans="1:28">
      <c r="A34" s="305" t="str">
        <f>"　宮城県選挙管理委員会委員長　"&amp;設定シート!$D$12&amp;"　殿"</f>
        <v>　宮城県選挙管理委員会委員長　櫻井　正人　殿</v>
      </c>
      <c r="O34" s="305" t="str">
        <f>"　宮城県選挙管理委員会委員長　"&amp;設定シート!$D$12&amp;"　殿"</f>
        <v>　宮城県選挙管理委員会委員長　櫻井　正人　殿</v>
      </c>
    </row>
    <row r="35" spans="1:28">
      <c r="A35" s="305"/>
      <c r="O35" s="305"/>
    </row>
    <row r="36" spans="1:28" ht="14.25" customHeight="1">
      <c r="A36" s="280"/>
      <c r="B36" s="280"/>
      <c r="C36" s="280"/>
      <c r="D36" s="280"/>
      <c r="E36" s="280"/>
      <c r="F36" s="280"/>
      <c r="G36" s="280"/>
      <c r="H36" s="280"/>
      <c r="I36" s="280"/>
      <c r="J36" s="280"/>
      <c r="K36" s="280"/>
      <c r="L36" s="280"/>
      <c r="M36" s="280"/>
      <c r="N36" s="280"/>
      <c r="O36" s="280"/>
      <c r="P36" s="280"/>
      <c r="Q36" s="280"/>
      <c r="R36" s="280"/>
      <c r="S36" s="280"/>
      <c r="T36" s="280"/>
      <c r="U36" s="280"/>
      <c r="V36" s="280"/>
      <c r="W36" s="280"/>
      <c r="X36" s="280"/>
      <c r="Y36" s="280"/>
      <c r="Z36" s="280"/>
      <c r="AA36" s="280"/>
      <c r="AB36" s="280"/>
    </row>
    <row r="37" spans="1:28">
      <c r="A37" s="144" t="s">
        <v>192</v>
      </c>
      <c r="B37" s="342"/>
      <c r="C37" s="184"/>
      <c r="D37" s="184"/>
      <c r="E37" s="144"/>
      <c r="F37" s="144"/>
      <c r="G37" s="144"/>
      <c r="H37" s="144"/>
      <c r="I37" s="144"/>
      <c r="J37" s="144"/>
      <c r="K37" s="144"/>
      <c r="L37" s="144"/>
      <c r="M37" s="144"/>
      <c r="N37" s="144"/>
      <c r="O37" s="144" t="s">
        <v>192</v>
      </c>
      <c r="P37" s="342"/>
      <c r="Q37" s="184"/>
      <c r="R37" s="184"/>
      <c r="S37" s="144"/>
      <c r="T37" s="144"/>
      <c r="U37" s="144"/>
      <c r="V37" s="144"/>
      <c r="W37" s="144"/>
      <c r="X37" s="144"/>
      <c r="Y37" s="144"/>
      <c r="Z37" s="144"/>
      <c r="AA37" s="144"/>
      <c r="AB37" s="144"/>
    </row>
    <row r="38" spans="1:28">
      <c r="A38" s="144" t="s">
        <v>214</v>
      </c>
      <c r="B38" s="342"/>
      <c r="C38" s="184"/>
      <c r="D38" s="184"/>
      <c r="E38" s="144"/>
      <c r="F38" s="144"/>
      <c r="G38" s="144"/>
      <c r="H38" s="144"/>
      <c r="I38" s="144"/>
      <c r="J38" s="144"/>
      <c r="K38" s="144"/>
      <c r="L38" s="144"/>
      <c r="M38" s="144"/>
      <c r="N38" s="144"/>
      <c r="O38" s="144" t="s">
        <v>214</v>
      </c>
      <c r="P38" s="342"/>
      <c r="Q38" s="184"/>
      <c r="R38" s="184"/>
      <c r="S38" s="144"/>
      <c r="T38" s="144"/>
      <c r="U38" s="144"/>
      <c r="V38" s="144"/>
      <c r="W38" s="144"/>
      <c r="X38" s="144"/>
      <c r="Y38" s="144"/>
      <c r="Z38" s="144"/>
      <c r="AA38" s="144"/>
      <c r="AB38" s="144"/>
    </row>
    <row r="39" spans="1:28">
      <c r="A39" s="144" t="s">
        <v>215</v>
      </c>
      <c r="B39" s="342"/>
      <c r="C39" s="184"/>
      <c r="D39" s="184"/>
      <c r="E39" s="144"/>
      <c r="F39" s="144"/>
      <c r="G39" s="144"/>
      <c r="H39" s="144"/>
      <c r="I39" s="144"/>
      <c r="J39" s="144"/>
      <c r="K39" s="144"/>
      <c r="L39" s="144"/>
      <c r="M39" s="144"/>
      <c r="N39" s="144"/>
      <c r="O39" s="144" t="s">
        <v>215</v>
      </c>
      <c r="P39" s="342"/>
      <c r="Q39" s="184"/>
      <c r="R39" s="184"/>
      <c r="S39" s="144"/>
      <c r="T39" s="144"/>
      <c r="U39" s="144"/>
      <c r="V39" s="144"/>
      <c r="W39" s="144"/>
      <c r="X39" s="144"/>
      <c r="Y39" s="144"/>
      <c r="Z39" s="144"/>
      <c r="AA39" s="144"/>
      <c r="AB39" s="144"/>
    </row>
    <row r="40" spans="1:28">
      <c r="A40" s="144" t="s">
        <v>216</v>
      </c>
      <c r="B40" s="342"/>
      <c r="C40" s="184"/>
      <c r="D40" s="184"/>
      <c r="E40" s="144"/>
      <c r="F40" s="144"/>
      <c r="G40" s="144"/>
      <c r="H40" s="144"/>
      <c r="I40" s="144"/>
      <c r="J40" s="144"/>
      <c r="K40" s="144"/>
      <c r="L40" s="144"/>
      <c r="M40" s="144"/>
      <c r="N40" s="144"/>
      <c r="O40" s="144" t="s">
        <v>216</v>
      </c>
      <c r="P40" s="342"/>
      <c r="Q40" s="184"/>
      <c r="R40" s="184"/>
      <c r="S40" s="144"/>
      <c r="T40" s="144"/>
      <c r="U40" s="144"/>
      <c r="V40" s="144"/>
      <c r="W40" s="144"/>
      <c r="X40" s="144"/>
      <c r="Y40" s="144"/>
      <c r="Z40" s="144"/>
      <c r="AA40" s="144"/>
      <c r="AB40" s="144"/>
    </row>
    <row r="41" spans="1:28">
      <c r="A41" s="144" t="s">
        <v>328</v>
      </c>
      <c r="B41" s="342"/>
      <c r="C41" s="184"/>
      <c r="D41" s="184"/>
      <c r="E41" s="144"/>
      <c r="F41" s="144"/>
      <c r="G41" s="144"/>
      <c r="H41" s="144"/>
      <c r="I41" s="144"/>
      <c r="J41" s="144"/>
      <c r="K41" s="144"/>
      <c r="L41" s="144"/>
      <c r="M41" s="144"/>
      <c r="N41" s="144"/>
      <c r="O41" s="144" t="s">
        <v>328</v>
      </c>
      <c r="P41" s="342"/>
      <c r="Q41" s="184"/>
      <c r="R41" s="184"/>
      <c r="S41" s="144"/>
      <c r="T41" s="144"/>
      <c r="U41" s="144"/>
      <c r="V41" s="144"/>
      <c r="W41" s="144"/>
      <c r="X41" s="144"/>
      <c r="Y41" s="144"/>
      <c r="Z41" s="144"/>
      <c r="AA41" s="144"/>
      <c r="AB41" s="144"/>
    </row>
    <row r="42" spans="1:28">
      <c r="A42" s="144" t="s">
        <v>329</v>
      </c>
      <c r="B42" s="342"/>
      <c r="C42" s="184"/>
      <c r="D42" s="184"/>
      <c r="E42" s="144"/>
      <c r="F42" s="144"/>
      <c r="G42" s="144"/>
      <c r="H42" s="144"/>
      <c r="I42" s="144"/>
      <c r="J42" s="144"/>
      <c r="K42" s="144"/>
      <c r="L42" s="144"/>
      <c r="M42" s="144"/>
      <c r="N42" s="144"/>
      <c r="O42" s="144" t="s">
        <v>329</v>
      </c>
      <c r="P42" s="342"/>
      <c r="Q42" s="184"/>
      <c r="R42" s="184"/>
      <c r="S42" s="144"/>
      <c r="T42" s="144"/>
      <c r="U42" s="144"/>
      <c r="V42" s="144"/>
      <c r="W42" s="144"/>
      <c r="X42" s="144"/>
      <c r="Y42" s="144"/>
      <c r="Z42" s="144"/>
      <c r="AA42" s="144"/>
      <c r="AB42" s="144"/>
    </row>
    <row r="43" spans="1:28">
      <c r="A43" s="144"/>
      <c r="B43" s="342"/>
      <c r="C43" s="184"/>
      <c r="D43" s="184"/>
      <c r="E43" s="144"/>
      <c r="F43" s="144"/>
      <c r="G43" s="144"/>
      <c r="H43" s="345"/>
      <c r="I43" s="144"/>
      <c r="J43" s="144"/>
      <c r="K43" s="144"/>
      <c r="L43" s="144"/>
      <c r="M43" s="144"/>
      <c r="N43" s="144"/>
      <c r="O43" s="144"/>
      <c r="P43" s="342"/>
      <c r="Q43" s="184"/>
      <c r="R43" s="184"/>
      <c r="S43" s="144"/>
      <c r="T43" s="144"/>
      <c r="U43" s="144"/>
      <c r="V43" s="345"/>
      <c r="W43" s="144"/>
      <c r="X43" s="144"/>
      <c r="Y43" s="144"/>
      <c r="Z43" s="144"/>
      <c r="AA43" s="144"/>
      <c r="AB43" s="144"/>
    </row>
    <row r="44" spans="1:28">
      <c r="A44" s="144"/>
      <c r="B44" s="342"/>
      <c r="C44" s="184"/>
      <c r="D44" s="184"/>
      <c r="E44" s="144"/>
      <c r="F44" s="144"/>
      <c r="G44" s="144"/>
      <c r="H44" s="345"/>
      <c r="I44" s="144"/>
      <c r="J44" s="144"/>
      <c r="K44" s="144"/>
      <c r="L44" s="144"/>
      <c r="M44" s="144"/>
      <c r="N44" s="144"/>
      <c r="O44" s="144"/>
      <c r="P44" s="342"/>
      <c r="Q44" s="184"/>
      <c r="R44" s="184"/>
      <c r="S44" s="144"/>
      <c r="T44" s="144"/>
      <c r="U44" s="144"/>
      <c r="V44" s="345"/>
      <c r="W44" s="144"/>
      <c r="X44" s="144"/>
      <c r="Y44" s="144"/>
      <c r="Z44" s="144"/>
      <c r="AA44" s="144"/>
      <c r="AB44" s="144"/>
    </row>
  </sheetData>
  <mergeCells count="63">
    <mergeCell ref="U30:AB30"/>
    <mergeCell ref="Q31:T31"/>
    <mergeCell ref="R30:S30"/>
    <mergeCell ref="Q25:T25"/>
    <mergeCell ref="O3:AB3"/>
    <mergeCell ref="O16:X16"/>
    <mergeCell ref="S14:AB14"/>
    <mergeCell ref="O19:R19"/>
    <mergeCell ref="O6:R6"/>
    <mergeCell ref="P7:R7"/>
    <mergeCell ref="S4:X4"/>
    <mergeCell ref="P8:R9"/>
    <mergeCell ref="S6:AB6"/>
    <mergeCell ref="S11:AB11"/>
    <mergeCell ref="O7:O11"/>
    <mergeCell ref="O12:R12"/>
    <mergeCell ref="H31:N31"/>
    <mergeCell ref="C31:F31"/>
    <mergeCell ref="E14:N14"/>
    <mergeCell ref="D30:E30"/>
    <mergeCell ref="G27:N27"/>
    <mergeCell ref="G24:N24"/>
    <mergeCell ref="G30:N30"/>
    <mergeCell ref="A14:D14"/>
    <mergeCell ref="A19:D19"/>
    <mergeCell ref="C25:F25"/>
    <mergeCell ref="K16:M16"/>
    <mergeCell ref="A16:J16"/>
    <mergeCell ref="D24:E24"/>
    <mergeCell ref="A3:N3"/>
    <mergeCell ref="A6:D6"/>
    <mergeCell ref="A7:A11"/>
    <mergeCell ref="B7:D7"/>
    <mergeCell ref="B8:D9"/>
    <mergeCell ref="E4:J4"/>
    <mergeCell ref="E8:N8"/>
    <mergeCell ref="E6:N6"/>
    <mergeCell ref="E7:N7"/>
    <mergeCell ref="J9:N9"/>
    <mergeCell ref="B10:D10"/>
    <mergeCell ref="E10:N10"/>
    <mergeCell ref="B11:D11"/>
    <mergeCell ref="E11:N11"/>
    <mergeCell ref="S7:AB7"/>
    <mergeCell ref="S8:AB8"/>
    <mergeCell ref="S10:AB10"/>
    <mergeCell ref="X9:AB9"/>
    <mergeCell ref="P11:R11"/>
    <mergeCell ref="P10:R10"/>
    <mergeCell ref="R24:S24"/>
    <mergeCell ref="D27:E27"/>
    <mergeCell ref="R27:S27"/>
    <mergeCell ref="S12:AB12"/>
    <mergeCell ref="S13:AB13"/>
    <mergeCell ref="E13:N13"/>
    <mergeCell ref="A12:D12"/>
    <mergeCell ref="E12:N12"/>
    <mergeCell ref="A13:D13"/>
    <mergeCell ref="O13:R13"/>
    <mergeCell ref="Y16:AA16"/>
    <mergeCell ref="O14:R14"/>
    <mergeCell ref="U27:AB27"/>
    <mergeCell ref="U24:AB24"/>
  </mergeCells>
  <phoneticPr fontId="1"/>
  <hyperlinks>
    <hyperlink ref="AC1" location="目次!A1" display="目次に戻る" xr:uid="{00000000-0004-0000-1400-000000000000}"/>
  </hyperlinks>
  <printOptions horizontalCentered="1"/>
  <pageMargins left="0.98425196850393704" right="0.59055118110236227" top="0.98425196850393704" bottom="0.98425196850393704" header="0.51181102362204722" footer="0.51181102362204722"/>
  <pageSetup paperSize="9" scale="97" orientation="portrait" blackAndWhite="1" horizontalDpi="200" verticalDpi="200" r:id="rId1"/>
  <headerFooter alignWithMargins="0"/>
  <colBreaks count="1" manualBreakCount="1">
    <brk id="14" max="37" man="1"/>
  </colBreak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O36"/>
  <sheetViews>
    <sheetView showZeros="0" view="pageBreakPreview" zoomScaleNormal="100" zoomScaleSheetLayoutView="100" workbookViewId="0"/>
  </sheetViews>
  <sheetFormatPr defaultRowHeight="15.75"/>
  <cols>
    <col min="1" max="8" width="9.625" style="147" customWidth="1"/>
    <col min="9" max="10" width="4.375" style="147" customWidth="1"/>
    <col min="11" max="11" width="11.875" style="147" bestFit="1" customWidth="1"/>
    <col min="12" max="16384" width="9" style="147"/>
  </cols>
  <sheetData>
    <row r="1" spans="1:11">
      <c r="J1" s="223" t="s">
        <v>617</v>
      </c>
      <c r="K1" s="146" t="s">
        <v>642</v>
      </c>
    </row>
    <row r="6" spans="1:11" ht="31.5">
      <c r="A6" s="519" t="s">
        <v>220</v>
      </c>
      <c r="B6" s="519"/>
      <c r="C6" s="519"/>
      <c r="D6" s="519"/>
      <c r="E6" s="519"/>
      <c r="F6" s="519"/>
      <c r="G6" s="519"/>
      <c r="H6" s="519"/>
      <c r="I6" s="519"/>
      <c r="J6" s="519"/>
    </row>
    <row r="7" spans="1:11" ht="14.25" customHeight="1">
      <c r="A7" s="605" t="s">
        <v>335</v>
      </c>
      <c r="B7" s="605"/>
      <c r="C7" s="605"/>
      <c r="D7" s="605"/>
      <c r="E7" s="605"/>
      <c r="F7" s="605"/>
      <c r="G7" s="605"/>
      <c r="H7" s="605"/>
      <c r="I7" s="605"/>
      <c r="J7" s="605"/>
    </row>
    <row r="8" spans="1:11" ht="14.25" customHeight="1">
      <c r="A8" s="233"/>
      <c r="B8" s="233"/>
      <c r="C8" s="233"/>
      <c r="D8" s="233"/>
      <c r="E8" s="233"/>
      <c r="F8" s="233"/>
      <c r="G8" s="233"/>
      <c r="H8" s="233"/>
      <c r="I8" s="233"/>
    </row>
    <row r="9" spans="1:11" ht="14.25" customHeight="1">
      <c r="A9" s="233"/>
      <c r="B9" s="233"/>
      <c r="C9" s="233"/>
      <c r="D9" s="233"/>
      <c r="E9" s="233"/>
      <c r="F9" s="233"/>
      <c r="G9" s="233"/>
      <c r="H9" s="233"/>
      <c r="I9" s="233"/>
    </row>
    <row r="10" spans="1:11" ht="14.25" customHeight="1">
      <c r="A10" s="233"/>
      <c r="B10" s="233"/>
      <c r="C10" s="233"/>
      <c r="D10" s="233"/>
      <c r="E10" s="233"/>
      <c r="F10" s="233"/>
      <c r="G10" s="233"/>
      <c r="H10" s="233"/>
      <c r="I10" s="233"/>
    </row>
    <row r="11" spans="1:11" ht="14.25" customHeight="1">
      <c r="A11" s="520" t="s">
        <v>222</v>
      </c>
      <c r="B11" s="520"/>
      <c r="C11" s="520"/>
      <c r="D11" s="520"/>
      <c r="E11" s="524">
        <f>入力シート①!C7</f>
        <v>0</v>
      </c>
      <c r="F11" s="524"/>
      <c r="G11" s="524"/>
      <c r="H11" s="524"/>
      <c r="I11" s="280"/>
    </row>
    <row r="12" spans="1:11" ht="14.25" customHeight="1">
      <c r="A12" s="233"/>
      <c r="B12" s="233"/>
      <c r="C12" s="233"/>
      <c r="H12" s="233"/>
      <c r="I12" s="233"/>
    </row>
    <row r="15" spans="1:11" ht="21" customHeight="1">
      <c r="A15" s="147" t="s">
        <v>221</v>
      </c>
    </row>
    <row r="16" spans="1:11" ht="21" customHeight="1">
      <c r="A16" s="147" t="s">
        <v>336</v>
      </c>
      <c r="I16" s="243"/>
    </row>
    <row r="17" spans="1:15" ht="21" customHeight="1"/>
    <row r="18" spans="1:15" ht="21" customHeight="1"/>
    <row r="22" spans="1:15">
      <c r="B22" s="671" t="s">
        <v>369</v>
      </c>
      <c r="C22" s="671"/>
      <c r="D22" s="671"/>
    </row>
    <row r="23" spans="1:15">
      <c r="B23" s="226"/>
      <c r="C23" s="236"/>
    </row>
    <row r="24" spans="1:15">
      <c r="B24" s="226"/>
      <c r="C24" s="236"/>
    </row>
    <row r="26" spans="1:15">
      <c r="A26" s="144"/>
      <c r="B26" s="342"/>
      <c r="F26" s="181"/>
      <c r="H26" s="182"/>
      <c r="I26" s="144"/>
      <c r="J26" s="144"/>
      <c r="K26" s="144"/>
      <c r="L26" s="144"/>
      <c r="M26" s="144"/>
      <c r="N26" s="144"/>
      <c r="O26" s="144"/>
    </row>
    <row r="27" spans="1:15">
      <c r="A27" s="144"/>
      <c r="B27" s="144"/>
      <c r="C27" s="670" t="s">
        <v>172</v>
      </c>
      <c r="D27" s="670"/>
      <c r="E27" s="670"/>
      <c r="F27" s="670"/>
      <c r="G27" s="549">
        <f>入力シート①!C5</f>
        <v>0</v>
      </c>
      <c r="H27" s="549"/>
      <c r="I27" s="144"/>
      <c r="J27" s="144"/>
      <c r="K27" s="144"/>
      <c r="L27" s="144"/>
      <c r="M27" s="144"/>
      <c r="N27" s="144"/>
      <c r="O27" s="144"/>
    </row>
    <row r="28" spans="1:15">
      <c r="A28" s="144"/>
      <c r="B28" s="144"/>
      <c r="C28" s="182"/>
      <c r="D28" s="229"/>
      <c r="F28" s="182"/>
      <c r="G28" s="183"/>
      <c r="H28" s="183"/>
      <c r="I28" s="183"/>
      <c r="J28" s="183"/>
      <c r="K28" s="183"/>
      <c r="L28" s="183"/>
      <c r="M28" s="183"/>
      <c r="N28" s="183"/>
      <c r="O28" s="183"/>
    </row>
    <row r="29" spans="1:15">
      <c r="A29" s="144"/>
      <c r="B29" s="144"/>
      <c r="C29" s="182"/>
      <c r="D29" s="229"/>
      <c r="F29" s="182"/>
      <c r="G29" s="183"/>
      <c r="H29" s="183"/>
      <c r="I29" s="183"/>
      <c r="J29" s="183"/>
      <c r="K29" s="183"/>
      <c r="L29" s="183"/>
      <c r="M29" s="183"/>
      <c r="N29" s="183"/>
      <c r="O29" s="183"/>
    </row>
    <row r="30" spans="1:15">
      <c r="A30" s="144"/>
      <c r="B30" s="144"/>
      <c r="C30" s="144"/>
      <c r="D30" s="229"/>
      <c r="E30" s="181"/>
      <c r="F30" s="182"/>
      <c r="G30" s="181"/>
      <c r="H30" s="181"/>
      <c r="I30" s="144"/>
      <c r="J30" s="183"/>
      <c r="K30" s="183"/>
      <c r="L30" s="184"/>
      <c r="M30" s="184"/>
      <c r="N30" s="144"/>
      <c r="O30" s="144"/>
    </row>
    <row r="31" spans="1:15">
      <c r="A31" s="144"/>
      <c r="B31" s="144"/>
      <c r="C31" s="669" t="s">
        <v>21</v>
      </c>
      <c r="D31" s="669"/>
      <c r="E31" s="560">
        <f>入力シート①!C15</f>
        <v>0</v>
      </c>
      <c r="F31" s="560"/>
      <c r="G31" s="560"/>
      <c r="H31" s="560"/>
      <c r="I31" s="144"/>
      <c r="J31" s="183"/>
      <c r="K31" s="183"/>
      <c r="L31" s="184"/>
      <c r="M31" s="184"/>
      <c r="N31" s="145"/>
    </row>
    <row r="32" spans="1:15">
      <c r="F32" s="237"/>
      <c r="G32" s="237"/>
    </row>
    <row r="35" spans="1:1">
      <c r="A35" s="144" t="s">
        <v>337</v>
      </c>
    </row>
    <row r="36" spans="1:1">
      <c r="A36" s="144"/>
    </row>
  </sheetData>
  <mergeCells count="9">
    <mergeCell ref="C31:D31"/>
    <mergeCell ref="E31:H31"/>
    <mergeCell ref="A7:J7"/>
    <mergeCell ref="A6:J6"/>
    <mergeCell ref="C27:F27"/>
    <mergeCell ref="E11:H11"/>
    <mergeCell ref="B22:D22"/>
    <mergeCell ref="A11:D11"/>
    <mergeCell ref="G27:H27"/>
  </mergeCells>
  <phoneticPr fontId="1"/>
  <hyperlinks>
    <hyperlink ref="K1" location="目次!A1" display="目次に戻る" xr:uid="{00000000-0004-0000-1500-000000000000}"/>
  </hyperlinks>
  <printOptions horizontalCentered="1"/>
  <pageMargins left="0.78740157480314965" right="0.59055118110236227" top="0.78740157480314965" bottom="0.78740157480314965" header="0.51181102362204722" footer="0.51181102362204722"/>
  <pageSetup paperSize="9" orientation="portrait" blackAndWhite="1" horizontalDpi="200" verticalDpi="200"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AC40"/>
  <sheetViews>
    <sheetView showZeros="0" view="pageBreakPreview" zoomScaleNormal="100" zoomScaleSheetLayoutView="100" workbookViewId="0"/>
  </sheetViews>
  <sheetFormatPr defaultColWidth="5.875" defaultRowHeight="15.75"/>
  <cols>
    <col min="1" max="13" width="5.875" style="147" customWidth="1"/>
    <col min="14" max="14" width="6.75" style="147" customWidth="1"/>
    <col min="15" max="27" width="5.875" style="147" customWidth="1"/>
    <col min="28" max="28" width="6.75" style="147" customWidth="1"/>
    <col min="29" max="29" width="11.875" style="147" bestFit="1" customWidth="1"/>
    <col min="30" max="16384" width="5.875" style="147"/>
  </cols>
  <sheetData>
    <row r="1" spans="1:29">
      <c r="N1" s="223" t="s">
        <v>618</v>
      </c>
      <c r="AB1" s="223" t="s">
        <v>619</v>
      </c>
      <c r="AC1" s="146" t="s">
        <v>642</v>
      </c>
    </row>
    <row r="4" spans="1:29" ht="31.5">
      <c r="A4" s="672" t="s">
        <v>669</v>
      </c>
      <c r="B4" s="672"/>
      <c r="C4" s="672"/>
      <c r="D4" s="672"/>
      <c r="E4" s="672"/>
      <c r="F4" s="672"/>
      <c r="G4" s="672"/>
      <c r="H4" s="672"/>
      <c r="I4" s="672"/>
      <c r="J4" s="672"/>
      <c r="K4" s="672"/>
      <c r="L4" s="672"/>
      <c r="M4" s="672"/>
      <c r="N4" s="672"/>
      <c r="O4" s="672" t="s">
        <v>669</v>
      </c>
      <c r="P4" s="672"/>
      <c r="Q4" s="672"/>
      <c r="R4" s="672"/>
      <c r="S4" s="672"/>
      <c r="T4" s="672"/>
      <c r="U4" s="672"/>
      <c r="V4" s="672"/>
      <c r="W4" s="672"/>
      <c r="X4" s="672"/>
      <c r="Y4" s="672"/>
      <c r="Z4" s="672"/>
      <c r="AA4" s="672"/>
      <c r="AB4" s="672"/>
    </row>
    <row r="5" spans="1:29">
      <c r="A5" s="605" t="s">
        <v>126</v>
      </c>
      <c r="B5" s="605"/>
      <c r="C5" s="605"/>
      <c r="D5" s="605"/>
      <c r="E5" s="605"/>
      <c r="F5" s="605"/>
      <c r="G5" s="605"/>
      <c r="H5" s="605"/>
      <c r="I5" s="605"/>
      <c r="J5" s="605"/>
      <c r="K5" s="605"/>
      <c r="L5" s="605"/>
      <c r="M5" s="605"/>
      <c r="N5" s="605"/>
      <c r="O5" s="605" t="s">
        <v>671</v>
      </c>
      <c r="P5" s="605"/>
      <c r="Q5" s="605"/>
      <c r="R5" s="605"/>
      <c r="S5" s="605"/>
      <c r="T5" s="605"/>
      <c r="U5" s="605"/>
      <c r="V5" s="605"/>
      <c r="W5" s="605"/>
      <c r="X5" s="605"/>
      <c r="Y5" s="605"/>
      <c r="Z5" s="605"/>
      <c r="AA5" s="605"/>
      <c r="AB5" s="605"/>
    </row>
    <row r="7" spans="1:29" ht="14.25" customHeight="1">
      <c r="A7" s="526" t="str">
        <f>"　"&amp;設定シート!$F$5&amp;"執行の衆議院小選挙区選出議員選挙の"</f>
        <v>　令和8年2月8日執行の衆議院小選挙区選出議員選挙の</v>
      </c>
      <c r="B7" s="526"/>
      <c r="C7" s="526"/>
      <c r="D7" s="526"/>
      <c r="E7" s="526"/>
      <c r="F7" s="526"/>
      <c r="G7" s="526"/>
      <c r="H7" s="526"/>
      <c r="I7" s="526"/>
      <c r="J7" s="526"/>
      <c r="K7" s="524">
        <f>入力シート①!$C$5</f>
        <v>0</v>
      </c>
      <c r="L7" s="524"/>
      <c r="M7" s="524"/>
      <c r="N7" s="147" t="s">
        <v>201</v>
      </c>
      <c r="O7" s="526" t="str">
        <f>"　"&amp;設定シート!$F$5&amp;"執行の衆議院小選挙区選出議員選挙の"</f>
        <v>　令和8年2月8日執行の衆議院小選挙区選出議員選挙の</v>
      </c>
      <c r="P7" s="526"/>
      <c r="Q7" s="526"/>
      <c r="R7" s="526"/>
      <c r="S7" s="526"/>
      <c r="T7" s="526"/>
      <c r="U7" s="526"/>
      <c r="V7" s="526"/>
      <c r="W7" s="526"/>
      <c r="X7" s="526"/>
      <c r="Y7" s="524">
        <f>入力シート①!$C$5</f>
        <v>0</v>
      </c>
      <c r="Z7" s="524"/>
      <c r="AA7" s="524"/>
      <c r="AB7" s="147" t="s">
        <v>121</v>
      </c>
    </row>
    <row r="8" spans="1:29">
      <c r="A8" s="147" t="s">
        <v>338</v>
      </c>
      <c r="O8" s="147" t="s">
        <v>338</v>
      </c>
    </row>
    <row r="9" spans="1:29">
      <c r="A9" s="147" t="s">
        <v>339</v>
      </c>
      <c r="O9" s="147" t="s">
        <v>339</v>
      </c>
    </row>
    <row r="11" spans="1:29" ht="36" customHeight="1">
      <c r="A11" s="673" t="s">
        <v>340</v>
      </c>
      <c r="B11" s="673"/>
      <c r="C11" s="673"/>
      <c r="D11" s="673"/>
      <c r="E11" s="674">
        <f>入力シート①!C34</f>
        <v>0</v>
      </c>
      <c r="F11" s="674"/>
      <c r="G11" s="674"/>
      <c r="H11" s="674"/>
      <c r="I11" s="674"/>
      <c r="J11" s="674"/>
      <c r="K11" s="674"/>
      <c r="L11" s="674"/>
      <c r="M11" s="674"/>
      <c r="N11" s="674"/>
      <c r="O11" s="673" t="s">
        <v>340</v>
      </c>
      <c r="P11" s="673"/>
      <c r="Q11" s="673"/>
      <c r="R11" s="673"/>
      <c r="S11" s="652">
        <f>入力シート①!C34</f>
        <v>0</v>
      </c>
      <c r="T11" s="653"/>
      <c r="U11" s="653"/>
      <c r="V11" s="653"/>
      <c r="W11" s="653"/>
      <c r="X11" s="653"/>
      <c r="Y11" s="653"/>
      <c r="Z11" s="653"/>
      <c r="AA11" s="653"/>
      <c r="AB11" s="654"/>
    </row>
    <row r="12" spans="1:29" ht="36" customHeight="1">
      <c r="A12" s="673" t="s">
        <v>341</v>
      </c>
      <c r="B12" s="673"/>
      <c r="C12" s="673"/>
      <c r="D12" s="673"/>
      <c r="E12" s="674">
        <f>入力シート①!C35</f>
        <v>0</v>
      </c>
      <c r="F12" s="674"/>
      <c r="G12" s="674"/>
      <c r="H12" s="674"/>
      <c r="I12" s="674"/>
      <c r="J12" s="674"/>
      <c r="K12" s="674"/>
      <c r="L12" s="674"/>
      <c r="M12" s="674"/>
      <c r="N12" s="674"/>
      <c r="O12" s="673" t="s">
        <v>341</v>
      </c>
      <c r="P12" s="673"/>
      <c r="Q12" s="673"/>
      <c r="R12" s="673"/>
      <c r="S12" s="652">
        <f>入力シート①!C35</f>
        <v>0</v>
      </c>
      <c r="T12" s="653"/>
      <c r="U12" s="653"/>
      <c r="V12" s="653"/>
      <c r="W12" s="653"/>
      <c r="X12" s="653"/>
      <c r="Y12" s="653"/>
      <c r="Z12" s="653"/>
      <c r="AA12" s="653"/>
      <c r="AB12" s="654"/>
    </row>
    <row r="13" spans="1:29" ht="36" customHeight="1">
      <c r="A13" s="673" t="s">
        <v>342</v>
      </c>
      <c r="B13" s="673"/>
      <c r="C13" s="673"/>
      <c r="D13" s="673"/>
      <c r="E13" s="674">
        <f>入力シート①!C36</f>
        <v>0</v>
      </c>
      <c r="F13" s="674"/>
      <c r="G13" s="674"/>
      <c r="H13" s="674"/>
      <c r="I13" s="674"/>
      <c r="J13" s="674"/>
      <c r="K13" s="674"/>
      <c r="L13" s="674"/>
      <c r="M13" s="674"/>
      <c r="N13" s="674"/>
      <c r="O13" s="673" t="s">
        <v>342</v>
      </c>
      <c r="P13" s="673"/>
      <c r="Q13" s="673"/>
      <c r="R13" s="673"/>
      <c r="S13" s="652">
        <f>入力シート①!C36</f>
        <v>0</v>
      </c>
      <c r="T13" s="653"/>
      <c r="U13" s="653"/>
      <c r="V13" s="653"/>
      <c r="W13" s="653"/>
      <c r="X13" s="653"/>
      <c r="Y13" s="653"/>
      <c r="Z13" s="653"/>
      <c r="AA13" s="653"/>
      <c r="AB13" s="654"/>
    </row>
    <row r="14" spans="1:29" ht="36" customHeight="1">
      <c r="A14" s="673" t="s">
        <v>46</v>
      </c>
      <c r="B14" s="673"/>
      <c r="C14" s="673"/>
      <c r="D14" s="673"/>
      <c r="E14" s="676">
        <f>入力シート①!C32</f>
        <v>0</v>
      </c>
      <c r="F14" s="676"/>
      <c r="G14" s="676"/>
      <c r="H14" s="676"/>
      <c r="I14" s="676"/>
      <c r="J14" s="676"/>
      <c r="K14" s="676"/>
      <c r="L14" s="676"/>
      <c r="M14" s="676"/>
      <c r="N14" s="676"/>
      <c r="O14" s="673" t="s">
        <v>46</v>
      </c>
      <c r="P14" s="673"/>
      <c r="Q14" s="673"/>
      <c r="R14" s="673"/>
      <c r="S14" s="646">
        <f>入力シート①!C32</f>
        <v>0</v>
      </c>
      <c r="T14" s="647"/>
      <c r="U14" s="647"/>
      <c r="V14" s="647"/>
      <c r="W14" s="647"/>
      <c r="X14" s="647"/>
      <c r="Y14" s="647"/>
      <c r="Z14" s="647"/>
      <c r="AA14" s="647"/>
      <c r="AB14" s="648"/>
    </row>
    <row r="15" spans="1:29" ht="36" customHeight="1">
      <c r="A15" s="677" t="s">
        <v>816</v>
      </c>
      <c r="B15" s="673"/>
      <c r="C15" s="673"/>
      <c r="D15" s="673"/>
      <c r="E15" s="679">
        <f>入力シート①!C15</f>
        <v>0</v>
      </c>
      <c r="F15" s="679"/>
      <c r="G15" s="679"/>
      <c r="H15" s="679"/>
      <c r="I15" s="679"/>
      <c r="J15" s="679"/>
      <c r="K15" s="679"/>
      <c r="L15" s="679"/>
      <c r="M15" s="679"/>
      <c r="N15" s="679"/>
      <c r="O15" s="677" t="s">
        <v>816</v>
      </c>
      <c r="P15" s="673"/>
      <c r="Q15" s="673"/>
      <c r="R15" s="673"/>
      <c r="S15" s="634">
        <f>入力シート①!C15</f>
        <v>0</v>
      </c>
      <c r="T15" s="635"/>
      <c r="U15" s="635"/>
      <c r="V15" s="635"/>
      <c r="W15" s="635"/>
      <c r="X15" s="635"/>
      <c r="Y15" s="635"/>
      <c r="Z15" s="635"/>
      <c r="AA15" s="635"/>
      <c r="AB15" s="636"/>
    </row>
    <row r="16" spans="1:29" ht="36" customHeight="1">
      <c r="A16" s="673" t="s">
        <v>21</v>
      </c>
      <c r="B16" s="673"/>
      <c r="C16" s="673"/>
      <c r="D16" s="673"/>
      <c r="E16" s="679">
        <f>入力シート①!C15</f>
        <v>0</v>
      </c>
      <c r="F16" s="679"/>
      <c r="G16" s="679"/>
      <c r="H16" s="679"/>
      <c r="I16" s="679"/>
      <c r="J16" s="679"/>
      <c r="K16" s="679"/>
      <c r="L16" s="679"/>
      <c r="M16" s="679"/>
      <c r="N16" s="679"/>
      <c r="O16" s="673" t="s">
        <v>21</v>
      </c>
      <c r="P16" s="673"/>
      <c r="Q16" s="673"/>
      <c r="R16" s="673"/>
      <c r="S16" s="634">
        <f>入力シート①!C15</f>
        <v>0</v>
      </c>
      <c r="T16" s="635"/>
      <c r="U16" s="635"/>
      <c r="V16" s="635"/>
      <c r="W16" s="635"/>
      <c r="X16" s="635"/>
      <c r="Y16" s="635"/>
      <c r="Z16" s="635"/>
      <c r="AA16" s="635"/>
      <c r="AB16" s="636"/>
    </row>
    <row r="17" spans="1:28">
      <c r="A17" s="306"/>
      <c r="B17" s="306"/>
      <c r="C17" s="306"/>
      <c r="D17" s="306"/>
      <c r="E17" s="339"/>
      <c r="F17" s="339"/>
      <c r="G17" s="339"/>
      <c r="H17" s="339"/>
      <c r="I17" s="339"/>
      <c r="J17" s="339"/>
      <c r="K17" s="339"/>
      <c r="L17" s="339"/>
      <c r="M17" s="339"/>
      <c r="N17" s="340" t="s">
        <v>792</v>
      </c>
      <c r="O17" s="306"/>
      <c r="P17" s="306"/>
      <c r="Q17" s="306"/>
      <c r="R17" s="306"/>
      <c r="S17" s="339"/>
      <c r="T17" s="339"/>
      <c r="U17" s="339"/>
      <c r="V17" s="339"/>
      <c r="W17" s="339"/>
      <c r="X17" s="339"/>
      <c r="Y17" s="339"/>
      <c r="Z17" s="339"/>
      <c r="AA17" s="339"/>
      <c r="AB17" s="340" t="s">
        <v>792</v>
      </c>
    </row>
    <row r="18" spans="1:28">
      <c r="A18" s="629">
        <f>設定シート!D6</f>
        <v>46049</v>
      </c>
      <c r="B18" s="629"/>
      <c r="C18" s="629"/>
      <c r="D18" s="629"/>
      <c r="O18" s="629">
        <f>設定シート!D6</f>
        <v>46049</v>
      </c>
      <c r="P18" s="629"/>
      <c r="Q18" s="629"/>
      <c r="R18" s="629"/>
    </row>
    <row r="19" spans="1:28">
      <c r="A19" s="341"/>
      <c r="B19" s="341"/>
      <c r="C19" s="341"/>
      <c r="D19" s="341"/>
      <c r="O19" s="341"/>
      <c r="P19" s="341"/>
      <c r="Q19" s="341"/>
      <c r="R19" s="341"/>
    </row>
    <row r="21" spans="1:28">
      <c r="C21" s="147" t="s">
        <v>670</v>
      </c>
      <c r="Q21" s="147" t="s">
        <v>670</v>
      </c>
    </row>
    <row r="24" spans="1:28">
      <c r="D24" s="520" t="s">
        <v>61</v>
      </c>
      <c r="E24" s="520"/>
      <c r="G24" s="522">
        <f>入力シート①!C19</f>
        <v>0</v>
      </c>
      <c r="H24" s="522"/>
      <c r="I24" s="522"/>
      <c r="J24" s="522"/>
      <c r="K24" s="522"/>
      <c r="L24" s="522"/>
      <c r="M24" s="522"/>
      <c r="R24" s="520" t="s">
        <v>61</v>
      </c>
      <c r="S24" s="520"/>
      <c r="U24" s="522">
        <f>入力シート①!C19</f>
        <v>0</v>
      </c>
      <c r="V24" s="522"/>
      <c r="W24" s="522"/>
      <c r="X24" s="522"/>
      <c r="Y24" s="522"/>
      <c r="Z24" s="522"/>
      <c r="AA24" s="522"/>
    </row>
    <row r="25" spans="1:28">
      <c r="C25" s="664" t="s">
        <v>344</v>
      </c>
      <c r="D25" s="664"/>
      <c r="E25" s="664"/>
      <c r="F25" s="664"/>
      <c r="G25" s="290"/>
      <c r="H25" s="290"/>
      <c r="I25" s="290"/>
      <c r="J25" s="290"/>
      <c r="K25" s="290"/>
      <c r="L25" s="290"/>
      <c r="M25" s="290"/>
      <c r="Q25" s="664" t="s">
        <v>344</v>
      </c>
      <c r="R25" s="664"/>
      <c r="S25" s="664"/>
      <c r="T25" s="664"/>
      <c r="U25" s="290"/>
      <c r="V25" s="290"/>
      <c r="W25" s="290"/>
      <c r="X25" s="290"/>
      <c r="Y25" s="290"/>
      <c r="Z25" s="290"/>
      <c r="AA25" s="290"/>
    </row>
    <row r="27" spans="1:28" s="374" customFormat="1">
      <c r="D27" s="520" t="s">
        <v>331</v>
      </c>
      <c r="E27" s="520"/>
      <c r="G27" s="522">
        <f>入力シート①!C15</f>
        <v>0</v>
      </c>
      <c r="H27" s="522"/>
      <c r="I27" s="522"/>
      <c r="J27" s="522"/>
      <c r="K27" s="522"/>
      <c r="L27" s="522"/>
      <c r="M27" s="522"/>
      <c r="R27" s="520" t="s">
        <v>331</v>
      </c>
      <c r="S27" s="520"/>
      <c r="U27" s="522">
        <f>入力シート①!C15</f>
        <v>0</v>
      </c>
      <c r="V27" s="522"/>
      <c r="W27" s="522"/>
      <c r="X27" s="522"/>
      <c r="Y27" s="522"/>
      <c r="Z27" s="522"/>
      <c r="AA27" s="522"/>
    </row>
    <row r="28" spans="1:28">
      <c r="C28" s="520" t="s">
        <v>345</v>
      </c>
      <c r="D28" s="520"/>
      <c r="E28" s="520"/>
      <c r="F28" s="520"/>
      <c r="Q28" s="520" t="s">
        <v>345</v>
      </c>
      <c r="R28" s="520"/>
      <c r="S28" s="520"/>
      <c r="T28" s="520"/>
    </row>
    <row r="29" spans="1:28">
      <c r="C29" s="280"/>
      <c r="D29" s="280"/>
      <c r="E29" s="280"/>
      <c r="F29" s="280"/>
      <c r="Q29" s="280"/>
      <c r="R29" s="280"/>
      <c r="S29" s="280"/>
      <c r="T29" s="280"/>
    </row>
    <row r="31" spans="1:28">
      <c r="A31" s="678" t="s">
        <v>213</v>
      </c>
      <c r="B31" s="678"/>
      <c r="C31" s="305" t="str">
        <f>"選挙管理委員会委員長　"&amp;設定シート!$D$12&amp;"　殿"</f>
        <v>選挙管理委員会委員長　櫻井　正人　殿</v>
      </c>
      <c r="O31" s="675">
        <f>入力シート①!C33</f>
        <v>0</v>
      </c>
      <c r="P31" s="675"/>
      <c r="Q31" s="147" t="s">
        <v>366</v>
      </c>
    </row>
    <row r="34" spans="1:28">
      <c r="A34" s="144" t="s">
        <v>192</v>
      </c>
      <c r="B34" s="267"/>
      <c r="C34" s="183"/>
      <c r="D34" s="183"/>
      <c r="O34" s="144" t="s">
        <v>192</v>
      </c>
      <c r="P34" s="267"/>
      <c r="Q34" s="183"/>
      <c r="R34" s="183"/>
    </row>
    <row r="35" spans="1:28">
      <c r="A35" s="144" t="s">
        <v>217</v>
      </c>
      <c r="B35" s="342"/>
      <c r="C35" s="184"/>
      <c r="D35" s="184"/>
      <c r="E35" s="144"/>
      <c r="F35" s="144"/>
      <c r="G35" s="144"/>
      <c r="H35" s="144"/>
      <c r="I35" s="144"/>
      <c r="J35" s="144"/>
      <c r="K35" s="144"/>
      <c r="L35" s="144"/>
      <c r="M35" s="144"/>
      <c r="N35" s="144"/>
      <c r="O35" s="144" t="s">
        <v>217</v>
      </c>
      <c r="P35" s="342"/>
      <c r="Q35" s="184"/>
      <c r="R35" s="184"/>
      <c r="S35" s="144"/>
      <c r="T35" s="144"/>
      <c r="U35" s="144"/>
      <c r="V35" s="144"/>
      <c r="W35" s="144"/>
      <c r="X35" s="144"/>
      <c r="Y35" s="144"/>
      <c r="Z35" s="144"/>
      <c r="AA35" s="144"/>
      <c r="AB35" s="144"/>
    </row>
    <row r="36" spans="1:28">
      <c r="A36" s="144" t="s">
        <v>218</v>
      </c>
      <c r="B36" s="342"/>
      <c r="C36" s="184"/>
      <c r="D36" s="184"/>
      <c r="E36" s="144"/>
      <c r="F36" s="144"/>
      <c r="G36" s="144"/>
      <c r="H36" s="144"/>
      <c r="I36" s="144"/>
      <c r="J36" s="144"/>
      <c r="K36" s="144"/>
      <c r="L36" s="144"/>
      <c r="M36" s="144"/>
      <c r="N36" s="144"/>
      <c r="O36" s="144" t="s">
        <v>218</v>
      </c>
      <c r="P36" s="342"/>
      <c r="Q36" s="184"/>
      <c r="R36" s="184"/>
      <c r="S36" s="144"/>
      <c r="T36" s="144"/>
      <c r="U36" s="144"/>
      <c r="V36" s="144"/>
      <c r="W36" s="144"/>
      <c r="X36" s="144"/>
      <c r="Y36" s="144"/>
      <c r="Z36" s="144"/>
      <c r="AA36" s="144"/>
      <c r="AB36" s="144"/>
    </row>
    <row r="37" spans="1:28">
      <c r="A37" s="144" t="s">
        <v>219</v>
      </c>
      <c r="B37" s="342"/>
      <c r="C37" s="184"/>
      <c r="D37" s="184"/>
      <c r="E37" s="144"/>
      <c r="F37" s="144"/>
      <c r="G37" s="144"/>
      <c r="H37" s="144"/>
      <c r="I37" s="144"/>
      <c r="J37" s="144"/>
      <c r="K37" s="144"/>
      <c r="L37" s="144"/>
      <c r="M37" s="144"/>
      <c r="N37" s="144"/>
      <c r="O37" s="144" t="s">
        <v>219</v>
      </c>
      <c r="P37" s="342"/>
      <c r="Q37" s="184"/>
      <c r="R37" s="184"/>
      <c r="S37" s="144"/>
      <c r="T37" s="144"/>
      <c r="U37" s="144"/>
      <c r="V37" s="144"/>
      <c r="W37" s="144"/>
      <c r="X37" s="144"/>
      <c r="Y37" s="144"/>
      <c r="Z37" s="144"/>
      <c r="AA37" s="144"/>
      <c r="AB37" s="144"/>
    </row>
    <row r="38" spans="1:28">
      <c r="A38" s="144" t="s">
        <v>343</v>
      </c>
      <c r="B38" s="342"/>
      <c r="C38" s="184"/>
      <c r="D38" s="184"/>
      <c r="E38" s="144"/>
      <c r="F38" s="144"/>
      <c r="G38" s="144"/>
      <c r="H38" s="144"/>
      <c r="I38" s="144"/>
      <c r="J38" s="144"/>
      <c r="K38" s="144"/>
      <c r="L38" s="144"/>
      <c r="M38" s="144"/>
      <c r="N38" s="144"/>
      <c r="O38" s="144" t="s">
        <v>343</v>
      </c>
      <c r="P38" s="342"/>
      <c r="Q38" s="184"/>
      <c r="R38" s="184"/>
      <c r="S38" s="144"/>
      <c r="T38" s="144"/>
      <c r="U38" s="144"/>
      <c r="V38" s="144"/>
      <c r="W38" s="144"/>
      <c r="X38" s="144"/>
      <c r="Y38" s="144"/>
      <c r="Z38" s="144"/>
      <c r="AA38" s="144"/>
      <c r="AB38" s="144"/>
    </row>
    <row r="39" spans="1:28">
      <c r="A39" s="144" t="s">
        <v>346</v>
      </c>
      <c r="B39" s="342"/>
      <c r="C39" s="184"/>
      <c r="D39" s="184"/>
      <c r="E39" s="144"/>
      <c r="F39" s="144"/>
      <c r="G39" s="144"/>
      <c r="H39" s="144"/>
      <c r="I39" s="144"/>
      <c r="J39" s="144"/>
      <c r="K39" s="144"/>
      <c r="L39" s="144"/>
      <c r="M39" s="144"/>
      <c r="N39" s="144"/>
      <c r="O39" s="144" t="s">
        <v>346</v>
      </c>
      <c r="P39" s="342"/>
      <c r="Q39" s="184"/>
      <c r="R39" s="184"/>
      <c r="S39" s="144"/>
      <c r="T39" s="144"/>
      <c r="U39" s="144"/>
      <c r="V39" s="144"/>
      <c r="W39" s="144"/>
      <c r="X39" s="144"/>
      <c r="Y39" s="144"/>
      <c r="Z39" s="144"/>
      <c r="AA39" s="144"/>
      <c r="AB39" s="144"/>
    </row>
    <row r="40" spans="1:28">
      <c r="B40" s="226"/>
      <c r="C40" s="184"/>
      <c r="D40" s="184"/>
      <c r="G40" s="237"/>
      <c r="P40" s="226"/>
      <c r="Q40" s="184"/>
      <c r="R40" s="184"/>
      <c r="U40" s="237"/>
    </row>
  </sheetData>
  <mergeCells count="48">
    <mergeCell ref="S13:AB13"/>
    <mergeCell ref="E16:N16"/>
    <mergeCell ref="A13:D13"/>
    <mergeCell ref="K7:M7"/>
    <mergeCell ref="Y7:AA7"/>
    <mergeCell ref="A7:J7"/>
    <mergeCell ref="O7:X7"/>
    <mergeCell ref="A31:B31"/>
    <mergeCell ref="E11:N11"/>
    <mergeCell ref="A15:D15"/>
    <mergeCell ref="E15:N15"/>
    <mergeCell ref="C28:F28"/>
    <mergeCell ref="A11:D11"/>
    <mergeCell ref="G24:M24"/>
    <mergeCell ref="G27:M27"/>
    <mergeCell ref="D27:E27"/>
    <mergeCell ref="A16:D16"/>
    <mergeCell ref="C25:F25"/>
    <mergeCell ref="D24:E24"/>
    <mergeCell ref="E13:N13"/>
    <mergeCell ref="O31:P31"/>
    <mergeCell ref="O14:R14"/>
    <mergeCell ref="O16:R16"/>
    <mergeCell ref="O18:R18"/>
    <mergeCell ref="E14:N14"/>
    <mergeCell ref="O15:R15"/>
    <mergeCell ref="U24:AA24"/>
    <mergeCell ref="U27:AA27"/>
    <mergeCell ref="Q28:T28"/>
    <mergeCell ref="R27:S27"/>
    <mergeCell ref="R24:S24"/>
    <mergeCell ref="Q25:T25"/>
    <mergeCell ref="A4:N4"/>
    <mergeCell ref="O4:AB4"/>
    <mergeCell ref="S11:AB11"/>
    <mergeCell ref="A14:D14"/>
    <mergeCell ref="A18:D18"/>
    <mergeCell ref="S14:AB14"/>
    <mergeCell ref="O12:R12"/>
    <mergeCell ref="O11:R11"/>
    <mergeCell ref="S16:AB16"/>
    <mergeCell ref="E12:N12"/>
    <mergeCell ref="A12:D12"/>
    <mergeCell ref="A5:N5"/>
    <mergeCell ref="O5:AB5"/>
    <mergeCell ref="S15:AB15"/>
    <mergeCell ref="S12:AB12"/>
    <mergeCell ref="O13:R13"/>
  </mergeCells>
  <phoneticPr fontId="1"/>
  <hyperlinks>
    <hyperlink ref="AC1" location="目次!A1" display="目次に戻る" xr:uid="{00000000-0004-0000-1600-000000000000}"/>
  </hyperlinks>
  <printOptions horizontalCentered="1"/>
  <pageMargins left="0.78740157480314965" right="0.78740157480314965" top="0.98425196850393704" bottom="0.98425196850393704" header="0.51181102362204722" footer="0.51181102362204722"/>
  <pageSetup paperSize="9" orientation="portrait" blackAndWhite="1" horizontalDpi="200" verticalDpi="200" r:id="rId1"/>
  <headerFooter alignWithMargins="0"/>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AC40"/>
  <sheetViews>
    <sheetView showZeros="0" view="pageBreakPreview" zoomScaleNormal="100" zoomScaleSheetLayoutView="100" workbookViewId="0">
      <selection activeCell="AC1" sqref="AC1"/>
    </sheetView>
  </sheetViews>
  <sheetFormatPr defaultColWidth="5.875" defaultRowHeight="15.75"/>
  <cols>
    <col min="1" max="13" width="5.875" style="147" customWidth="1"/>
    <col min="14" max="14" width="6.75" style="147" customWidth="1"/>
    <col min="15" max="27" width="5.875" style="147" customWidth="1"/>
    <col min="28" max="28" width="6.75" style="147" customWidth="1"/>
    <col min="29" max="29" width="11.875" style="147" bestFit="1" customWidth="1"/>
    <col min="30" max="16384" width="5.875" style="147"/>
  </cols>
  <sheetData>
    <row r="1" spans="1:29">
      <c r="N1" s="223" t="s">
        <v>618</v>
      </c>
      <c r="AB1" s="223" t="s">
        <v>619</v>
      </c>
      <c r="AC1" s="146" t="s">
        <v>642</v>
      </c>
    </row>
    <row r="4" spans="1:29" ht="31.5">
      <c r="A4" s="519" t="s">
        <v>669</v>
      </c>
      <c r="B4" s="519"/>
      <c r="C4" s="519"/>
      <c r="D4" s="519"/>
      <c r="E4" s="519"/>
      <c r="F4" s="519"/>
      <c r="G4" s="519"/>
      <c r="H4" s="519"/>
      <c r="I4" s="519"/>
      <c r="J4" s="519"/>
      <c r="K4" s="519"/>
      <c r="L4" s="519"/>
      <c r="M4" s="519"/>
      <c r="N4" s="519"/>
      <c r="O4" s="519" t="s">
        <v>669</v>
      </c>
      <c r="P4" s="519"/>
      <c r="Q4" s="519"/>
      <c r="R4" s="519"/>
      <c r="S4" s="519"/>
      <c r="T4" s="519"/>
      <c r="U4" s="519"/>
      <c r="V4" s="519"/>
      <c r="W4" s="519"/>
      <c r="X4" s="519"/>
      <c r="Y4" s="519"/>
      <c r="Z4" s="519"/>
      <c r="AA4" s="519"/>
      <c r="AB4" s="519"/>
    </row>
    <row r="5" spans="1:29">
      <c r="A5" s="605" t="s">
        <v>125</v>
      </c>
      <c r="B5" s="605"/>
      <c r="C5" s="605"/>
      <c r="D5" s="605"/>
      <c r="E5" s="605"/>
      <c r="F5" s="605"/>
      <c r="G5" s="605"/>
      <c r="H5" s="605"/>
      <c r="I5" s="605"/>
      <c r="J5" s="605"/>
      <c r="K5" s="605"/>
      <c r="L5" s="605"/>
      <c r="M5" s="605"/>
      <c r="N5" s="605"/>
      <c r="O5" s="605" t="s">
        <v>672</v>
      </c>
      <c r="P5" s="605"/>
      <c r="Q5" s="605"/>
      <c r="R5" s="605"/>
      <c r="S5" s="605"/>
      <c r="T5" s="605"/>
      <c r="U5" s="605"/>
      <c r="V5" s="605"/>
      <c r="W5" s="605"/>
      <c r="X5" s="605"/>
      <c r="Y5" s="605"/>
      <c r="Z5" s="605"/>
      <c r="AA5" s="605"/>
      <c r="AB5" s="605"/>
    </row>
    <row r="7" spans="1:29" ht="14.25" customHeight="1">
      <c r="A7" s="526" t="str">
        <f>"　"&amp;設定シート!$F$5&amp;"執行の衆議院小選挙区選出議員選挙の"</f>
        <v>　令和8年2月8日執行の衆議院小選挙区選出議員選挙の</v>
      </c>
      <c r="B7" s="526"/>
      <c r="C7" s="526"/>
      <c r="D7" s="526"/>
      <c r="E7" s="526"/>
      <c r="F7" s="526"/>
      <c r="G7" s="526"/>
      <c r="H7" s="526"/>
      <c r="I7" s="526"/>
      <c r="J7" s="526"/>
      <c r="K7" s="524">
        <f>入力シート①!$C$5</f>
        <v>0</v>
      </c>
      <c r="L7" s="524"/>
      <c r="M7" s="524"/>
      <c r="N7" s="147" t="s">
        <v>201</v>
      </c>
      <c r="O7" s="526" t="str">
        <f>"　"&amp;設定シート!$F$5&amp;"執行の衆議院小選挙区選出議員選挙の"</f>
        <v>　令和8年2月8日執行の衆議院小選挙区選出議員選挙の</v>
      </c>
      <c r="P7" s="526"/>
      <c r="Q7" s="526"/>
      <c r="R7" s="526"/>
      <c r="S7" s="526"/>
      <c r="T7" s="526"/>
      <c r="U7" s="526"/>
      <c r="V7" s="526"/>
      <c r="W7" s="526"/>
      <c r="X7" s="526"/>
      <c r="Y7" s="524">
        <f>入力シート①!$C$5</f>
        <v>0</v>
      </c>
      <c r="Z7" s="524"/>
      <c r="AA7" s="524"/>
      <c r="AB7" s="147" t="s">
        <v>121</v>
      </c>
    </row>
    <row r="8" spans="1:29">
      <c r="A8" s="147" t="s">
        <v>338</v>
      </c>
      <c r="O8" s="147" t="s">
        <v>338</v>
      </c>
    </row>
    <row r="9" spans="1:29">
      <c r="A9" s="147" t="s">
        <v>339</v>
      </c>
      <c r="O9" s="147" t="s">
        <v>339</v>
      </c>
    </row>
    <row r="11" spans="1:29" ht="36" customHeight="1">
      <c r="A11" s="673" t="s">
        <v>340</v>
      </c>
      <c r="B11" s="673"/>
      <c r="C11" s="673"/>
      <c r="D11" s="673"/>
      <c r="E11" s="674">
        <f>入力シート①!C46</f>
        <v>0</v>
      </c>
      <c r="F11" s="674"/>
      <c r="G11" s="674"/>
      <c r="H11" s="674"/>
      <c r="I11" s="674"/>
      <c r="J11" s="674"/>
      <c r="K11" s="674"/>
      <c r="L11" s="674"/>
      <c r="M11" s="674"/>
      <c r="N11" s="674"/>
      <c r="O11" s="673" t="s">
        <v>340</v>
      </c>
      <c r="P11" s="673"/>
      <c r="Q11" s="673"/>
      <c r="R11" s="673"/>
      <c r="S11" s="674">
        <f>入力シート①!C46</f>
        <v>0</v>
      </c>
      <c r="T11" s="674"/>
      <c r="U11" s="674"/>
      <c r="V11" s="674"/>
      <c r="W11" s="674"/>
      <c r="X11" s="674"/>
      <c r="Y11" s="674"/>
      <c r="Z11" s="674"/>
      <c r="AA11" s="674"/>
      <c r="AB11" s="674"/>
    </row>
    <row r="12" spans="1:29" ht="36" customHeight="1">
      <c r="A12" s="673" t="s">
        <v>341</v>
      </c>
      <c r="B12" s="673"/>
      <c r="C12" s="673"/>
      <c r="D12" s="673"/>
      <c r="E12" s="674">
        <f>入力シート①!C47</f>
        <v>0</v>
      </c>
      <c r="F12" s="674"/>
      <c r="G12" s="674"/>
      <c r="H12" s="674"/>
      <c r="I12" s="674"/>
      <c r="J12" s="674"/>
      <c r="K12" s="674"/>
      <c r="L12" s="674"/>
      <c r="M12" s="674"/>
      <c r="N12" s="674"/>
      <c r="O12" s="673" t="s">
        <v>341</v>
      </c>
      <c r="P12" s="673"/>
      <c r="Q12" s="673"/>
      <c r="R12" s="673"/>
      <c r="S12" s="674">
        <f>入力シート①!C47</f>
        <v>0</v>
      </c>
      <c r="T12" s="674"/>
      <c r="U12" s="674"/>
      <c r="V12" s="674"/>
      <c r="W12" s="674"/>
      <c r="X12" s="674"/>
      <c r="Y12" s="674"/>
      <c r="Z12" s="674"/>
      <c r="AA12" s="674"/>
      <c r="AB12" s="674"/>
    </row>
    <row r="13" spans="1:29" ht="36" customHeight="1">
      <c r="A13" s="673" t="s">
        <v>342</v>
      </c>
      <c r="B13" s="673"/>
      <c r="C13" s="673"/>
      <c r="D13" s="673"/>
      <c r="E13" s="674">
        <f>入力シート①!C48</f>
        <v>0</v>
      </c>
      <c r="F13" s="674"/>
      <c r="G13" s="674"/>
      <c r="H13" s="674"/>
      <c r="I13" s="674"/>
      <c r="J13" s="674"/>
      <c r="K13" s="674"/>
      <c r="L13" s="674"/>
      <c r="M13" s="674"/>
      <c r="N13" s="674"/>
      <c r="O13" s="673" t="s">
        <v>342</v>
      </c>
      <c r="P13" s="673"/>
      <c r="Q13" s="673"/>
      <c r="R13" s="673"/>
      <c r="S13" s="674">
        <f>入力シート①!C48</f>
        <v>0</v>
      </c>
      <c r="T13" s="674"/>
      <c r="U13" s="674"/>
      <c r="V13" s="674"/>
      <c r="W13" s="674"/>
      <c r="X13" s="674"/>
      <c r="Y13" s="674"/>
      <c r="Z13" s="674"/>
      <c r="AA13" s="674"/>
      <c r="AB13" s="674"/>
    </row>
    <row r="14" spans="1:29" ht="36" customHeight="1">
      <c r="A14" s="673" t="s">
        <v>46</v>
      </c>
      <c r="B14" s="673"/>
      <c r="C14" s="673"/>
      <c r="D14" s="673"/>
      <c r="E14" s="676">
        <f>入力シート①!C44</f>
        <v>0</v>
      </c>
      <c r="F14" s="676"/>
      <c r="G14" s="676"/>
      <c r="H14" s="676"/>
      <c r="I14" s="676"/>
      <c r="J14" s="676"/>
      <c r="K14" s="676"/>
      <c r="L14" s="676"/>
      <c r="M14" s="676"/>
      <c r="N14" s="676"/>
      <c r="O14" s="673" t="s">
        <v>46</v>
      </c>
      <c r="P14" s="673"/>
      <c r="Q14" s="673"/>
      <c r="R14" s="673"/>
      <c r="S14" s="676">
        <f>入力シート①!C44</f>
        <v>0</v>
      </c>
      <c r="T14" s="676"/>
      <c r="U14" s="676"/>
      <c r="V14" s="676"/>
      <c r="W14" s="676"/>
      <c r="X14" s="676"/>
      <c r="Y14" s="676"/>
      <c r="Z14" s="676"/>
      <c r="AA14" s="676"/>
      <c r="AB14" s="676"/>
    </row>
    <row r="15" spans="1:29" ht="36" customHeight="1">
      <c r="A15" s="677" t="s">
        <v>816</v>
      </c>
      <c r="B15" s="673"/>
      <c r="C15" s="673"/>
      <c r="D15" s="673"/>
      <c r="E15" s="679">
        <f>入力シート①!C7</f>
        <v>0</v>
      </c>
      <c r="F15" s="679"/>
      <c r="G15" s="679"/>
      <c r="H15" s="679"/>
      <c r="I15" s="679"/>
      <c r="J15" s="679"/>
      <c r="K15" s="679"/>
      <c r="L15" s="679"/>
      <c r="M15" s="679"/>
      <c r="N15" s="679"/>
      <c r="O15" s="677" t="s">
        <v>816</v>
      </c>
      <c r="P15" s="673"/>
      <c r="Q15" s="673"/>
      <c r="R15" s="673"/>
      <c r="S15" s="634">
        <f>入力シート①!C7</f>
        <v>0</v>
      </c>
      <c r="T15" s="635"/>
      <c r="U15" s="635"/>
      <c r="V15" s="635"/>
      <c r="W15" s="635"/>
      <c r="X15" s="635"/>
      <c r="Y15" s="635"/>
      <c r="Z15" s="635"/>
      <c r="AA15" s="635"/>
      <c r="AB15" s="636"/>
    </row>
    <row r="16" spans="1:29" ht="36" customHeight="1">
      <c r="A16" s="673" t="s">
        <v>21</v>
      </c>
      <c r="B16" s="673"/>
      <c r="C16" s="673"/>
      <c r="D16" s="673"/>
      <c r="E16" s="679">
        <f>入力シート①!C15</f>
        <v>0</v>
      </c>
      <c r="F16" s="679"/>
      <c r="G16" s="679"/>
      <c r="H16" s="679"/>
      <c r="I16" s="679"/>
      <c r="J16" s="679"/>
      <c r="K16" s="679"/>
      <c r="L16" s="679"/>
      <c r="M16" s="679"/>
      <c r="N16" s="679"/>
      <c r="O16" s="673" t="s">
        <v>21</v>
      </c>
      <c r="P16" s="673"/>
      <c r="Q16" s="673"/>
      <c r="R16" s="673"/>
      <c r="S16" s="634">
        <f>入力シート①!C15</f>
        <v>0</v>
      </c>
      <c r="T16" s="635"/>
      <c r="U16" s="635"/>
      <c r="V16" s="635"/>
      <c r="W16" s="635"/>
      <c r="X16" s="635"/>
      <c r="Y16" s="635"/>
      <c r="Z16" s="635"/>
      <c r="AA16" s="635"/>
      <c r="AB16" s="636"/>
    </row>
    <row r="17" spans="1:28">
      <c r="A17" s="306"/>
      <c r="B17" s="306"/>
      <c r="C17" s="306"/>
      <c r="D17" s="306"/>
      <c r="E17" s="339"/>
      <c r="F17" s="339"/>
      <c r="G17" s="339"/>
      <c r="H17" s="339"/>
      <c r="I17" s="339"/>
      <c r="J17" s="339"/>
      <c r="K17" s="339"/>
      <c r="L17" s="339"/>
      <c r="M17" s="339"/>
      <c r="N17" s="340" t="s">
        <v>792</v>
      </c>
      <c r="O17" s="306"/>
      <c r="P17" s="306"/>
      <c r="Q17" s="306"/>
      <c r="R17" s="306"/>
      <c r="S17" s="339"/>
      <c r="T17" s="339"/>
      <c r="U17" s="339"/>
      <c r="V17" s="339"/>
      <c r="W17" s="339"/>
      <c r="X17" s="339"/>
      <c r="Y17" s="339"/>
      <c r="Z17" s="339"/>
      <c r="AA17" s="339"/>
      <c r="AB17" s="340" t="s">
        <v>792</v>
      </c>
    </row>
    <row r="18" spans="1:28">
      <c r="A18" s="629">
        <f>設定シート!D6</f>
        <v>46049</v>
      </c>
      <c r="B18" s="629"/>
      <c r="C18" s="629"/>
      <c r="D18" s="629"/>
      <c r="O18" s="629">
        <f>設定シート!D6</f>
        <v>46049</v>
      </c>
      <c r="P18" s="629"/>
      <c r="Q18" s="629"/>
      <c r="R18" s="629"/>
    </row>
    <row r="19" spans="1:28">
      <c r="A19" s="341"/>
      <c r="B19" s="341"/>
      <c r="C19" s="341"/>
      <c r="D19" s="341"/>
      <c r="O19" s="341"/>
      <c r="P19" s="341"/>
      <c r="Q19" s="341"/>
      <c r="R19" s="341"/>
    </row>
    <row r="21" spans="1:28">
      <c r="C21" s="147" t="s">
        <v>670</v>
      </c>
      <c r="Q21" s="147" t="s">
        <v>670</v>
      </c>
    </row>
    <row r="24" spans="1:28">
      <c r="D24" s="520" t="s">
        <v>61</v>
      </c>
      <c r="E24" s="520"/>
      <c r="G24" s="522">
        <f>入力シート①!C9</f>
        <v>0</v>
      </c>
      <c r="H24" s="522"/>
      <c r="I24" s="522"/>
      <c r="J24" s="522"/>
      <c r="K24" s="522"/>
      <c r="L24" s="522"/>
      <c r="M24" s="522"/>
      <c r="R24" s="520" t="s">
        <v>61</v>
      </c>
      <c r="S24" s="520"/>
      <c r="U24" s="522">
        <f>入力シート①!C9</f>
        <v>0</v>
      </c>
      <c r="V24" s="522"/>
      <c r="W24" s="522"/>
      <c r="X24" s="522"/>
      <c r="Y24" s="522"/>
      <c r="Z24" s="522"/>
      <c r="AA24" s="522"/>
    </row>
    <row r="25" spans="1:28">
      <c r="C25" s="664" t="s">
        <v>344</v>
      </c>
      <c r="D25" s="664"/>
      <c r="E25" s="664"/>
      <c r="F25" s="664"/>
      <c r="G25" s="290"/>
      <c r="H25" s="290"/>
      <c r="I25" s="290"/>
      <c r="J25" s="290"/>
      <c r="K25" s="290"/>
      <c r="L25" s="290"/>
      <c r="M25" s="290"/>
      <c r="Q25" s="664" t="s">
        <v>344</v>
      </c>
      <c r="R25" s="664"/>
      <c r="S25" s="664"/>
      <c r="T25" s="664"/>
      <c r="U25" s="290"/>
      <c r="V25" s="290"/>
      <c r="W25" s="290"/>
      <c r="X25" s="290"/>
      <c r="Y25" s="290"/>
      <c r="Z25" s="290"/>
      <c r="AA25" s="290"/>
    </row>
    <row r="27" spans="1:28">
      <c r="D27" s="520" t="s">
        <v>331</v>
      </c>
      <c r="E27" s="520"/>
      <c r="G27" s="522">
        <f>入力シート①!C7</f>
        <v>0</v>
      </c>
      <c r="H27" s="522"/>
      <c r="I27" s="522"/>
      <c r="J27" s="522"/>
      <c r="K27" s="522"/>
      <c r="L27" s="522"/>
      <c r="M27" s="522"/>
      <c r="R27" s="520" t="s">
        <v>331</v>
      </c>
      <c r="S27" s="520"/>
      <c r="U27" s="522">
        <f>入力シート①!C7</f>
        <v>0</v>
      </c>
      <c r="V27" s="522"/>
      <c r="W27" s="522"/>
      <c r="X27" s="522"/>
      <c r="Y27" s="522"/>
      <c r="Z27" s="522"/>
      <c r="AA27" s="522"/>
    </row>
    <row r="28" spans="1:28">
      <c r="C28" s="520" t="s">
        <v>345</v>
      </c>
      <c r="D28" s="520"/>
      <c r="E28" s="520"/>
      <c r="F28" s="520"/>
      <c r="H28" s="522">
        <f>入力シート①!C10</f>
        <v>0</v>
      </c>
      <c r="I28" s="522"/>
      <c r="J28" s="522"/>
      <c r="K28" s="522"/>
      <c r="L28" s="522"/>
      <c r="M28" s="522"/>
      <c r="Q28" s="520" t="s">
        <v>345</v>
      </c>
      <c r="R28" s="520"/>
      <c r="S28" s="520"/>
      <c r="T28" s="520"/>
      <c r="V28" s="522">
        <f>入力シート①!C10</f>
        <v>0</v>
      </c>
      <c r="W28" s="522"/>
      <c r="X28" s="522"/>
      <c r="Y28" s="522"/>
      <c r="Z28" s="522"/>
      <c r="AA28" s="522"/>
    </row>
    <row r="29" spans="1:28">
      <c r="C29" s="280"/>
      <c r="D29" s="280"/>
      <c r="E29" s="280"/>
      <c r="F29" s="280"/>
      <c r="Q29" s="280"/>
      <c r="R29" s="280"/>
      <c r="S29" s="280"/>
      <c r="T29" s="280"/>
    </row>
    <row r="31" spans="1:28">
      <c r="A31" s="678" t="s">
        <v>213</v>
      </c>
      <c r="B31" s="678"/>
      <c r="C31" s="305" t="str">
        <f>"選挙管理委員会委員長　"&amp;設定シート!$D$12&amp;"　殿"</f>
        <v>選挙管理委員会委員長　櫻井　正人　殿</v>
      </c>
      <c r="O31" s="675">
        <f>入力シート①!C45</f>
        <v>0</v>
      </c>
      <c r="P31" s="675"/>
      <c r="Q31" s="147" t="s">
        <v>366</v>
      </c>
    </row>
    <row r="34" spans="1:28">
      <c r="A34" s="144" t="s">
        <v>192</v>
      </c>
      <c r="B34" s="267"/>
      <c r="C34" s="183"/>
      <c r="D34" s="183"/>
      <c r="O34" s="144" t="s">
        <v>192</v>
      </c>
      <c r="P34" s="267"/>
      <c r="Q34" s="183"/>
      <c r="R34" s="183"/>
    </row>
    <row r="35" spans="1:28">
      <c r="A35" s="144" t="s">
        <v>217</v>
      </c>
      <c r="B35" s="342"/>
      <c r="C35" s="184"/>
      <c r="D35" s="184"/>
      <c r="E35" s="144"/>
      <c r="F35" s="144"/>
      <c r="G35" s="144"/>
      <c r="H35" s="144"/>
      <c r="I35" s="144"/>
      <c r="J35" s="144"/>
      <c r="K35" s="144"/>
      <c r="L35" s="144"/>
      <c r="M35" s="144"/>
      <c r="N35" s="144"/>
      <c r="O35" s="144" t="s">
        <v>217</v>
      </c>
      <c r="P35" s="342"/>
      <c r="Q35" s="184"/>
      <c r="R35" s="184"/>
      <c r="S35" s="144"/>
      <c r="T35" s="144"/>
      <c r="U35" s="144"/>
      <c r="V35" s="144"/>
      <c r="W35" s="144"/>
      <c r="X35" s="144"/>
      <c r="Y35" s="144"/>
      <c r="Z35" s="144"/>
      <c r="AA35" s="144"/>
      <c r="AB35" s="144"/>
    </row>
    <row r="36" spans="1:28">
      <c r="A36" s="144" t="s">
        <v>218</v>
      </c>
      <c r="B36" s="342"/>
      <c r="C36" s="184"/>
      <c r="D36" s="184"/>
      <c r="E36" s="144"/>
      <c r="F36" s="144"/>
      <c r="G36" s="144"/>
      <c r="H36" s="144"/>
      <c r="I36" s="144"/>
      <c r="J36" s="144"/>
      <c r="K36" s="144"/>
      <c r="L36" s="144"/>
      <c r="M36" s="144"/>
      <c r="N36" s="144"/>
      <c r="O36" s="144" t="s">
        <v>218</v>
      </c>
      <c r="P36" s="342"/>
      <c r="Q36" s="184"/>
      <c r="R36" s="184"/>
      <c r="S36" s="144"/>
      <c r="T36" s="144"/>
      <c r="U36" s="144"/>
      <c r="V36" s="144"/>
      <c r="W36" s="144"/>
      <c r="X36" s="144"/>
      <c r="Y36" s="144"/>
      <c r="Z36" s="144"/>
      <c r="AA36" s="144"/>
      <c r="AB36" s="144"/>
    </row>
    <row r="37" spans="1:28">
      <c r="A37" s="144" t="s">
        <v>219</v>
      </c>
      <c r="B37" s="342"/>
      <c r="C37" s="184"/>
      <c r="D37" s="184"/>
      <c r="E37" s="144"/>
      <c r="F37" s="144"/>
      <c r="G37" s="144"/>
      <c r="H37" s="144"/>
      <c r="I37" s="144"/>
      <c r="J37" s="144"/>
      <c r="K37" s="144"/>
      <c r="L37" s="144"/>
      <c r="M37" s="144"/>
      <c r="N37" s="144"/>
      <c r="O37" s="144" t="s">
        <v>219</v>
      </c>
      <c r="P37" s="342"/>
      <c r="Q37" s="184"/>
      <c r="R37" s="184"/>
      <c r="S37" s="144"/>
      <c r="T37" s="144"/>
      <c r="U37" s="144"/>
      <c r="V37" s="144"/>
      <c r="W37" s="144"/>
      <c r="X37" s="144"/>
      <c r="Y37" s="144"/>
      <c r="Z37" s="144"/>
      <c r="AA37" s="144"/>
      <c r="AB37" s="144"/>
    </row>
    <row r="38" spans="1:28">
      <c r="A38" s="144" t="s">
        <v>673</v>
      </c>
      <c r="B38" s="342"/>
      <c r="C38" s="184"/>
      <c r="D38" s="184"/>
      <c r="E38" s="144"/>
      <c r="F38" s="144"/>
      <c r="G38" s="144"/>
      <c r="H38" s="144"/>
      <c r="I38" s="144"/>
      <c r="J38" s="144"/>
      <c r="K38" s="144"/>
      <c r="L38" s="144"/>
      <c r="M38" s="144"/>
      <c r="N38" s="144"/>
      <c r="O38" s="144" t="s">
        <v>673</v>
      </c>
      <c r="P38" s="342"/>
      <c r="Q38" s="184"/>
      <c r="R38" s="184"/>
      <c r="S38" s="144"/>
      <c r="T38" s="144"/>
      <c r="U38" s="144"/>
      <c r="V38" s="144"/>
      <c r="W38" s="144"/>
      <c r="X38" s="144"/>
      <c r="Y38" s="144"/>
      <c r="Z38" s="144"/>
      <c r="AA38" s="144"/>
      <c r="AB38" s="144"/>
    </row>
    <row r="39" spans="1:28">
      <c r="A39" s="144" t="s">
        <v>674</v>
      </c>
      <c r="B39" s="342"/>
      <c r="C39" s="184"/>
      <c r="D39" s="184"/>
      <c r="E39" s="144"/>
      <c r="F39" s="144"/>
      <c r="G39" s="144"/>
      <c r="H39" s="144"/>
      <c r="I39" s="144"/>
      <c r="J39" s="144"/>
      <c r="K39" s="144"/>
      <c r="L39" s="144"/>
      <c r="M39" s="144"/>
      <c r="N39" s="144"/>
      <c r="O39" s="144" t="s">
        <v>674</v>
      </c>
      <c r="P39" s="342"/>
      <c r="Q39" s="184"/>
      <c r="R39" s="184"/>
      <c r="S39" s="144"/>
      <c r="T39" s="144"/>
      <c r="U39" s="144"/>
      <c r="V39" s="144"/>
      <c r="W39" s="144"/>
      <c r="X39" s="144"/>
      <c r="Y39" s="144"/>
      <c r="Z39" s="144"/>
      <c r="AA39" s="144"/>
      <c r="AB39" s="144"/>
    </row>
    <row r="40" spans="1:28">
      <c r="B40" s="226"/>
      <c r="C40" s="184"/>
      <c r="D40" s="184"/>
      <c r="G40" s="237"/>
      <c r="P40" s="226"/>
      <c r="Q40" s="184"/>
      <c r="R40" s="184"/>
      <c r="U40" s="237"/>
    </row>
  </sheetData>
  <mergeCells count="50">
    <mergeCell ref="A31:B31"/>
    <mergeCell ref="O31:P31"/>
    <mergeCell ref="H28:M28"/>
    <mergeCell ref="V28:AA28"/>
    <mergeCell ref="C25:F25"/>
    <mergeCell ref="Q25:T25"/>
    <mergeCell ref="D27:E27"/>
    <mergeCell ref="G27:M27"/>
    <mergeCell ref="R27:S27"/>
    <mergeCell ref="U27:AA27"/>
    <mergeCell ref="C28:F28"/>
    <mergeCell ref="Q28:T28"/>
    <mergeCell ref="U24:AA24"/>
    <mergeCell ref="A15:D15"/>
    <mergeCell ref="E15:N15"/>
    <mergeCell ref="O15:R15"/>
    <mergeCell ref="S15:AB15"/>
    <mergeCell ref="A16:D16"/>
    <mergeCell ref="E16:N16"/>
    <mergeCell ref="O16:R16"/>
    <mergeCell ref="S16:AB16"/>
    <mergeCell ref="A18:D18"/>
    <mergeCell ref="O18:R18"/>
    <mergeCell ref="D24:E24"/>
    <mergeCell ref="G24:M24"/>
    <mergeCell ref="R24:S24"/>
    <mergeCell ref="A13:D13"/>
    <mergeCell ref="E13:N13"/>
    <mergeCell ref="O13:R13"/>
    <mergeCell ref="S13:AB13"/>
    <mergeCell ref="A14:D14"/>
    <mergeCell ref="E14:N14"/>
    <mergeCell ref="O14:R14"/>
    <mergeCell ref="S14:AB14"/>
    <mergeCell ref="A11:D11"/>
    <mergeCell ref="E11:N11"/>
    <mergeCell ref="O11:R11"/>
    <mergeCell ref="S11:AB11"/>
    <mergeCell ref="A12:D12"/>
    <mergeCell ref="E12:N12"/>
    <mergeCell ref="O12:R12"/>
    <mergeCell ref="S12:AB12"/>
    <mergeCell ref="A4:N4"/>
    <mergeCell ref="O4:AB4"/>
    <mergeCell ref="A5:N5"/>
    <mergeCell ref="O5:AB5"/>
    <mergeCell ref="K7:M7"/>
    <mergeCell ref="Y7:AA7"/>
    <mergeCell ref="A7:J7"/>
    <mergeCell ref="O7:X7"/>
  </mergeCells>
  <phoneticPr fontId="1"/>
  <hyperlinks>
    <hyperlink ref="AC1" location="目次!A1" display="目次に戻る" xr:uid="{00000000-0004-0000-1700-000000000000}"/>
  </hyperlinks>
  <printOptions horizontalCentered="1"/>
  <pageMargins left="0.78740157480314965" right="0.78740157480314965" top="0.98425196850393704" bottom="0.98425196850393704" header="0.51181102362204722" footer="0.51181102362204722"/>
  <pageSetup paperSize="9" orientation="portrait" blackAndWhite="1" horizontalDpi="200" verticalDpi="200" r:id="rId1"/>
  <headerFooter alignWithMargins="0"/>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AQ41"/>
  <sheetViews>
    <sheetView showZeros="0" view="pageBreakPreview" zoomScaleNormal="100" zoomScaleSheetLayoutView="100" workbookViewId="0">
      <selection activeCell="AE30" sqref="AE30:AH30"/>
    </sheetView>
  </sheetViews>
  <sheetFormatPr defaultColWidth="5.875" defaultRowHeight="15.75"/>
  <cols>
    <col min="1" max="13" width="5.875" style="147" customWidth="1"/>
    <col min="14" max="14" width="8.125" style="147" customWidth="1"/>
    <col min="15" max="27" width="5.875" style="147" customWidth="1"/>
    <col min="28" max="28" width="8.125" style="147" customWidth="1"/>
    <col min="29" max="41" width="5.875" style="147" customWidth="1"/>
    <col min="42" max="42" width="8.125" style="147" customWidth="1"/>
    <col min="43" max="43" width="11.875" style="147" bestFit="1" customWidth="1"/>
    <col min="44" max="16384" width="5.875" style="147"/>
  </cols>
  <sheetData>
    <row r="1" spans="1:43">
      <c r="N1" s="223" t="s">
        <v>620</v>
      </c>
      <c r="AB1" s="223" t="s">
        <v>621</v>
      </c>
      <c r="AP1" s="223" t="s">
        <v>621</v>
      </c>
      <c r="AQ1" s="146" t="s">
        <v>642</v>
      </c>
    </row>
    <row r="3" spans="1:43" ht="31.5">
      <c r="A3" s="519" t="s">
        <v>675</v>
      </c>
      <c r="B3" s="519"/>
      <c r="C3" s="519"/>
      <c r="D3" s="519"/>
      <c r="E3" s="519"/>
      <c r="F3" s="519"/>
      <c r="G3" s="519"/>
      <c r="H3" s="519"/>
      <c r="I3" s="519"/>
      <c r="J3" s="519"/>
      <c r="K3" s="519"/>
      <c r="L3" s="519"/>
      <c r="M3" s="519"/>
      <c r="N3" s="519"/>
      <c r="O3" s="519" t="s">
        <v>675</v>
      </c>
      <c r="P3" s="519"/>
      <c r="Q3" s="519"/>
      <c r="R3" s="519"/>
      <c r="S3" s="519"/>
      <c r="T3" s="519"/>
      <c r="U3" s="519"/>
      <c r="V3" s="519"/>
      <c r="W3" s="519"/>
      <c r="X3" s="519"/>
      <c r="Y3" s="519"/>
      <c r="Z3" s="519"/>
      <c r="AA3" s="519"/>
      <c r="AB3" s="519"/>
      <c r="AC3" s="519" t="s">
        <v>675</v>
      </c>
      <c r="AD3" s="519"/>
      <c r="AE3" s="519"/>
      <c r="AF3" s="519"/>
      <c r="AG3" s="519"/>
      <c r="AH3" s="519"/>
      <c r="AI3" s="519"/>
      <c r="AJ3" s="519"/>
      <c r="AK3" s="519"/>
      <c r="AL3" s="519"/>
      <c r="AM3" s="519"/>
      <c r="AN3" s="519"/>
      <c r="AO3" s="519"/>
      <c r="AP3" s="519"/>
    </row>
    <row r="4" spans="1:43">
      <c r="A4" s="605" t="s">
        <v>126</v>
      </c>
      <c r="B4" s="605"/>
      <c r="C4" s="605"/>
      <c r="D4" s="605"/>
      <c r="E4" s="605"/>
      <c r="F4" s="605"/>
      <c r="G4" s="605"/>
      <c r="H4" s="605"/>
      <c r="I4" s="605"/>
      <c r="J4" s="605"/>
      <c r="K4" s="605"/>
      <c r="L4" s="605"/>
      <c r="M4" s="605"/>
      <c r="N4" s="605"/>
      <c r="O4" s="605" t="s">
        <v>814</v>
      </c>
      <c r="P4" s="605"/>
      <c r="Q4" s="605"/>
      <c r="R4" s="605"/>
      <c r="S4" s="605"/>
      <c r="T4" s="605"/>
      <c r="U4" s="605"/>
      <c r="V4" s="605"/>
      <c r="W4" s="605"/>
      <c r="X4" s="605"/>
      <c r="Y4" s="605"/>
      <c r="Z4" s="605"/>
      <c r="AA4" s="605"/>
      <c r="AB4" s="605"/>
      <c r="AC4" s="605" t="s">
        <v>815</v>
      </c>
      <c r="AD4" s="605"/>
      <c r="AE4" s="605"/>
      <c r="AF4" s="605"/>
      <c r="AG4" s="605"/>
      <c r="AH4" s="605"/>
      <c r="AI4" s="605"/>
      <c r="AJ4" s="605"/>
      <c r="AK4" s="605"/>
      <c r="AL4" s="605"/>
      <c r="AM4" s="605"/>
      <c r="AN4" s="605"/>
      <c r="AO4" s="605"/>
      <c r="AP4" s="605"/>
    </row>
    <row r="6" spans="1:43" ht="28.5" customHeight="1">
      <c r="A6" s="658" t="s">
        <v>340</v>
      </c>
      <c r="B6" s="659"/>
      <c r="C6" s="660"/>
      <c r="D6" s="335" t="s">
        <v>185</v>
      </c>
      <c r="E6" s="682">
        <f>入力シート①!C41</f>
        <v>0</v>
      </c>
      <c r="F6" s="682"/>
      <c r="G6" s="682"/>
      <c r="H6" s="682"/>
      <c r="I6" s="682"/>
      <c r="J6" s="682"/>
      <c r="K6" s="682"/>
      <c r="L6" s="682"/>
      <c r="M6" s="682"/>
      <c r="N6" s="682"/>
      <c r="O6" s="658" t="s">
        <v>340</v>
      </c>
      <c r="P6" s="659"/>
      <c r="Q6" s="660"/>
      <c r="R6" s="335" t="s">
        <v>185</v>
      </c>
      <c r="S6" s="682">
        <f>入力シート①!C41</f>
        <v>0</v>
      </c>
      <c r="T6" s="682"/>
      <c r="U6" s="682"/>
      <c r="V6" s="682"/>
      <c r="W6" s="682"/>
      <c r="X6" s="682"/>
      <c r="Y6" s="682"/>
      <c r="Z6" s="682"/>
      <c r="AA6" s="682"/>
      <c r="AB6" s="682"/>
      <c r="AC6" s="658" t="s">
        <v>340</v>
      </c>
      <c r="AD6" s="659"/>
      <c r="AE6" s="660"/>
      <c r="AF6" s="335" t="s">
        <v>185</v>
      </c>
      <c r="AG6" s="682">
        <f>入力シート①!C41</f>
        <v>0</v>
      </c>
      <c r="AH6" s="682"/>
      <c r="AI6" s="682"/>
      <c r="AJ6" s="682"/>
      <c r="AK6" s="682"/>
      <c r="AL6" s="682"/>
      <c r="AM6" s="682"/>
      <c r="AN6" s="682"/>
      <c r="AO6" s="682"/>
      <c r="AP6" s="682"/>
    </row>
    <row r="7" spans="1:43" ht="28.5" customHeight="1">
      <c r="A7" s="661"/>
      <c r="B7" s="662"/>
      <c r="C7" s="663"/>
      <c r="D7" s="336" t="s">
        <v>186</v>
      </c>
      <c r="E7" s="683">
        <f>入力シート①!C34</f>
        <v>0</v>
      </c>
      <c r="F7" s="683"/>
      <c r="G7" s="683"/>
      <c r="H7" s="683"/>
      <c r="I7" s="683"/>
      <c r="J7" s="683"/>
      <c r="K7" s="683"/>
      <c r="L7" s="683"/>
      <c r="M7" s="683"/>
      <c r="N7" s="683"/>
      <c r="O7" s="661"/>
      <c r="P7" s="662"/>
      <c r="Q7" s="663"/>
      <c r="R7" s="336" t="s">
        <v>186</v>
      </c>
      <c r="S7" s="683">
        <f>入力シート①!C34</f>
        <v>0</v>
      </c>
      <c r="T7" s="683"/>
      <c r="U7" s="683"/>
      <c r="V7" s="683"/>
      <c r="W7" s="683"/>
      <c r="X7" s="683"/>
      <c r="Y7" s="683"/>
      <c r="Z7" s="683"/>
      <c r="AA7" s="683"/>
      <c r="AB7" s="683"/>
      <c r="AC7" s="661"/>
      <c r="AD7" s="662"/>
      <c r="AE7" s="663"/>
      <c r="AF7" s="336" t="s">
        <v>186</v>
      </c>
      <c r="AG7" s="683">
        <f>入力シート①!C34</f>
        <v>0</v>
      </c>
      <c r="AH7" s="683"/>
      <c r="AI7" s="683"/>
      <c r="AJ7" s="683"/>
      <c r="AK7" s="683"/>
      <c r="AL7" s="683"/>
      <c r="AM7" s="683"/>
      <c r="AN7" s="683"/>
      <c r="AO7" s="683"/>
      <c r="AP7" s="683"/>
    </row>
    <row r="8" spans="1:43" ht="28.5" customHeight="1">
      <c r="A8" s="658" t="s">
        <v>341</v>
      </c>
      <c r="B8" s="659"/>
      <c r="C8" s="660"/>
      <c r="D8" s="335" t="s">
        <v>185</v>
      </c>
      <c r="E8" s="682">
        <f>入力シート①!C42</f>
        <v>0</v>
      </c>
      <c r="F8" s="682"/>
      <c r="G8" s="682"/>
      <c r="H8" s="682"/>
      <c r="I8" s="682"/>
      <c r="J8" s="682"/>
      <c r="K8" s="682"/>
      <c r="L8" s="682"/>
      <c r="M8" s="682"/>
      <c r="N8" s="682"/>
      <c r="O8" s="658" t="s">
        <v>341</v>
      </c>
      <c r="P8" s="659"/>
      <c r="Q8" s="660"/>
      <c r="R8" s="335" t="s">
        <v>185</v>
      </c>
      <c r="S8" s="682">
        <f>入力シート①!C42</f>
        <v>0</v>
      </c>
      <c r="T8" s="682"/>
      <c r="U8" s="682"/>
      <c r="V8" s="682"/>
      <c r="W8" s="682"/>
      <c r="X8" s="682"/>
      <c r="Y8" s="682"/>
      <c r="Z8" s="682"/>
      <c r="AA8" s="682"/>
      <c r="AB8" s="682"/>
      <c r="AC8" s="658" t="s">
        <v>341</v>
      </c>
      <c r="AD8" s="659"/>
      <c r="AE8" s="660"/>
      <c r="AF8" s="335" t="s">
        <v>185</v>
      </c>
      <c r="AG8" s="682">
        <f>入力シート①!C42</f>
        <v>0</v>
      </c>
      <c r="AH8" s="682"/>
      <c r="AI8" s="682"/>
      <c r="AJ8" s="682"/>
      <c r="AK8" s="682"/>
      <c r="AL8" s="682"/>
      <c r="AM8" s="682"/>
      <c r="AN8" s="682"/>
      <c r="AO8" s="682"/>
      <c r="AP8" s="682"/>
    </row>
    <row r="9" spans="1:43" ht="28.5" customHeight="1">
      <c r="A9" s="661"/>
      <c r="B9" s="662"/>
      <c r="C9" s="663"/>
      <c r="D9" s="336" t="s">
        <v>186</v>
      </c>
      <c r="E9" s="683">
        <f>入力シート①!C35</f>
        <v>0</v>
      </c>
      <c r="F9" s="683"/>
      <c r="G9" s="683"/>
      <c r="H9" s="683"/>
      <c r="I9" s="683"/>
      <c r="J9" s="683"/>
      <c r="K9" s="683"/>
      <c r="L9" s="683"/>
      <c r="M9" s="683"/>
      <c r="N9" s="683"/>
      <c r="O9" s="661"/>
      <c r="P9" s="662"/>
      <c r="Q9" s="663"/>
      <c r="R9" s="336" t="s">
        <v>186</v>
      </c>
      <c r="S9" s="683">
        <f>入力シート①!C35</f>
        <v>0</v>
      </c>
      <c r="T9" s="683"/>
      <c r="U9" s="683"/>
      <c r="V9" s="683"/>
      <c r="W9" s="683"/>
      <c r="X9" s="683"/>
      <c r="Y9" s="683"/>
      <c r="Z9" s="683"/>
      <c r="AA9" s="683"/>
      <c r="AB9" s="683"/>
      <c r="AC9" s="661"/>
      <c r="AD9" s="662"/>
      <c r="AE9" s="663"/>
      <c r="AF9" s="336" t="s">
        <v>186</v>
      </c>
      <c r="AG9" s="683">
        <f>入力シート①!C35</f>
        <v>0</v>
      </c>
      <c r="AH9" s="683"/>
      <c r="AI9" s="683"/>
      <c r="AJ9" s="683"/>
      <c r="AK9" s="683"/>
      <c r="AL9" s="683"/>
      <c r="AM9" s="683"/>
      <c r="AN9" s="683"/>
      <c r="AO9" s="683"/>
      <c r="AP9" s="683"/>
    </row>
    <row r="10" spans="1:43" ht="28.5" customHeight="1">
      <c r="A10" s="658" t="s">
        <v>342</v>
      </c>
      <c r="B10" s="659"/>
      <c r="C10" s="660"/>
      <c r="D10" s="337" t="s">
        <v>185</v>
      </c>
      <c r="E10" s="680">
        <f>入力シート①!C43</f>
        <v>0</v>
      </c>
      <c r="F10" s="680"/>
      <c r="G10" s="680"/>
      <c r="H10" s="680"/>
      <c r="I10" s="680"/>
      <c r="J10" s="680"/>
      <c r="K10" s="680"/>
      <c r="L10" s="680"/>
      <c r="M10" s="680"/>
      <c r="N10" s="680"/>
      <c r="O10" s="658" t="s">
        <v>342</v>
      </c>
      <c r="P10" s="659"/>
      <c r="Q10" s="660"/>
      <c r="R10" s="337" t="s">
        <v>185</v>
      </c>
      <c r="S10" s="680">
        <f>入力シート①!C43</f>
        <v>0</v>
      </c>
      <c r="T10" s="680"/>
      <c r="U10" s="680"/>
      <c r="V10" s="680"/>
      <c r="W10" s="680"/>
      <c r="X10" s="680"/>
      <c r="Y10" s="680"/>
      <c r="Z10" s="680"/>
      <c r="AA10" s="680"/>
      <c r="AB10" s="680"/>
      <c r="AC10" s="658" t="s">
        <v>342</v>
      </c>
      <c r="AD10" s="659"/>
      <c r="AE10" s="660"/>
      <c r="AF10" s="337" t="s">
        <v>185</v>
      </c>
      <c r="AG10" s="680">
        <f>入力シート①!C43</f>
        <v>0</v>
      </c>
      <c r="AH10" s="680"/>
      <c r="AI10" s="680"/>
      <c r="AJ10" s="680"/>
      <c r="AK10" s="680"/>
      <c r="AL10" s="680"/>
      <c r="AM10" s="680"/>
      <c r="AN10" s="680"/>
      <c r="AO10" s="680"/>
      <c r="AP10" s="680"/>
    </row>
    <row r="11" spans="1:43" ht="28.5" customHeight="1">
      <c r="A11" s="661"/>
      <c r="B11" s="662"/>
      <c r="C11" s="663"/>
      <c r="D11" s="338" t="s">
        <v>186</v>
      </c>
      <c r="E11" s="681">
        <f>入力シート①!C36</f>
        <v>0</v>
      </c>
      <c r="F11" s="681"/>
      <c r="G11" s="681"/>
      <c r="H11" s="681"/>
      <c r="I11" s="681"/>
      <c r="J11" s="681"/>
      <c r="K11" s="681"/>
      <c r="L11" s="681"/>
      <c r="M11" s="681"/>
      <c r="N11" s="681"/>
      <c r="O11" s="661"/>
      <c r="P11" s="662"/>
      <c r="Q11" s="663"/>
      <c r="R11" s="338" t="s">
        <v>186</v>
      </c>
      <c r="S11" s="681">
        <f>入力シート①!C36</f>
        <v>0</v>
      </c>
      <c r="T11" s="681"/>
      <c r="U11" s="681"/>
      <c r="V11" s="681"/>
      <c r="W11" s="681"/>
      <c r="X11" s="681"/>
      <c r="Y11" s="681"/>
      <c r="Z11" s="681"/>
      <c r="AA11" s="681"/>
      <c r="AB11" s="681"/>
      <c r="AC11" s="661"/>
      <c r="AD11" s="662"/>
      <c r="AE11" s="663"/>
      <c r="AF11" s="338" t="s">
        <v>186</v>
      </c>
      <c r="AG11" s="681">
        <f>入力シート①!C36</f>
        <v>0</v>
      </c>
      <c r="AH11" s="681"/>
      <c r="AI11" s="681"/>
      <c r="AJ11" s="681"/>
      <c r="AK11" s="681"/>
      <c r="AL11" s="681"/>
      <c r="AM11" s="681"/>
      <c r="AN11" s="681"/>
      <c r="AO11" s="681"/>
      <c r="AP11" s="681"/>
    </row>
    <row r="12" spans="1:43" ht="28.5" customHeight="1">
      <c r="A12" s="673" t="s">
        <v>48</v>
      </c>
      <c r="B12" s="673"/>
      <c r="C12" s="673"/>
      <c r="D12" s="673"/>
      <c r="E12" s="676">
        <f>入力シート①!C39</f>
        <v>0</v>
      </c>
      <c r="F12" s="676"/>
      <c r="G12" s="676"/>
      <c r="H12" s="676"/>
      <c r="I12" s="676"/>
      <c r="J12" s="676"/>
      <c r="K12" s="676"/>
      <c r="L12" s="676"/>
      <c r="M12" s="676"/>
      <c r="N12" s="676"/>
      <c r="O12" s="673" t="s">
        <v>48</v>
      </c>
      <c r="P12" s="673"/>
      <c r="Q12" s="673"/>
      <c r="R12" s="673"/>
      <c r="S12" s="676">
        <f>入力シート①!C39</f>
        <v>0</v>
      </c>
      <c r="T12" s="676"/>
      <c r="U12" s="676"/>
      <c r="V12" s="676"/>
      <c r="W12" s="676"/>
      <c r="X12" s="676"/>
      <c r="Y12" s="676"/>
      <c r="Z12" s="676"/>
      <c r="AA12" s="676"/>
      <c r="AB12" s="676"/>
      <c r="AC12" s="673" t="s">
        <v>48</v>
      </c>
      <c r="AD12" s="673"/>
      <c r="AE12" s="673"/>
      <c r="AF12" s="673"/>
      <c r="AG12" s="676">
        <f>入力シート①!C39</f>
        <v>0</v>
      </c>
      <c r="AH12" s="676"/>
      <c r="AI12" s="676"/>
      <c r="AJ12" s="676"/>
      <c r="AK12" s="676"/>
      <c r="AL12" s="676"/>
      <c r="AM12" s="676"/>
      <c r="AN12" s="676"/>
      <c r="AO12" s="676"/>
      <c r="AP12" s="676"/>
    </row>
    <row r="13" spans="1:43" ht="28.5" customHeight="1">
      <c r="A13" s="677" t="s">
        <v>813</v>
      </c>
      <c r="B13" s="673"/>
      <c r="C13" s="673"/>
      <c r="D13" s="673"/>
      <c r="E13" s="679">
        <f>入力シート①!C15</f>
        <v>0</v>
      </c>
      <c r="F13" s="679"/>
      <c r="G13" s="679"/>
      <c r="H13" s="679"/>
      <c r="I13" s="679"/>
      <c r="J13" s="679"/>
      <c r="K13" s="679"/>
      <c r="L13" s="679"/>
      <c r="M13" s="679"/>
      <c r="N13" s="679"/>
      <c r="O13" s="677" t="s">
        <v>813</v>
      </c>
      <c r="P13" s="673"/>
      <c r="Q13" s="673"/>
      <c r="R13" s="673"/>
      <c r="S13" s="679">
        <f>入力シート①!C15</f>
        <v>0</v>
      </c>
      <c r="T13" s="679"/>
      <c r="U13" s="679"/>
      <c r="V13" s="679"/>
      <c r="W13" s="679"/>
      <c r="X13" s="679"/>
      <c r="Y13" s="679"/>
      <c r="Z13" s="679"/>
      <c r="AA13" s="679"/>
      <c r="AB13" s="679"/>
      <c r="AC13" s="677" t="s">
        <v>813</v>
      </c>
      <c r="AD13" s="673"/>
      <c r="AE13" s="673"/>
      <c r="AF13" s="673"/>
      <c r="AG13" s="679">
        <f>入力シート①!C15</f>
        <v>0</v>
      </c>
      <c r="AH13" s="679"/>
      <c r="AI13" s="679"/>
      <c r="AJ13" s="679"/>
      <c r="AK13" s="679"/>
      <c r="AL13" s="679"/>
      <c r="AM13" s="679"/>
      <c r="AN13" s="679"/>
      <c r="AO13" s="679"/>
      <c r="AP13" s="679"/>
    </row>
    <row r="14" spans="1:43" ht="28.5" customHeight="1">
      <c r="A14" s="673" t="s">
        <v>21</v>
      </c>
      <c r="B14" s="673"/>
      <c r="C14" s="673"/>
      <c r="D14" s="673"/>
      <c r="E14" s="679">
        <f>入力シート①!C15</f>
        <v>0</v>
      </c>
      <c r="F14" s="679"/>
      <c r="G14" s="679"/>
      <c r="H14" s="679"/>
      <c r="I14" s="679"/>
      <c r="J14" s="679"/>
      <c r="K14" s="679"/>
      <c r="L14" s="679"/>
      <c r="M14" s="679"/>
      <c r="N14" s="679"/>
      <c r="O14" s="673" t="s">
        <v>21</v>
      </c>
      <c r="P14" s="673"/>
      <c r="Q14" s="673"/>
      <c r="R14" s="673"/>
      <c r="S14" s="679">
        <f>入力シート①!C15</f>
        <v>0</v>
      </c>
      <c r="T14" s="679"/>
      <c r="U14" s="679"/>
      <c r="V14" s="679"/>
      <c r="W14" s="679"/>
      <c r="X14" s="679"/>
      <c r="Y14" s="679"/>
      <c r="Z14" s="679"/>
      <c r="AA14" s="679"/>
      <c r="AB14" s="679"/>
      <c r="AC14" s="673" t="s">
        <v>21</v>
      </c>
      <c r="AD14" s="673"/>
      <c r="AE14" s="673"/>
      <c r="AF14" s="673"/>
      <c r="AG14" s="679">
        <f>入力シート①!C15</f>
        <v>0</v>
      </c>
      <c r="AH14" s="679"/>
      <c r="AI14" s="679"/>
      <c r="AJ14" s="679"/>
      <c r="AK14" s="679"/>
      <c r="AL14" s="679"/>
      <c r="AM14" s="679"/>
      <c r="AN14" s="679"/>
      <c r="AO14" s="679"/>
      <c r="AP14" s="679"/>
    </row>
    <row r="15" spans="1:43">
      <c r="A15" s="306"/>
      <c r="B15" s="306"/>
      <c r="C15" s="306"/>
      <c r="D15" s="306"/>
      <c r="E15" s="339"/>
      <c r="F15" s="339"/>
      <c r="G15" s="339"/>
      <c r="H15" s="339"/>
      <c r="I15" s="339"/>
      <c r="J15" s="339"/>
      <c r="K15" s="339"/>
      <c r="L15" s="339"/>
      <c r="M15" s="339"/>
      <c r="N15" s="340" t="s">
        <v>792</v>
      </c>
      <c r="O15" s="306"/>
      <c r="P15" s="306"/>
      <c r="Q15" s="306"/>
      <c r="R15" s="306"/>
      <c r="S15" s="339"/>
      <c r="T15" s="339"/>
      <c r="U15" s="339"/>
      <c r="V15" s="339"/>
      <c r="W15" s="339"/>
      <c r="X15" s="339"/>
      <c r="Y15" s="339"/>
      <c r="Z15" s="339"/>
      <c r="AA15" s="339"/>
      <c r="AB15" s="340" t="s">
        <v>792</v>
      </c>
      <c r="AC15" s="306"/>
      <c r="AD15" s="306"/>
      <c r="AE15" s="306"/>
      <c r="AF15" s="306"/>
      <c r="AG15" s="339"/>
      <c r="AH15" s="339"/>
      <c r="AI15" s="339"/>
      <c r="AJ15" s="339"/>
      <c r="AK15" s="339"/>
      <c r="AL15" s="339"/>
      <c r="AM15" s="339"/>
      <c r="AN15" s="339"/>
      <c r="AO15" s="339"/>
      <c r="AP15" s="340" t="s">
        <v>792</v>
      </c>
    </row>
    <row r="16" spans="1:43">
      <c r="A16" s="306"/>
      <c r="B16" s="306"/>
      <c r="C16" s="306"/>
      <c r="D16" s="306"/>
      <c r="E16" s="339"/>
      <c r="F16" s="339"/>
      <c r="G16" s="339"/>
      <c r="H16" s="339"/>
      <c r="I16" s="339"/>
      <c r="J16" s="339"/>
      <c r="K16" s="339"/>
      <c r="L16" s="339"/>
      <c r="M16" s="339"/>
      <c r="N16" s="339"/>
      <c r="O16" s="306"/>
      <c r="P16" s="306"/>
      <c r="Q16" s="306"/>
      <c r="R16" s="306"/>
      <c r="S16" s="339"/>
      <c r="T16" s="339"/>
      <c r="U16" s="339"/>
      <c r="V16" s="339"/>
      <c r="W16" s="339"/>
      <c r="X16" s="339"/>
      <c r="Y16" s="339"/>
      <c r="Z16" s="339"/>
      <c r="AA16" s="339"/>
      <c r="AB16" s="339"/>
      <c r="AC16" s="306"/>
      <c r="AD16" s="306"/>
      <c r="AE16" s="306"/>
      <c r="AF16" s="306"/>
      <c r="AG16" s="339"/>
      <c r="AH16" s="339"/>
      <c r="AI16" s="339"/>
      <c r="AJ16" s="339"/>
      <c r="AK16" s="339"/>
      <c r="AL16" s="339"/>
      <c r="AM16" s="339"/>
      <c r="AN16" s="339"/>
      <c r="AO16" s="339"/>
      <c r="AP16" s="339"/>
    </row>
    <row r="17" spans="1:42" ht="14.25" customHeight="1">
      <c r="A17" s="556" t="str">
        <f>"　上記のとおり"&amp;設定シート!$F$5&amp;"執行の衆議院小選挙区選出議員選挙の"</f>
        <v>　上記のとおり令和8年2月8日執行の衆議院小選挙区選出議員選挙の</v>
      </c>
      <c r="B17" s="556"/>
      <c r="C17" s="556"/>
      <c r="D17" s="556"/>
      <c r="E17" s="556"/>
      <c r="F17" s="556"/>
      <c r="G17" s="556"/>
      <c r="H17" s="556"/>
      <c r="I17" s="556"/>
      <c r="J17" s="556"/>
      <c r="K17" s="556"/>
      <c r="L17" s="556"/>
      <c r="M17" s="561">
        <f>入力シート①!$C$5</f>
        <v>0</v>
      </c>
      <c r="N17" s="561"/>
      <c r="O17" s="556" t="str">
        <f>"　上記のとおり"&amp;設定シート!$F$5&amp;"執行の衆議院小選挙区選出議員選挙の"</f>
        <v>　上記のとおり令和8年2月8日執行の衆議院小選挙区選出議員選挙の</v>
      </c>
      <c r="P17" s="556"/>
      <c r="Q17" s="556"/>
      <c r="R17" s="556"/>
      <c r="S17" s="556"/>
      <c r="T17" s="556"/>
      <c r="U17" s="556"/>
      <c r="V17" s="556"/>
      <c r="W17" s="556"/>
      <c r="X17" s="556"/>
      <c r="Y17" s="556"/>
      <c r="Z17" s="556"/>
      <c r="AA17" s="561">
        <f>入力シート①!$C$5</f>
        <v>0</v>
      </c>
      <c r="AB17" s="561"/>
      <c r="AC17" s="556" t="str">
        <f>"　上記のとおり"&amp;設定シート!$F$5&amp;"執行の衆議院小選挙区選出議員選挙の"</f>
        <v>　上記のとおり令和8年2月8日執行の衆議院小選挙区選出議員選挙の</v>
      </c>
      <c r="AD17" s="556"/>
      <c r="AE17" s="556"/>
      <c r="AF17" s="556"/>
      <c r="AG17" s="556"/>
      <c r="AH17" s="556"/>
      <c r="AI17" s="556"/>
      <c r="AJ17" s="556"/>
      <c r="AK17" s="556"/>
      <c r="AL17" s="556"/>
      <c r="AM17" s="556"/>
      <c r="AN17" s="556"/>
      <c r="AO17" s="561">
        <f>入力シート①!$C$5</f>
        <v>0</v>
      </c>
      <c r="AP17" s="561"/>
    </row>
    <row r="18" spans="1:42">
      <c r="A18" s="147" t="s">
        <v>676</v>
      </c>
      <c r="O18" s="147" t="s">
        <v>677</v>
      </c>
      <c r="AC18" s="147" t="s">
        <v>677</v>
      </c>
    </row>
    <row r="19" spans="1:42">
      <c r="A19" s="147" t="s">
        <v>347</v>
      </c>
      <c r="O19" s="147" t="s">
        <v>347</v>
      </c>
      <c r="AC19" s="147" t="s">
        <v>347</v>
      </c>
    </row>
    <row r="21" spans="1:42">
      <c r="A21" s="629">
        <f>入力シート①!C38</f>
        <v>0</v>
      </c>
      <c r="B21" s="629"/>
      <c r="C21" s="629"/>
      <c r="D21" s="629"/>
      <c r="O21" s="629">
        <f>入力シート①!C38</f>
        <v>0</v>
      </c>
      <c r="P21" s="629"/>
      <c r="Q21" s="629"/>
      <c r="R21" s="629"/>
      <c r="AC21" s="629">
        <f>入力シート①!C38</f>
        <v>0</v>
      </c>
      <c r="AD21" s="629"/>
      <c r="AE21" s="629"/>
      <c r="AF21" s="629"/>
    </row>
    <row r="22" spans="1:42">
      <c r="A22" s="341"/>
      <c r="B22" s="341"/>
      <c r="C22" s="341"/>
      <c r="D22" s="341"/>
      <c r="O22" s="341"/>
      <c r="P22" s="341"/>
      <c r="Q22" s="341"/>
      <c r="R22" s="341"/>
      <c r="AC22" s="341"/>
      <c r="AD22" s="341"/>
      <c r="AE22" s="341"/>
      <c r="AF22" s="341"/>
    </row>
    <row r="23" spans="1:42">
      <c r="C23" s="147" t="s">
        <v>670</v>
      </c>
      <c r="Q23" s="147" t="s">
        <v>670</v>
      </c>
      <c r="AE23" s="147" t="s">
        <v>670</v>
      </c>
    </row>
    <row r="26" spans="1:42">
      <c r="D26" s="520" t="s">
        <v>61</v>
      </c>
      <c r="E26" s="520"/>
      <c r="G26" s="522">
        <f>入力シート①!C19</f>
        <v>0</v>
      </c>
      <c r="H26" s="522"/>
      <c r="I26" s="522"/>
      <c r="J26" s="522"/>
      <c r="K26" s="522"/>
      <c r="L26" s="522"/>
      <c r="M26" s="522"/>
      <c r="R26" s="520" t="s">
        <v>61</v>
      </c>
      <c r="S26" s="520"/>
      <c r="U26" s="522">
        <f>入力シート①!C19</f>
        <v>0</v>
      </c>
      <c r="V26" s="522"/>
      <c r="W26" s="522"/>
      <c r="X26" s="522"/>
      <c r="Y26" s="522"/>
      <c r="Z26" s="522"/>
      <c r="AA26" s="522"/>
      <c r="AF26" s="520" t="s">
        <v>61</v>
      </c>
      <c r="AG26" s="520"/>
      <c r="AI26" s="522">
        <f>入力シート①!C19</f>
        <v>0</v>
      </c>
      <c r="AJ26" s="522"/>
      <c r="AK26" s="522"/>
      <c r="AL26" s="522"/>
      <c r="AM26" s="522"/>
      <c r="AN26" s="522"/>
      <c r="AO26" s="522"/>
    </row>
    <row r="27" spans="1:42">
      <c r="C27" s="664" t="s">
        <v>344</v>
      </c>
      <c r="D27" s="664"/>
      <c r="E27" s="664"/>
      <c r="F27" s="664"/>
      <c r="G27" s="290"/>
      <c r="H27" s="290"/>
      <c r="I27" s="290"/>
      <c r="J27" s="290"/>
      <c r="K27" s="290"/>
      <c r="L27" s="290"/>
      <c r="M27" s="290"/>
      <c r="Q27" s="664" t="s">
        <v>344</v>
      </c>
      <c r="R27" s="664"/>
      <c r="S27" s="664"/>
      <c r="T27" s="664"/>
      <c r="U27" s="290"/>
      <c r="V27" s="290"/>
      <c r="W27" s="290"/>
      <c r="X27" s="290"/>
      <c r="Y27" s="290"/>
      <c r="Z27" s="290"/>
      <c r="AA27" s="290"/>
      <c r="AE27" s="664" t="s">
        <v>344</v>
      </c>
      <c r="AF27" s="664"/>
      <c r="AG27" s="664"/>
      <c r="AH27" s="664"/>
      <c r="AI27" s="290"/>
      <c r="AJ27" s="290"/>
      <c r="AK27" s="290"/>
      <c r="AL27" s="290"/>
      <c r="AM27" s="290"/>
      <c r="AN27" s="290"/>
      <c r="AO27" s="290"/>
    </row>
    <row r="29" spans="1:42" s="374" customFormat="1" ht="15.75" customHeight="1">
      <c r="D29" s="520" t="s">
        <v>331</v>
      </c>
      <c r="E29" s="520"/>
      <c r="G29" s="522">
        <f>入力シート①!C15</f>
        <v>0</v>
      </c>
      <c r="H29" s="522"/>
      <c r="I29" s="522"/>
      <c r="J29" s="522"/>
      <c r="K29" s="522"/>
      <c r="L29" s="522"/>
      <c r="M29" s="522"/>
      <c r="R29" s="520" t="s">
        <v>331</v>
      </c>
      <c r="S29" s="520"/>
      <c r="U29" s="522">
        <f>入力シート①!C15</f>
        <v>0</v>
      </c>
      <c r="V29" s="522"/>
      <c r="W29" s="522"/>
      <c r="X29" s="522"/>
      <c r="Y29" s="522"/>
      <c r="Z29" s="522"/>
      <c r="AA29" s="522"/>
      <c r="AF29" s="520" t="s">
        <v>331</v>
      </c>
      <c r="AG29" s="520"/>
      <c r="AI29" s="522">
        <f>入力シート①!C15</f>
        <v>0</v>
      </c>
      <c r="AJ29" s="522"/>
      <c r="AK29" s="522"/>
      <c r="AL29" s="522"/>
      <c r="AM29" s="522"/>
      <c r="AN29" s="522"/>
      <c r="AO29" s="522"/>
    </row>
    <row r="30" spans="1:42">
      <c r="C30" s="520" t="s">
        <v>345</v>
      </c>
      <c r="D30" s="520"/>
      <c r="E30" s="520"/>
      <c r="F30" s="520"/>
      <c r="Q30" s="520" t="s">
        <v>345</v>
      </c>
      <c r="R30" s="520"/>
      <c r="S30" s="520"/>
      <c r="T30" s="520"/>
      <c r="AE30" s="520" t="s">
        <v>345</v>
      </c>
      <c r="AF30" s="520"/>
      <c r="AG30" s="520"/>
      <c r="AH30" s="520"/>
    </row>
    <row r="31" spans="1:42">
      <c r="C31" s="280"/>
      <c r="D31" s="280"/>
      <c r="E31" s="280"/>
      <c r="F31" s="280"/>
      <c r="Q31" s="280"/>
      <c r="R31" s="280"/>
      <c r="S31" s="280"/>
      <c r="T31" s="280"/>
      <c r="AE31" s="280"/>
      <c r="AF31" s="280"/>
      <c r="AG31" s="280"/>
      <c r="AH31" s="280"/>
    </row>
    <row r="33" spans="1:42">
      <c r="A33" s="678" t="s">
        <v>213</v>
      </c>
      <c r="B33" s="678"/>
      <c r="C33" s="305" t="str">
        <f>"選挙管理委員会委員長　"&amp;設定シート!$D$12&amp;"　殿"</f>
        <v>選挙管理委員会委員長　櫻井　正人　殿</v>
      </c>
      <c r="O33" s="675">
        <f>入力シート①!C40</f>
        <v>0</v>
      </c>
      <c r="P33" s="675"/>
      <c r="Q33" s="147" t="s">
        <v>366</v>
      </c>
      <c r="AC33" s="675">
        <f>入力シート①!C33</f>
        <v>0</v>
      </c>
      <c r="AD33" s="675"/>
      <c r="AE33" s="147" t="s">
        <v>366</v>
      </c>
    </row>
    <row r="35" spans="1:42">
      <c r="A35" s="144" t="s">
        <v>192</v>
      </c>
      <c r="B35" s="267"/>
      <c r="C35" s="183"/>
      <c r="D35" s="183"/>
      <c r="O35" s="144" t="s">
        <v>192</v>
      </c>
      <c r="P35" s="267"/>
      <c r="Q35" s="183"/>
      <c r="R35" s="183"/>
      <c r="AC35" s="144" t="s">
        <v>192</v>
      </c>
      <c r="AD35" s="267"/>
      <c r="AE35" s="183"/>
      <c r="AF35" s="183"/>
    </row>
    <row r="36" spans="1:42">
      <c r="A36" s="144" t="s">
        <v>217</v>
      </c>
      <c r="B36" s="342"/>
      <c r="C36" s="184"/>
      <c r="D36" s="184"/>
      <c r="E36" s="144"/>
      <c r="F36" s="144"/>
      <c r="G36" s="144"/>
      <c r="H36" s="144"/>
      <c r="I36" s="144"/>
      <c r="J36" s="144"/>
      <c r="K36" s="144"/>
      <c r="L36" s="144"/>
      <c r="M36" s="144"/>
      <c r="N36" s="144"/>
      <c r="O36" s="144" t="s">
        <v>217</v>
      </c>
      <c r="P36" s="342"/>
      <c r="Q36" s="184"/>
      <c r="R36" s="184"/>
      <c r="S36" s="144"/>
      <c r="T36" s="144"/>
      <c r="U36" s="144"/>
      <c r="V36" s="144"/>
      <c r="W36" s="144"/>
      <c r="X36" s="144"/>
      <c r="Y36" s="144"/>
      <c r="Z36" s="144"/>
      <c r="AA36" s="144"/>
      <c r="AB36" s="144"/>
      <c r="AC36" s="144" t="s">
        <v>217</v>
      </c>
      <c r="AD36" s="342"/>
      <c r="AE36" s="184"/>
      <c r="AF36" s="184"/>
      <c r="AG36" s="144"/>
      <c r="AH36" s="144"/>
      <c r="AI36" s="144"/>
      <c r="AJ36" s="144"/>
      <c r="AK36" s="144"/>
      <c r="AL36" s="144"/>
      <c r="AM36" s="144"/>
      <c r="AN36" s="144"/>
      <c r="AO36" s="144"/>
      <c r="AP36" s="144"/>
    </row>
    <row r="37" spans="1:42">
      <c r="A37" s="144" t="s">
        <v>218</v>
      </c>
      <c r="B37" s="342"/>
      <c r="C37" s="184"/>
      <c r="D37" s="184"/>
      <c r="E37" s="144"/>
      <c r="F37" s="144"/>
      <c r="G37" s="144"/>
      <c r="H37" s="144"/>
      <c r="I37" s="144"/>
      <c r="J37" s="144"/>
      <c r="K37" s="144"/>
      <c r="L37" s="144"/>
      <c r="M37" s="144"/>
      <c r="N37" s="144"/>
      <c r="O37" s="144" t="s">
        <v>218</v>
      </c>
      <c r="P37" s="342"/>
      <c r="Q37" s="184"/>
      <c r="R37" s="184"/>
      <c r="S37" s="144"/>
      <c r="T37" s="144"/>
      <c r="U37" s="144"/>
      <c r="V37" s="144"/>
      <c r="W37" s="144"/>
      <c r="X37" s="144"/>
      <c r="Y37" s="144"/>
      <c r="Z37" s="144"/>
      <c r="AA37" s="144"/>
      <c r="AB37" s="144"/>
      <c r="AC37" s="144" t="s">
        <v>218</v>
      </c>
      <c r="AD37" s="342"/>
      <c r="AE37" s="184"/>
      <c r="AF37" s="184"/>
      <c r="AG37" s="144"/>
      <c r="AH37" s="144"/>
      <c r="AI37" s="144"/>
      <c r="AJ37" s="144"/>
      <c r="AK37" s="144"/>
      <c r="AL37" s="144"/>
      <c r="AM37" s="144"/>
      <c r="AN37" s="144"/>
      <c r="AO37" s="144"/>
      <c r="AP37" s="144"/>
    </row>
    <row r="38" spans="1:42">
      <c r="A38" s="144" t="s">
        <v>219</v>
      </c>
      <c r="B38" s="342"/>
      <c r="C38" s="184"/>
      <c r="D38" s="184"/>
      <c r="E38" s="144"/>
      <c r="F38" s="144"/>
      <c r="G38" s="144"/>
      <c r="H38" s="144"/>
      <c r="I38" s="144"/>
      <c r="J38" s="144"/>
      <c r="K38" s="144"/>
      <c r="L38" s="144"/>
      <c r="M38" s="144"/>
      <c r="N38" s="144"/>
      <c r="O38" s="144" t="s">
        <v>219</v>
      </c>
      <c r="P38" s="342"/>
      <c r="Q38" s="184"/>
      <c r="R38" s="184"/>
      <c r="S38" s="144"/>
      <c r="T38" s="144"/>
      <c r="U38" s="144"/>
      <c r="V38" s="144"/>
      <c r="W38" s="144"/>
      <c r="X38" s="144"/>
      <c r="Y38" s="144"/>
      <c r="Z38" s="144"/>
      <c r="AA38" s="144"/>
      <c r="AB38" s="144"/>
      <c r="AC38" s="144" t="s">
        <v>219</v>
      </c>
      <c r="AD38" s="342"/>
      <c r="AE38" s="184"/>
      <c r="AF38" s="184"/>
      <c r="AG38" s="144"/>
      <c r="AH38" s="144"/>
      <c r="AI38" s="144"/>
      <c r="AJ38" s="144"/>
      <c r="AK38" s="144"/>
      <c r="AL38" s="144"/>
      <c r="AM38" s="144"/>
      <c r="AN38" s="144"/>
      <c r="AO38" s="144"/>
      <c r="AP38" s="144"/>
    </row>
    <row r="39" spans="1:42">
      <c r="A39" s="144" t="s">
        <v>343</v>
      </c>
      <c r="B39" s="342"/>
      <c r="C39" s="184"/>
      <c r="D39" s="184"/>
      <c r="E39" s="144"/>
      <c r="F39" s="144"/>
      <c r="G39" s="144"/>
      <c r="H39" s="144"/>
      <c r="I39" s="144"/>
      <c r="J39" s="144"/>
      <c r="K39" s="144"/>
      <c r="L39" s="144"/>
      <c r="M39" s="144"/>
      <c r="N39" s="144"/>
      <c r="O39" s="144" t="s">
        <v>343</v>
      </c>
      <c r="P39" s="342"/>
      <c r="Q39" s="184"/>
      <c r="R39" s="184"/>
      <c r="S39" s="144"/>
      <c r="T39" s="144"/>
      <c r="U39" s="144"/>
      <c r="V39" s="144"/>
      <c r="W39" s="144"/>
      <c r="X39" s="144"/>
      <c r="Y39" s="144"/>
      <c r="Z39" s="144"/>
      <c r="AA39" s="144"/>
      <c r="AB39" s="144"/>
      <c r="AC39" s="144" t="s">
        <v>343</v>
      </c>
      <c r="AD39" s="342"/>
      <c r="AE39" s="184"/>
      <c r="AF39" s="184"/>
      <c r="AG39" s="144"/>
      <c r="AH39" s="144"/>
      <c r="AI39" s="144"/>
      <c r="AJ39" s="144"/>
      <c r="AK39" s="144"/>
      <c r="AL39" s="144"/>
      <c r="AM39" s="144"/>
      <c r="AN39" s="144"/>
      <c r="AO39" s="144"/>
      <c r="AP39" s="144"/>
    </row>
    <row r="40" spans="1:42">
      <c r="A40" s="144" t="s">
        <v>346</v>
      </c>
      <c r="B40" s="342"/>
      <c r="C40" s="184"/>
      <c r="D40" s="184"/>
      <c r="E40" s="144"/>
      <c r="F40" s="144"/>
      <c r="G40" s="144"/>
      <c r="H40" s="144"/>
      <c r="I40" s="144"/>
      <c r="J40" s="144"/>
      <c r="K40" s="144"/>
      <c r="L40" s="144"/>
      <c r="M40" s="144"/>
      <c r="N40" s="144"/>
      <c r="O40" s="144" t="s">
        <v>346</v>
      </c>
      <c r="P40" s="342"/>
      <c r="Q40" s="184"/>
      <c r="R40" s="184"/>
      <c r="S40" s="144"/>
      <c r="T40" s="144"/>
      <c r="U40" s="144"/>
      <c r="V40" s="144"/>
      <c r="W40" s="144"/>
      <c r="X40" s="144"/>
      <c r="Y40" s="144"/>
      <c r="Z40" s="144"/>
      <c r="AA40" s="144"/>
      <c r="AB40" s="144"/>
      <c r="AC40" s="144" t="s">
        <v>346</v>
      </c>
      <c r="AD40" s="342"/>
      <c r="AE40" s="184"/>
      <c r="AF40" s="184"/>
      <c r="AG40" s="144"/>
      <c r="AH40" s="144"/>
      <c r="AI40" s="144"/>
      <c r="AJ40" s="144"/>
      <c r="AK40" s="144"/>
      <c r="AL40" s="144"/>
      <c r="AM40" s="144"/>
      <c r="AN40" s="144"/>
      <c r="AO40" s="144"/>
      <c r="AP40" s="144"/>
    </row>
    <row r="41" spans="1:42">
      <c r="B41" s="226"/>
      <c r="C41" s="184"/>
      <c r="D41" s="184"/>
      <c r="G41" s="237"/>
      <c r="P41" s="226"/>
      <c r="Q41" s="184"/>
      <c r="R41" s="184"/>
      <c r="U41" s="237"/>
      <c r="AD41" s="226"/>
      <c r="AE41" s="184"/>
      <c r="AF41" s="184"/>
      <c r="AI41" s="237"/>
    </row>
  </sheetData>
  <mergeCells count="81">
    <mergeCell ref="E11:N11"/>
    <mergeCell ref="E10:N10"/>
    <mergeCell ref="C30:F30"/>
    <mergeCell ref="S10:AB10"/>
    <mergeCell ref="A12:D12"/>
    <mergeCell ref="E12:N12"/>
    <mergeCell ref="O12:R12"/>
    <mergeCell ref="S12:AB12"/>
    <mergeCell ref="S11:AB11"/>
    <mergeCell ref="A10:C11"/>
    <mergeCell ref="Q30:T30"/>
    <mergeCell ref="O13:R13"/>
    <mergeCell ref="S13:AB13"/>
    <mergeCell ref="A14:D14"/>
    <mergeCell ref="E14:N14"/>
    <mergeCell ref="O14:R14"/>
    <mergeCell ref="A33:B33"/>
    <mergeCell ref="O33:P33"/>
    <mergeCell ref="S9:AB9"/>
    <mergeCell ref="C27:F27"/>
    <mergeCell ref="Q27:T27"/>
    <mergeCell ref="D29:E29"/>
    <mergeCell ref="G29:M29"/>
    <mergeCell ref="O10:Q11"/>
    <mergeCell ref="R29:S29"/>
    <mergeCell ref="U29:AA29"/>
    <mergeCell ref="A21:D21"/>
    <mergeCell ref="O21:R21"/>
    <mergeCell ref="D26:E26"/>
    <mergeCell ref="G26:M26"/>
    <mergeCell ref="R26:S26"/>
    <mergeCell ref="U26:AA26"/>
    <mergeCell ref="S14:AB14"/>
    <mergeCell ref="M17:N17"/>
    <mergeCell ref="AA17:AB17"/>
    <mergeCell ref="A17:L17"/>
    <mergeCell ref="O17:Z17"/>
    <mergeCell ref="A13:D13"/>
    <mergeCell ref="E13:N13"/>
    <mergeCell ref="A3:N3"/>
    <mergeCell ref="O3:AB3"/>
    <mergeCell ref="S7:AB7"/>
    <mergeCell ref="O6:Q7"/>
    <mergeCell ref="O8:Q9"/>
    <mergeCell ref="E7:N7"/>
    <mergeCell ref="S6:AB6"/>
    <mergeCell ref="E9:N9"/>
    <mergeCell ref="S8:AB8"/>
    <mergeCell ref="A4:N4"/>
    <mergeCell ref="O4:AB4"/>
    <mergeCell ref="A6:C7"/>
    <mergeCell ref="E6:N6"/>
    <mergeCell ref="A8:C9"/>
    <mergeCell ref="E8:N8"/>
    <mergeCell ref="AC3:AP3"/>
    <mergeCell ref="AC4:AP4"/>
    <mergeCell ref="AC6:AE7"/>
    <mergeCell ref="AG6:AP6"/>
    <mergeCell ref="AG7:AP7"/>
    <mergeCell ref="AC8:AE9"/>
    <mergeCell ref="AG8:AP8"/>
    <mergeCell ref="AG9:AP9"/>
    <mergeCell ref="AC10:AE11"/>
    <mergeCell ref="AG10:AP10"/>
    <mergeCell ref="AG11:AP11"/>
    <mergeCell ref="AC12:AF12"/>
    <mergeCell ref="AG12:AP12"/>
    <mergeCell ref="AC13:AF13"/>
    <mergeCell ref="AG13:AP13"/>
    <mergeCell ref="AC14:AF14"/>
    <mergeCell ref="AG14:AP14"/>
    <mergeCell ref="AO17:AP17"/>
    <mergeCell ref="AC17:AN17"/>
    <mergeCell ref="AC21:AF21"/>
    <mergeCell ref="AC33:AD33"/>
    <mergeCell ref="AF26:AG26"/>
    <mergeCell ref="AI26:AO26"/>
    <mergeCell ref="AE27:AH27"/>
    <mergeCell ref="AF29:AG29"/>
    <mergeCell ref="AI29:AO29"/>
    <mergeCell ref="AE30:AH30"/>
  </mergeCells>
  <phoneticPr fontId="1"/>
  <hyperlinks>
    <hyperlink ref="AQ1" location="目次!A1" display="目次に戻る" xr:uid="{00000000-0004-0000-1800-000000000000}"/>
  </hyperlinks>
  <printOptions horizontalCentered="1"/>
  <pageMargins left="0.78740157480314965" right="0.59055118110236227" top="0.98425196850393704" bottom="0.98425196850393704" header="0.51181102362204722" footer="0.51181102362204722"/>
  <pageSetup paperSize="9" orientation="portrait" blackAndWhite="1" horizontalDpi="200" verticalDpi="200" r:id="rId1"/>
  <headerFooter alignWithMargins="0"/>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AQ41"/>
  <sheetViews>
    <sheetView showZeros="0" view="pageBreakPreview" topLeftCell="A7" zoomScaleNormal="100" zoomScaleSheetLayoutView="100" workbookViewId="0">
      <selection activeCell="A21" sqref="A21:D21"/>
    </sheetView>
  </sheetViews>
  <sheetFormatPr defaultColWidth="5.875" defaultRowHeight="15.75"/>
  <cols>
    <col min="1" max="13" width="5.875" style="147" customWidth="1"/>
    <col min="14" max="14" width="8.125" style="147" customWidth="1"/>
    <col min="15" max="27" width="5.875" style="147" customWidth="1"/>
    <col min="28" max="28" width="8.125" style="147" customWidth="1"/>
    <col min="29" max="41" width="5.875" style="147" customWidth="1"/>
    <col min="42" max="42" width="8.125" style="147" customWidth="1"/>
    <col min="43" max="43" width="11.875" style="147" bestFit="1" customWidth="1"/>
    <col min="44" max="16384" width="5.875" style="147"/>
  </cols>
  <sheetData>
    <row r="1" spans="1:43">
      <c r="N1" s="223" t="s">
        <v>620</v>
      </c>
      <c r="AB1" s="223" t="s">
        <v>621</v>
      </c>
      <c r="AP1" s="223" t="s">
        <v>621</v>
      </c>
      <c r="AQ1" s="146" t="s">
        <v>642</v>
      </c>
    </row>
    <row r="3" spans="1:43" ht="31.5">
      <c r="A3" s="519" t="s">
        <v>675</v>
      </c>
      <c r="B3" s="519"/>
      <c r="C3" s="519"/>
      <c r="D3" s="519"/>
      <c r="E3" s="519"/>
      <c r="F3" s="519"/>
      <c r="G3" s="519"/>
      <c r="H3" s="519"/>
      <c r="I3" s="519"/>
      <c r="J3" s="519"/>
      <c r="K3" s="519"/>
      <c r="L3" s="519"/>
      <c r="M3" s="519"/>
      <c r="N3" s="519"/>
      <c r="O3" s="519" t="s">
        <v>675</v>
      </c>
      <c r="P3" s="519"/>
      <c r="Q3" s="519"/>
      <c r="R3" s="519"/>
      <c r="S3" s="519"/>
      <c r="T3" s="519"/>
      <c r="U3" s="519"/>
      <c r="V3" s="519"/>
      <c r="W3" s="519"/>
      <c r="X3" s="519"/>
      <c r="Y3" s="519"/>
      <c r="Z3" s="519"/>
      <c r="AA3" s="519"/>
      <c r="AB3" s="519"/>
      <c r="AC3" s="519" t="s">
        <v>675</v>
      </c>
      <c r="AD3" s="519"/>
      <c r="AE3" s="519"/>
      <c r="AF3" s="519"/>
      <c r="AG3" s="519"/>
      <c r="AH3" s="519"/>
      <c r="AI3" s="519"/>
      <c r="AJ3" s="519"/>
      <c r="AK3" s="519"/>
      <c r="AL3" s="519"/>
      <c r="AM3" s="519"/>
      <c r="AN3" s="519"/>
      <c r="AO3" s="519"/>
      <c r="AP3" s="519"/>
    </row>
    <row r="4" spans="1:43">
      <c r="A4" s="605" t="s">
        <v>125</v>
      </c>
      <c r="B4" s="605"/>
      <c r="C4" s="605"/>
      <c r="D4" s="605"/>
      <c r="E4" s="605"/>
      <c r="F4" s="605"/>
      <c r="G4" s="605"/>
      <c r="H4" s="605"/>
      <c r="I4" s="605"/>
      <c r="J4" s="605"/>
      <c r="K4" s="605"/>
      <c r="L4" s="605"/>
      <c r="M4" s="605"/>
      <c r="N4" s="605"/>
      <c r="O4" s="605" t="s">
        <v>811</v>
      </c>
      <c r="P4" s="605"/>
      <c r="Q4" s="605"/>
      <c r="R4" s="605"/>
      <c r="S4" s="605"/>
      <c r="T4" s="605"/>
      <c r="U4" s="605"/>
      <c r="V4" s="605"/>
      <c r="W4" s="605"/>
      <c r="X4" s="605"/>
      <c r="Y4" s="605"/>
      <c r="Z4" s="605"/>
      <c r="AA4" s="605"/>
      <c r="AB4" s="605"/>
      <c r="AC4" s="605" t="s">
        <v>812</v>
      </c>
      <c r="AD4" s="605"/>
      <c r="AE4" s="605"/>
      <c r="AF4" s="605"/>
      <c r="AG4" s="605"/>
      <c r="AH4" s="605"/>
      <c r="AI4" s="605"/>
      <c r="AJ4" s="605"/>
      <c r="AK4" s="605"/>
      <c r="AL4" s="605"/>
      <c r="AM4" s="605"/>
      <c r="AN4" s="605"/>
      <c r="AO4" s="605"/>
      <c r="AP4" s="605"/>
    </row>
    <row r="6" spans="1:43" ht="28.5" customHeight="1">
      <c r="A6" s="658" t="s">
        <v>340</v>
      </c>
      <c r="B6" s="659"/>
      <c r="C6" s="660"/>
      <c r="D6" s="335" t="s">
        <v>185</v>
      </c>
      <c r="E6" s="682">
        <f>入力シート①!C53</f>
        <v>0</v>
      </c>
      <c r="F6" s="682"/>
      <c r="G6" s="682"/>
      <c r="H6" s="682"/>
      <c r="I6" s="682"/>
      <c r="J6" s="682"/>
      <c r="K6" s="682"/>
      <c r="L6" s="682"/>
      <c r="M6" s="682"/>
      <c r="N6" s="682"/>
      <c r="O6" s="658" t="s">
        <v>340</v>
      </c>
      <c r="P6" s="659"/>
      <c r="Q6" s="660"/>
      <c r="R6" s="335" t="s">
        <v>185</v>
      </c>
      <c r="S6" s="682">
        <f>入力シート①!C53</f>
        <v>0</v>
      </c>
      <c r="T6" s="682"/>
      <c r="U6" s="682"/>
      <c r="V6" s="682"/>
      <c r="W6" s="682"/>
      <c r="X6" s="682"/>
      <c r="Y6" s="682"/>
      <c r="Z6" s="682"/>
      <c r="AA6" s="682"/>
      <c r="AB6" s="682"/>
      <c r="AC6" s="658" t="s">
        <v>340</v>
      </c>
      <c r="AD6" s="659"/>
      <c r="AE6" s="660"/>
      <c r="AF6" s="335" t="s">
        <v>185</v>
      </c>
      <c r="AG6" s="682">
        <f>入力シート①!C53</f>
        <v>0</v>
      </c>
      <c r="AH6" s="682"/>
      <c r="AI6" s="682"/>
      <c r="AJ6" s="682"/>
      <c r="AK6" s="682"/>
      <c r="AL6" s="682"/>
      <c r="AM6" s="682"/>
      <c r="AN6" s="682"/>
      <c r="AO6" s="682"/>
      <c r="AP6" s="682"/>
    </row>
    <row r="7" spans="1:43" ht="28.5" customHeight="1">
      <c r="A7" s="661"/>
      <c r="B7" s="662"/>
      <c r="C7" s="663"/>
      <c r="D7" s="336" t="s">
        <v>186</v>
      </c>
      <c r="E7" s="683">
        <f>入力シート①!C46</f>
        <v>0</v>
      </c>
      <c r="F7" s="683"/>
      <c r="G7" s="683"/>
      <c r="H7" s="683"/>
      <c r="I7" s="683"/>
      <c r="J7" s="683"/>
      <c r="K7" s="683"/>
      <c r="L7" s="683"/>
      <c r="M7" s="683"/>
      <c r="N7" s="683"/>
      <c r="O7" s="661"/>
      <c r="P7" s="662"/>
      <c r="Q7" s="663"/>
      <c r="R7" s="336" t="s">
        <v>186</v>
      </c>
      <c r="S7" s="683">
        <f>入力シート①!C46</f>
        <v>0</v>
      </c>
      <c r="T7" s="683"/>
      <c r="U7" s="683"/>
      <c r="V7" s="683"/>
      <c r="W7" s="683"/>
      <c r="X7" s="683"/>
      <c r="Y7" s="683"/>
      <c r="Z7" s="683"/>
      <c r="AA7" s="683"/>
      <c r="AB7" s="683"/>
      <c r="AC7" s="661"/>
      <c r="AD7" s="662"/>
      <c r="AE7" s="663"/>
      <c r="AF7" s="336" t="s">
        <v>186</v>
      </c>
      <c r="AG7" s="683">
        <f>入力シート①!C46</f>
        <v>0</v>
      </c>
      <c r="AH7" s="683"/>
      <c r="AI7" s="683"/>
      <c r="AJ7" s="683"/>
      <c r="AK7" s="683"/>
      <c r="AL7" s="683"/>
      <c r="AM7" s="683"/>
      <c r="AN7" s="683"/>
      <c r="AO7" s="683"/>
      <c r="AP7" s="683"/>
    </row>
    <row r="8" spans="1:43" ht="28.5" customHeight="1">
      <c r="A8" s="658" t="s">
        <v>341</v>
      </c>
      <c r="B8" s="659"/>
      <c r="C8" s="660"/>
      <c r="D8" s="335" t="s">
        <v>185</v>
      </c>
      <c r="E8" s="682">
        <f>入力シート①!C54</f>
        <v>0</v>
      </c>
      <c r="F8" s="682"/>
      <c r="G8" s="682"/>
      <c r="H8" s="682"/>
      <c r="I8" s="682"/>
      <c r="J8" s="682"/>
      <c r="K8" s="682"/>
      <c r="L8" s="682"/>
      <c r="M8" s="682"/>
      <c r="N8" s="682"/>
      <c r="O8" s="658" t="s">
        <v>341</v>
      </c>
      <c r="P8" s="659"/>
      <c r="Q8" s="660"/>
      <c r="R8" s="335" t="s">
        <v>185</v>
      </c>
      <c r="S8" s="682">
        <f>入力シート①!C54</f>
        <v>0</v>
      </c>
      <c r="T8" s="682"/>
      <c r="U8" s="682"/>
      <c r="V8" s="682"/>
      <c r="W8" s="682"/>
      <c r="X8" s="682"/>
      <c r="Y8" s="682"/>
      <c r="Z8" s="682"/>
      <c r="AA8" s="682"/>
      <c r="AB8" s="682"/>
      <c r="AC8" s="658" t="s">
        <v>341</v>
      </c>
      <c r="AD8" s="659"/>
      <c r="AE8" s="660"/>
      <c r="AF8" s="335" t="s">
        <v>185</v>
      </c>
      <c r="AG8" s="682">
        <f>入力シート①!C54</f>
        <v>0</v>
      </c>
      <c r="AH8" s="682"/>
      <c r="AI8" s="682"/>
      <c r="AJ8" s="682"/>
      <c r="AK8" s="682"/>
      <c r="AL8" s="682"/>
      <c r="AM8" s="682"/>
      <c r="AN8" s="682"/>
      <c r="AO8" s="682"/>
      <c r="AP8" s="682"/>
    </row>
    <row r="9" spans="1:43" ht="28.5" customHeight="1">
      <c r="A9" s="661"/>
      <c r="B9" s="662"/>
      <c r="C9" s="663"/>
      <c r="D9" s="336" t="s">
        <v>186</v>
      </c>
      <c r="E9" s="683">
        <f>入力シート①!C47</f>
        <v>0</v>
      </c>
      <c r="F9" s="683"/>
      <c r="G9" s="683"/>
      <c r="H9" s="683"/>
      <c r="I9" s="683"/>
      <c r="J9" s="683"/>
      <c r="K9" s="683"/>
      <c r="L9" s="683"/>
      <c r="M9" s="683"/>
      <c r="N9" s="683"/>
      <c r="O9" s="661"/>
      <c r="P9" s="662"/>
      <c r="Q9" s="663"/>
      <c r="R9" s="336" t="s">
        <v>186</v>
      </c>
      <c r="S9" s="683">
        <f>入力シート①!C47</f>
        <v>0</v>
      </c>
      <c r="T9" s="683"/>
      <c r="U9" s="683"/>
      <c r="V9" s="683"/>
      <c r="W9" s="683"/>
      <c r="X9" s="683"/>
      <c r="Y9" s="683"/>
      <c r="Z9" s="683"/>
      <c r="AA9" s="683"/>
      <c r="AB9" s="683"/>
      <c r="AC9" s="661"/>
      <c r="AD9" s="662"/>
      <c r="AE9" s="663"/>
      <c r="AF9" s="336" t="s">
        <v>186</v>
      </c>
      <c r="AG9" s="683">
        <f>入力シート①!C47</f>
        <v>0</v>
      </c>
      <c r="AH9" s="683"/>
      <c r="AI9" s="683"/>
      <c r="AJ9" s="683"/>
      <c r="AK9" s="683"/>
      <c r="AL9" s="683"/>
      <c r="AM9" s="683"/>
      <c r="AN9" s="683"/>
      <c r="AO9" s="683"/>
      <c r="AP9" s="683"/>
    </row>
    <row r="10" spans="1:43" ht="28.5" customHeight="1">
      <c r="A10" s="658" t="s">
        <v>342</v>
      </c>
      <c r="B10" s="659"/>
      <c r="C10" s="660"/>
      <c r="D10" s="337" t="s">
        <v>185</v>
      </c>
      <c r="E10" s="680">
        <f>入力シート①!C55</f>
        <v>0</v>
      </c>
      <c r="F10" s="680"/>
      <c r="G10" s="680"/>
      <c r="H10" s="680"/>
      <c r="I10" s="680"/>
      <c r="J10" s="680"/>
      <c r="K10" s="680"/>
      <c r="L10" s="680"/>
      <c r="M10" s="680"/>
      <c r="N10" s="680"/>
      <c r="O10" s="658" t="s">
        <v>342</v>
      </c>
      <c r="P10" s="659"/>
      <c r="Q10" s="660"/>
      <c r="R10" s="337" t="s">
        <v>185</v>
      </c>
      <c r="S10" s="680">
        <f>入力シート①!C55</f>
        <v>0</v>
      </c>
      <c r="T10" s="680"/>
      <c r="U10" s="680"/>
      <c r="V10" s="680"/>
      <c r="W10" s="680"/>
      <c r="X10" s="680"/>
      <c r="Y10" s="680"/>
      <c r="Z10" s="680"/>
      <c r="AA10" s="680"/>
      <c r="AB10" s="680"/>
      <c r="AC10" s="658" t="s">
        <v>342</v>
      </c>
      <c r="AD10" s="659"/>
      <c r="AE10" s="660"/>
      <c r="AF10" s="337" t="s">
        <v>185</v>
      </c>
      <c r="AG10" s="680">
        <f>入力シート①!C55</f>
        <v>0</v>
      </c>
      <c r="AH10" s="680"/>
      <c r="AI10" s="680"/>
      <c r="AJ10" s="680"/>
      <c r="AK10" s="680"/>
      <c r="AL10" s="680"/>
      <c r="AM10" s="680"/>
      <c r="AN10" s="680"/>
      <c r="AO10" s="680"/>
      <c r="AP10" s="680"/>
    </row>
    <row r="11" spans="1:43" ht="28.5" customHeight="1">
      <c r="A11" s="661"/>
      <c r="B11" s="662"/>
      <c r="C11" s="663"/>
      <c r="D11" s="338" t="s">
        <v>186</v>
      </c>
      <c r="E11" s="681">
        <f>入力シート①!C48</f>
        <v>0</v>
      </c>
      <c r="F11" s="681"/>
      <c r="G11" s="681"/>
      <c r="H11" s="681"/>
      <c r="I11" s="681"/>
      <c r="J11" s="681"/>
      <c r="K11" s="681"/>
      <c r="L11" s="681"/>
      <c r="M11" s="681"/>
      <c r="N11" s="681"/>
      <c r="O11" s="661"/>
      <c r="P11" s="662"/>
      <c r="Q11" s="663"/>
      <c r="R11" s="338" t="s">
        <v>186</v>
      </c>
      <c r="S11" s="681">
        <f>入力シート①!C48</f>
        <v>0</v>
      </c>
      <c r="T11" s="681"/>
      <c r="U11" s="681"/>
      <c r="V11" s="681"/>
      <c r="W11" s="681"/>
      <c r="X11" s="681"/>
      <c r="Y11" s="681"/>
      <c r="Z11" s="681"/>
      <c r="AA11" s="681"/>
      <c r="AB11" s="681"/>
      <c r="AC11" s="661"/>
      <c r="AD11" s="662"/>
      <c r="AE11" s="663"/>
      <c r="AF11" s="338" t="s">
        <v>186</v>
      </c>
      <c r="AG11" s="681">
        <f>入力シート①!C48</f>
        <v>0</v>
      </c>
      <c r="AH11" s="681"/>
      <c r="AI11" s="681"/>
      <c r="AJ11" s="681"/>
      <c r="AK11" s="681"/>
      <c r="AL11" s="681"/>
      <c r="AM11" s="681"/>
      <c r="AN11" s="681"/>
      <c r="AO11" s="681"/>
      <c r="AP11" s="681"/>
    </row>
    <row r="12" spans="1:43" ht="28.5" customHeight="1">
      <c r="A12" s="673" t="s">
        <v>48</v>
      </c>
      <c r="B12" s="673"/>
      <c r="C12" s="673"/>
      <c r="D12" s="673"/>
      <c r="E12" s="676">
        <f>入力シート①!C51</f>
        <v>0</v>
      </c>
      <c r="F12" s="676"/>
      <c r="G12" s="676"/>
      <c r="H12" s="676"/>
      <c r="I12" s="676"/>
      <c r="J12" s="676"/>
      <c r="K12" s="676"/>
      <c r="L12" s="676"/>
      <c r="M12" s="676"/>
      <c r="N12" s="676"/>
      <c r="O12" s="673" t="s">
        <v>48</v>
      </c>
      <c r="P12" s="673"/>
      <c r="Q12" s="673"/>
      <c r="R12" s="673"/>
      <c r="S12" s="676">
        <f>入力シート①!C51</f>
        <v>0</v>
      </c>
      <c r="T12" s="676"/>
      <c r="U12" s="676"/>
      <c r="V12" s="676"/>
      <c r="W12" s="676"/>
      <c r="X12" s="676"/>
      <c r="Y12" s="676"/>
      <c r="Z12" s="676"/>
      <c r="AA12" s="676"/>
      <c r="AB12" s="676"/>
      <c r="AC12" s="673" t="s">
        <v>48</v>
      </c>
      <c r="AD12" s="673"/>
      <c r="AE12" s="673"/>
      <c r="AF12" s="673"/>
      <c r="AG12" s="676">
        <f>入力シート①!C51</f>
        <v>0</v>
      </c>
      <c r="AH12" s="676"/>
      <c r="AI12" s="676"/>
      <c r="AJ12" s="676"/>
      <c r="AK12" s="676"/>
      <c r="AL12" s="676"/>
      <c r="AM12" s="676"/>
      <c r="AN12" s="676"/>
      <c r="AO12" s="676"/>
      <c r="AP12" s="676"/>
    </row>
    <row r="13" spans="1:43" ht="28.5" customHeight="1">
      <c r="A13" s="677" t="s">
        <v>813</v>
      </c>
      <c r="B13" s="673"/>
      <c r="C13" s="673"/>
      <c r="D13" s="673"/>
      <c r="E13" s="679">
        <f>入力シート①!C7</f>
        <v>0</v>
      </c>
      <c r="F13" s="679"/>
      <c r="G13" s="679"/>
      <c r="H13" s="679"/>
      <c r="I13" s="679"/>
      <c r="J13" s="679"/>
      <c r="K13" s="679"/>
      <c r="L13" s="679"/>
      <c r="M13" s="679"/>
      <c r="N13" s="679"/>
      <c r="O13" s="677" t="s">
        <v>813</v>
      </c>
      <c r="P13" s="673"/>
      <c r="Q13" s="673"/>
      <c r="R13" s="673"/>
      <c r="S13" s="679">
        <f>入力シート①!C7</f>
        <v>0</v>
      </c>
      <c r="T13" s="679"/>
      <c r="U13" s="679"/>
      <c r="V13" s="679"/>
      <c r="W13" s="679"/>
      <c r="X13" s="679"/>
      <c r="Y13" s="679"/>
      <c r="Z13" s="679"/>
      <c r="AA13" s="679"/>
      <c r="AB13" s="679"/>
      <c r="AC13" s="677" t="s">
        <v>813</v>
      </c>
      <c r="AD13" s="673"/>
      <c r="AE13" s="673"/>
      <c r="AF13" s="673"/>
      <c r="AG13" s="679">
        <f>入力シート①!C7</f>
        <v>0</v>
      </c>
      <c r="AH13" s="679"/>
      <c r="AI13" s="679"/>
      <c r="AJ13" s="679"/>
      <c r="AK13" s="679"/>
      <c r="AL13" s="679"/>
      <c r="AM13" s="679"/>
      <c r="AN13" s="679"/>
      <c r="AO13" s="679"/>
      <c r="AP13" s="679"/>
    </row>
    <row r="14" spans="1:43" ht="28.5" customHeight="1">
      <c r="A14" s="673" t="s">
        <v>21</v>
      </c>
      <c r="B14" s="673"/>
      <c r="C14" s="673"/>
      <c r="D14" s="673"/>
      <c r="E14" s="679">
        <f>入力シート①!C15</f>
        <v>0</v>
      </c>
      <c r="F14" s="679"/>
      <c r="G14" s="679"/>
      <c r="H14" s="679"/>
      <c r="I14" s="679"/>
      <c r="J14" s="679"/>
      <c r="K14" s="679"/>
      <c r="L14" s="679"/>
      <c r="M14" s="679"/>
      <c r="N14" s="679"/>
      <c r="O14" s="673" t="s">
        <v>21</v>
      </c>
      <c r="P14" s="673"/>
      <c r="Q14" s="673"/>
      <c r="R14" s="673"/>
      <c r="S14" s="679">
        <f>入力シート①!C15</f>
        <v>0</v>
      </c>
      <c r="T14" s="679"/>
      <c r="U14" s="679"/>
      <c r="V14" s="679"/>
      <c r="W14" s="679"/>
      <c r="X14" s="679"/>
      <c r="Y14" s="679"/>
      <c r="Z14" s="679"/>
      <c r="AA14" s="679"/>
      <c r="AB14" s="679"/>
      <c r="AC14" s="673" t="s">
        <v>21</v>
      </c>
      <c r="AD14" s="673"/>
      <c r="AE14" s="673"/>
      <c r="AF14" s="673"/>
      <c r="AG14" s="679">
        <f>入力シート①!C15</f>
        <v>0</v>
      </c>
      <c r="AH14" s="679"/>
      <c r="AI14" s="679"/>
      <c r="AJ14" s="679"/>
      <c r="AK14" s="679"/>
      <c r="AL14" s="679"/>
      <c r="AM14" s="679"/>
      <c r="AN14" s="679"/>
      <c r="AO14" s="679"/>
      <c r="AP14" s="679"/>
    </row>
    <row r="15" spans="1:43">
      <c r="A15" s="306"/>
      <c r="B15" s="306"/>
      <c r="C15" s="306"/>
      <c r="D15" s="306"/>
      <c r="E15" s="339"/>
      <c r="F15" s="339"/>
      <c r="G15" s="339"/>
      <c r="H15" s="339"/>
      <c r="I15" s="339"/>
      <c r="J15" s="339"/>
      <c r="K15" s="339"/>
      <c r="L15" s="339"/>
      <c r="M15" s="339"/>
      <c r="N15" s="340" t="s">
        <v>792</v>
      </c>
      <c r="O15" s="306"/>
      <c r="P15" s="306"/>
      <c r="Q15" s="306"/>
      <c r="R15" s="306"/>
      <c r="S15" s="339"/>
      <c r="T15" s="339"/>
      <c r="U15" s="339"/>
      <c r="V15" s="339"/>
      <c r="W15" s="339"/>
      <c r="X15" s="339"/>
      <c r="Y15" s="339"/>
      <c r="Z15" s="339"/>
      <c r="AA15" s="339"/>
      <c r="AB15" s="340" t="s">
        <v>792</v>
      </c>
      <c r="AC15" s="306"/>
      <c r="AD15" s="306"/>
      <c r="AE15" s="306"/>
      <c r="AF15" s="306"/>
      <c r="AG15" s="339"/>
      <c r="AH15" s="339"/>
      <c r="AI15" s="339"/>
      <c r="AJ15" s="339"/>
      <c r="AK15" s="339"/>
      <c r="AL15" s="339"/>
      <c r="AM15" s="339"/>
      <c r="AN15" s="339"/>
      <c r="AO15" s="339"/>
      <c r="AP15" s="340" t="s">
        <v>792</v>
      </c>
    </row>
    <row r="16" spans="1:43">
      <c r="A16" s="306"/>
      <c r="B16" s="306"/>
      <c r="C16" s="306"/>
      <c r="D16" s="306"/>
      <c r="E16" s="339"/>
      <c r="F16" s="339"/>
      <c r="G16" s="339"/>
      <c r="H16" s="339"/>
      <c r="I16" s="339"/>
      <c r="J16" s="339"/>
      <c r="K16" s="339"/>
      <c r="L16" s="339"/>
      <c r="M16" s="339"/>
      <c r="O16" s="306"/>
      <c r="P16" s="306"/>
      <c r="Q16" s="306"/>
      <c r="R16" s="306"/>
      <c r="S16" s="339"/>
      <c r="T16" s="339"/>
      <c r="U16" s="339"/>
      <c r="V16" s="339"/>
      <c r="W16" s="339"/>
      <c r="X16" s="339"/>
      <c r="Y16" s="339"/>
      <c r="Z16" s="339"/>
      <c r="AA16" s="339"/>
      <c r="AB16" s="339"/>
      <c r="AC16" s="306"/>
      <c r="AD16" s="306"/>
      <c r="AE16" s="306"/>
      <c r="AF16" s="306"/>
      <c r="AG16" s="339"/>
      <c r="AH16" s="339"/>
      <c r="AI16" s="339"/>
      <c r="AJ16" s="339"/>
      <c r="AK16" s="339"/>
      <c r="AL16" s="339"/>
      <c r="AM16" s="339"/>
      <c r="AN16" s="339"/>
      <c r="AO16" s="339"/>
      <c r="AP16" s="339"/>
    </row>
    <row r="17" spans="1:42" ht="14.25" customHeight="1">
      <c r="A17" s="556" t="str">
        <f>"　上記のとおり"&amp;設定シート!$F$5&amp;"執行の衆議院小選挙区選出議員選挙の"</f>
        <v>　上記のとおり令和8年2月8日執行の衆議院小選挙区選出議員選挙の</v>
      </c>
      <c r="B17" s="556"/>
      <c r="C17" s="556"/>
      <c r="D17" s="556"/>
      <c r="E17" s="556"/>
      <c r="F17" s="556"/>
      <c r="G17" s="556"/>
      <c r="H17" s="556"/>
      <c r="I17" s="556"/>
      <c r="J17" s="556"/>
      <c r="K17" s="556"/>
      <c r="L17" s="556"/>
      <c r="M17" s="561">
        <f>入力シート①!$C$5</f>
        <v>0</v>
      </c>
      <c r="N17" s="561"/>
      <c r="O17" s="556" t="str">
        <f>"　上記のとおり"&amp;設定シート!$F$5&amp;"執行の衆議院小選挙区選出議員選挙の"</f>
        <v>　上記のとおり令和8年2月8日執行の衆議院小選挙区選出議員選挙の</v>
      </c>
      <c r="P17" s="556"/>
      <c r="Q17" s="556"/>
      <c r="R17" s="556"/>
      <c r="S17" s="556"/>
      <c r="T17" s="556"/>
      <c r="U17" s="556"/>
      <c r="V17" s="556"/>
      <c r="W17" s="556"/>
      <c r="X17" s="556"/>
      <c r="Y17" s="556"/>
      <c r="Z17" s="556"/>
      <c r="AA17" s="561">
        <f>入力シート①!$C$5</f>
        <v>0</v>
      </c>
      <c r="AB17" s="561"/>
      <c r="AC17" s="556" t="str">
        <f>"　上記のとおり"&amp;設定シート!$F$5&amp;"執行の衆議院小選挙区選出議員選挙の"</f>
        <v>　上記のとおり令和8年2月8日執行の衆議院小選挙区選出議員選挙の</v>
      </c>
      <c r="AD17" s="556"/>
      <c r="AE17" s="556"/>
      <c r="AF17" s="556"/>
      <c r="AG17" s="556"/>
      <c r="AH17" s="556"/>
      <c r="AI17" s="556"/>
      <c r="AJ17" s="556"/>
      <c r="AK17" s="556"/>
      <c r="AL17" s="556"/>
      <c r="AM17" s="556"/>
      <c r="AN17" s="556"/>
      <c r="AO17" s="561">
        <f>入力シート①!$C$5</f>
        <v>0</v>
      </c>
      <c r="AP17" s="561"/>
    </row>
    <row r="18" spans="1:42">
      <c r="A18" s="147" t="s">
        <v>676</v>
      </c>
      <c r="O18" s="147" t="s">
        <v>677</v>
      </c>
      <c r="AC18" s="147" t="s">
        <v>677</v>
      </c>
    </row>
    <row r="19" spans="1:42">
      <c r="A19" s="147" t="s">
        <v>347</v>
      </c>
      <c r="O19" s="147" t="s">
        <v>347</v>
      </c>
      <c r="AC19" s="147" t="s">
        <v>347</v>
      </c>
    </row>
    <row r="21" spans="1:42">
      <c r="A21" s="629">
        <f>入力シート①!C50</f>
        <v>0</v>
      </c>
      <c r="B21" s="629"/>
      <c r="C21" s="629"/>
      <c r="D21" s="629"/>
      <c r="O21" s="629">
        <f>入力シート①!C50</f>
        <v>0</v>
      </c>
      <c r="P21" s="629"/>
      <c r="Q21" s="629"/>
      <c r="R21" s="629"/>
      <c r="AC21" s="629">
        <f>入力シート①!C50</f>
        <v>0</v>
      </c>
      <c r="AD21" s="629"/>
      <c r="AE21" s="629"/>
      <c r="AF21" s="629"/>
    </row>
    <row r="22" spans="1:42">
      <c r="A22" s="341"/>
      <c r="B22" s="341"/>
      <c r="C22" s="341"/>
      <c r="D22" s="341"/>
      <c r="O22" s="341"/>
      <c r="P22" s="341"/>
      <c r="Q22" s="341"/>
      <c r="R22" s="341"/>
      <c r="AC22" s="341"/>
      <c r="AD22" s="341"/>
      <c r="AE22" s="341"/>
      <c r="AF22" s="341"/>
    </row>
    <row r="23" spans="1:42">
      <c r="C23" s="147" t="s">
        <v>670</v>
      </c>
      <c r="Q23" s="147" t="s">
        <v>670</v>
      </c>
      <c r="AE23" s="147" t="s">
        <v>670</v>
      </c>
    </row>
    <row r="26" spans="1:42">
      <c r="D26" s="520" t="s">
        <v>61</v>
      </c>
      <c r="E26" s="520"/>
      <c r="G26" s="522">
        <f>入力シート①!C19</f>
        <v>0</v>
      </c>
      <c r="H26" s="522"/>
      <c r="I26" s="522"/>
      <c r="J26" s="522"/>
      <c r="K26" s="522"/>
      <c r="L26" s="522"/>
      <c r="M26" s="522"/>
      <c r="R26" s="520" t="s">
        <v>61</v>
      </c>
      <c r="S26" s="520"/>
      <c r="U26" s="522">
        <f>入力シート①!C19</f>
        <v>0</v>
      </c>
      <c r="V26" s="522"/>
      <c r="W26" s="522"/>
      <c r="X26" s="522"/>
      <c r="Y26" s="522"/>
      <c r="Z26" s="522"/>
      <c r="AA26" s="522"/>
      <c r="AF26" s="520" t="s">
        <v>61</v>
      </c>
      <c r="AG26" s="520"/>
      <c r="AI26" s="522">
        <f>入力シート①!C19</f>
        <v>0</v>
      </c>
      <c r="AJ26" s="522"/>
      <c r="AK26" s="522"/>
      <c r="AL26" s="522"/>
      <c r="AM26" s="522"/>
      <c r="AN26" s="522"/>
      <c r="AO26" s="522"/>
    </row>
    <row r="27" spans="1:42">
      <c r="C27" s="664" t="s">
        <v>344</v>
      </c>
      <c r="D27" s="664"/>
      <c r="E27" s="664"/>
      <c r="F27" s="664"/>
      <c r="G27" s="290"/>
      <c r="H27" s="290"/>
      <c r="I27" s="290"/>
      <c r="J27" s="290"/>
      <c r="K27" s="290"/>
      <c r="L27" s="290"/>
      <c r="M27" s="290"/>
      <c r="Q27" s="664" t="s">
        <v>344</v>
      </c>
      <c r="R27" s="664"/>
      <c r="S27" s="664"/>
      <c r="T27" s="664"/>
      <c r="U27" s="290"/>
      <c r="V27" s="290"/>
      <c r="W27" s="290"/>
      <c r="X27" s="290"/>
      <c r="Y27" s="290"/>
      <c r="Z27" s="290"/>
      <c r="AA27" s="290"/>
      <c r="AE27" s="664" t="s">
        <v>344</v>
      </c>
      <c r="AF27" s="664"/>
      <c r="AG27" s="664"/>
      <c r="AH27" s="664"/>
      <c r="AI27" s="290"/>
      <c r="AJ27" s="290"/>
      <c r="AK27" s="290"/>
      <c r="AL27" s="290"/>
      <c r="AM27" s="290"/>
      <c r="AN27" s="290"/>
      <c r="AO27" s="290"/>
    </row>
    <row r="29" spans="1:42">
      <c r="D29" s="520" t="s">
        <v>331</v>
      </c>
      <c r="E29" s="520"/>
      <c r="G29" s="522">
        <f>入力シート①!C7</f>
        <v>0</v>
      </c>
      <c r="H29" s="522"/>
      <c r="I29" s="522"/>
      <c r="J29" s="522"/>
      <c r="K29" s="522"/>
      <c r="L29" s="522"/>
      <c r="M29" s="522"/>
      <c r="R29" s="520" t="s">
        <v>331</v>
      </c>
      <c r="S29" s="520"/>
      <c r="U29" s="522">
        <f>入力シート①!C7</f>
        <v>0</v>
      </c>
      <c r="V29" s="522"/>
      <c r="W29" s="522"/>
      <c r="X29" s="522"/>
      <c r="Y29" s="522"/>
      <c r="Z29" s="522"/>
      <c r="AA29" s="522"/>
      <c r="AF29" s="520" t="s">
        <v>331</v>
      </c>
      <c r="AG29" s="520"/>
      <c r="AI29" s="522">
        <f>入力シート①!C7</f>
        <v>0</v>
      </c>
      <c r="AJ29" s="522"/>
      <c r="AK29" s="522"/>
      <c r="AL29" s="522"/>
      <c r="AM29" s="522"/>
      <c r="AN29" s="522"/>
      <c r="AO29" s="522"/>
    </row>
    <row r="30" spans="1:42">
      <c r="C30" s="520" t="s">
        <v>345</v>
      </c>
      <c r="D30" s="520"/>
      <c r="E30" s="520"/>
      <c r="F30" s="520"/>
      <c r="H30" s="522">
        <f>入力シート①!C10</f>
        <v>0</v>
      </c>
      <c r="I30" s="522"/>
      <c r="J30" s="522"/>
      <c r="K30" s="522"/>
      <c r="L30" s="522"/>
      <c r="M30" s="522"/>
      <c r="Q30" s="520" t="s">
        <v>345</v>
      </c>
      <c r="R30" s="520"/>
      <c r="S30" s="520"/>
      <c r="T30" s="520"/>
      <c r="V30" s="522">
        <f>入力シート①!C10</f>
        <v>0</v>
      </c>
      <c r="W30" s="522"/>
      <c r="X30" s="522"/>
      <c r="Y30" s="522"/>
      <c r="Z30" s="522"/>
      <c r="AA30" s="522"/>
      <c r="AE30" s="520" t="s">
        <v>345</v>
      </c>
      <c r="AF30" s="520"/>
      <c r="AG30" s="520"/>
      <c r="AH30" s="520"/>
      <c r="AJ30" s="522">
        <f>入力シート①!C10</f>
        <v>0</v>
      </c>
      <c r="AK30" s="522"/>
      <c r="AL30" s="522"/>
      <c r="AM30" s="522"/>
      <c r="AN30" s="522"/>
      <c r="AO30" s="522"/>
    </row>
    <row r="31" spans="1:42">
      <c r="C31" s="280"/>
      <c r="D31" s="280"/>
      <c r="E31" s="280"/>
      <c r="F31" s="280"/>
      <c r="Q31" s="280"/>
      <c r="R31" s="280"/>
      <c r="S31" s="280"/>
      <c r="T31" s="280"/>
      <c r="AE31" s="280"/>
      <c r="AF31" s="280"/>
      <c r="AG31" s="280"/>
      <c r="AH31" s="280"/>
    </row>
    <row r="33" spans="1:42">
      <c r="A33" s="678" t="s">
        <v>213</v>
      </c>
      <c r="B33" s="678"/>
      <c r="C33" s="305" t="str">
        <f>"選挙管理委員会委員長　"&amp;設定シート!$D$12&amp;"　殿"</f>
        <v>選挙管理委員会委員長　櫻井　正人　殿</v>
      </c>
      <c r="O33" s="675">
        <f>入力シート①!C52</f>
        <v>0</v>
      </c>
      <c r="P33" s="675"/>
      <c r="Q33" s="147" t="s">
        <v>366</v>
      </c>
      <c r="AC33" s="675">
        <f>入力シート①!C45</f>
        <v>0</v>
      </c>
      <c r="AD33" s="675"/>
      <c r="AE33" s="147" t="s">
        <v>366</v>
      </c>
    </row>
    <row r="35" spans="1:42">
      <c r="A35" s="144" t="s">
        <v>192</v>
      </c>
      <c r="B35" s="267"/>
      <c r="C35" s="183"/>
      <c r="D35" s="183"/>
      <c r="O35" s="144" t="s">
        <v>192</v>
      </c>
      <c r="P35" s="267"/>
      <c r="Q35" s="183"/>
      <c r="R35" s="183"/>
      <c r="AC35" s="144" t="s">
        <v>192</v>
      </c>
      <c r="AD35" s="267"/>
      <c r="AE35" s="183"/>
      <c r="AF35" s="183"/>
    </row>
    <row r="36" spans="1:42">
      <c r="A36" s="144" t="s">
        <v>217</v>
      </c>
      <c r="B36" s="342"/>
      <c r="C36" s="184"/>
      <c r="D36" s="184"/>
      <c r="E36" s="144"/>
      <c r="F36" s="144"/>
      <c r="G36" s="144"/>
      <c r="H36" s="144"/>
      <c r="I36" s="144"/>
      <c r="J36" s="144"/>
      <c r="K36" s="144"/>
      <c r="L36" s="144"/>
      <c r="M36" s="144"/>
      <c r="N36" s="144"/>
      <c r="O36" s="144" t="s">
        <v>217</v>
      </c>
      <c r="P36" s="342"/>
      <c r="Q36" s="184"/>
      <c r="R36" s="184"/>
      <c r="S36" s="144"/>
      <c r="T36" s="144"/>
      <c r="U36" s="144"/>
      <c r="V36" s="144"/>
      <c r="W36" s="144"/>
      <c r="X36" s="144"/>
      <c r="Y36" s="144"/>
      <c r="Z36" s="144"/>
      <c r="AA36" s="144"/>
      <c r="AB36" s="144"/>
      <c r="AC36" s="144" t="s">
        <v>217</v>
      </c>
      <c r="AD36" s="342"/>
      <c r="AE36" s="184"/>
      <c r="AF36" s="184"/>
      <c r="AG36" s="144"/>
      <c r="AH36" s="144"/>
      <c r="AI36" s="144"/>
      <c r="AJ36" s="144"/>
      <c r="AK36" s="144"/>
      <c r="AL36" s="144"/>
      <c r="AM36" s="144"/>
      <c r="AN36" s="144"/>
      <c r="AO36" s="144"/>
      <c r="AP36" s="144"/>
    </row>
    <row r="37" spans="1:42">
      <c r="A37" s="144" t="s">
        <v>218</v>
      </c>
      <c r="B37" s="342"/>
      <c r="C37" s="184"/>
      <c r="D37" s="184"/>
      <c r="E37" s="144"/>
      <c r="F37" s="144"/>
      <c r="G37" s="144"/>
      <c r="H37" s="144"/>
      <c r="I37" s="144"/>
      <c r="J37" s="144"/>
      <c r="K37" s="144"/>
      <c r="L37" s="144"/>
      <c r="M37" s="144"/>
      <c r="N37" s="144"/>
      <c r="O37" s="144" t="s">
        <v>218</v>
      </c>
      <c r="P37" s="342"/>
      <c r="Q37" s="184"/>
      <c r="R37" s="184"/>
      <c r="S37" s="144"/>
      <c r="T37" s="144"/>
      <c r="U37" s="144"/>
      <c r="V37" s="144"/>
      <c r="W37" s="144"/>
      <c r="X37" s="144"/>
      <c r="Y37" s="144"/>
      <c r="Z37" s="144"/>
      <c r="AA37" s="144"/>
      <c r="AB37" s="144"/>
      <c r="AC37" s="144" t="s">
        <v>218</v>
      </c>
      <c r="AD37" s="342"/>
      <c r="AE37" s="184"/>
      <c r="AF37" s="184"/>
      <c r="AG37" s="144"/>
      <c r="AH37" s="144"/>
      <c r="AI37" s="144"/>
      <c r="AJ37" s="144"/>
      <c r="AK37" s="144"/>
      <c r="AL37" s="144"/>
      <c r="AM37" s="144"/>
      <c r="AN37" s="144"/>
      <c r="AO37" s="144"/>
      <c r="AP37" s="144"/>
    </row>
    <row r="38" spans="1:42">
      <c r="A38" s="144" t="s">
        <v>219</v>
      </c>
      <c r="B38" s="342"/>
      <c r="C38" s="184"/>
      <c r="D38" s="184"/>
      <c r="E38" s="144"/>
      <c r="F38" s="144"/>
      <c r="G38" s="144"/>
      <c r="H38" s="144"/>
      <c r="I38" s="144"/>
      <c r="J38" s="144"/>
      <c r="K38" s="144"/>
      <c r="L38" s="144"/>
      <c r="M38" s="144"/>
      <c r="N38" s="144"/>
      <c r="O38" s="144" t="s">
        <v>219</v>
      </c>
      <c r="P38" s="342"/>
      <c r="Q38" s="184"/>
      <c r="R38" s="184"/>
      <c r="S38" s="144"/>
      <c r="T38" s="144"/>
      <c r="U38" s="144"/>
      <c r="V38" s="144"/>
      <c r="W38" s="144"/>
      <c r="X38" s="144"/>
      <c r="Y38" s="144"/>
      <c r="Z38" s="144"/>
      <c r="AA38" s="144"/>
      <c r="AB38" s="144"/>
      <c r="AC38" s="144" t="s">
        <v>219</v>
      </c>
      <c r="AD38" s="342"/>
      <c r="AE38" s="184"/>
      <c r="AF38" s="184"/>
      <c r="AG38" s="144"/>
      <c r="AH38" s="144"/>
      <c r="AI38" s="144"/>
      <c r="AJ38" s="144"/>
      <c r="AK38" s="144"/>
      <c r="AL38" s="144"/>
      <c r="AM38" s="144"/>
      <c r="AN38" s="144"/>
      <c r="AO38" s="144"/>
      <c r="AP38" s="144"/>
    </row>
    <row r="39" spans="1:42">
      <c r="A39" s="144" t="s">
        <v>343</v>
      </c>
      <c r="B39" s="342"/>
      <c r="C39" s="184"/>
      <c r="D39" s="184"/>
      <c r="E39" s="144"/>
      <c r="F39" s="144"/>
      <c r="G39" s="144"/>
      <c r="H39" s="144"/>
      <c r="I39" s="144"/>
      <c r="J39" s="144"/>
      <c r="K39" s="144"/>
      <c r="L39" s="144"/>
      <c r="M39" s="144"/>
      <c r="N39" s="144"/>
      <c r="O39" s="144" t="s">
        <v>343</v>
      </c>
      <c r="P39" s="342"/>
      <c r="Q39" s="184"/>
      <c r="R39" s="184"/>
      <c r="S39" s="144"/>
      <c r="T39" s="144"/>
      <c r="U39" s="144"/>
      <c r="V39" s="144"/>
      <c r="W39" s="144"/>
      <c r="X39" s="144"/>
      <c r="Y39" s="144"/>
      <c r="Z39" s="144"/>
      <c r="AA39" s="144"/>
      <c r="AB39" s="144"/>
      <c r="AC39" s="144" t="s">
        <v>343</v>
      </c>
      <c r="AD39" s="342"/>
      <c r="AE39" s="184"/>
      <c r="AF39" s="184"/>
      <c r="AG39" s="144"/>
      <c r="AH39" s="144"/>
      <c r="AI39" s="144"/>
      <c r="AJ39" s="144"/>
      <c r="AK39" s="144"/>
      <c r="AL39" s="144"/>
      <c r="AM39" s="144"/>
      <c r="AN39" s="144"/>
      <c r="AO39" s="144"/>
      <c r="AP39" s="144"/>
    </row>
    <row r="40" spans="1:42">
      <c r="A40" s="144" t="s">
        <v>346</v>
      </c>
      <c r="B40" s="342"/>
      <c r="C40" s="184"/>
      <c r="D40" s="184"/>
      <c r="E40" s="144"/>
      <c r="F40" s="144"/>
      <c r="G40" s="144"/>
      <c r="H40" s="144"/>
      <c r="I40" s="144"/>
      <c r="J40" s="144"/>
      <c r="K40" s="144"/>
      <c r="L40" s="144"/>
      <c r="M40" s="144"/>
      <c r="N40" s="144"/>
      <c r="O40" s="144" t="s">
        <v>346</v>
      </c>
      <c r="P40" s="342"/>
      <c r="Q40" s="184"/>
      <c r="R40" s="184"/>
      <c r="S40" s="144"/>
      <c r="T40" s="144"/>
      <c r="U40" s="144"/>
      <c r="V40" s="144"/>
      <c r="W40" s="144"/>
      <c r="X40" s="144"/>
      <c r="Y40" s="144"/>
      <c r="Z40" s="144"/>
      <c r="AA40" s="144"/>
      <c r="AB40" s="144"/>
      <c r="AC40" s="144" t="s">
        <v>346</v>
      </c>
      <c r="AD40" s="342"/>
      <c r="AE40" s="184"/>
      <c r="AF40" s="184"/>
      <c r="AG40" s="144"/>
      <c r="AH40" s="144"/>
      <c r="AI40" s="144"/>
      <c r="AJ40" s="144"/>
      <c r="AK40" s="144"/>
      <c r="AL40" s="144"/>
      <c r="AM40" s="144"/>
      <c r="AN40" s="144"/>
      <c r="AO40" s="144"/>
      <c r="AP40" s="144"/>
    </row>
    <row r="41" spans="1:42">
      <c r="B41" s="226"/>
      <c r="C41" s="184"/>
      <c r="D41" s="184"/>
      <c r="G41" s="237"/>
      <c r="P41" s="226"/>
      <c r="Q41" s="184"/>
      <c r="R41" s="184"/>
      <c r="U41" s="237"/>
      <c r="AD41" s="226"/>
      <c r="AE41" s="184"/>
      <c r="AF41" s="184"/>
      <c r="AI41" s="237"/>
    </row>
  </sheetData>
  <mergeCells count="84">
    <mergeCell ref="C30:F30"/>
    <mergeCell ref="Q30:T30"/>
    <mergeCell ref="A33:B33"/>
    <mergeCell ref="O33:P33"/>
    <mergeCell ref="A4:N4"/>
    <mergeCell ref="O4:AB4"/>
    <mergeCell ref="H30:M30"/>
    <mergeCell ref="V30:AA30"/>
    <mergeCell ref="C27:F27"/>
    <mergeCell ref="Q27:T27"/>
    <mergeCell ref="D29:E29"/>
    <mergeCell ref="G29:M29"/>
    <mergeCell ref="R29:S29"/>
    <mergeCell ref="U29:AA29"/>
    <mergeCell ref="A21:D21"/>
    <mergeCell ref="O21:R21"/>
    <mergeCell ref="D26:E26"/>
    <mergeCell ref="G26:M26"/>
    <mergeCell ref="R26:S26"/>
    <mergeCell ref="U26:AA26"/>
    <mergeCell ref="A14:D14"/>
    <mergeCell ref="E14:N14"/>
    <mergeCell ref="O14:R14"/>
    <mergeCell ref="S14:AB14"/>
    <mergeCell ref="M17:N17"/>
    <mergeCell ref="AA17:AB17"/>
    <mergeCell ref="A17:L17"/>
    <mergeCell ref="O17:Z17"/>
    <mergeCell ref="A12:D12"/>
    <mergeCell ref="E12:N12"/>
    <mergeCell ref="O12:R12"/>
    <mergeCell ref="S12:AB12"/>
    <mergeCell ref="A13:D13"/>
    <mergeCell ref="E13:N13"/>
    <mergeCell ref="O13:R13"/>
    <mergeCell ref="S13:AB13"/>
    <mergeCell ref="A10:C11"/>
    <mergeCell ref="E10:N10"/>
    <mergeCell ref="O10:Q11"/>
    <mergeCell ref="S10:AB10"/>
    <mergeCell ref="E11:N11"/>
    <mergeCell ref="S11:AB11"/>
    <mergeCell ref="A8:C9"/>
    <mergeCell ref="E8:N8"/>
    <mergeCell ref="O8:Q9"/>
    <mergeCell ref="S8:AB8"/>
    <mergeCell ref="E9:N9"/>
    <mergeCell ref="S9:AB9"/>
    <mergeCell ref="A3:N3"/>
    <mergeCell ref="O3:AB3"/>
    <mergeCell ref="A6:C7"/>
    <mergeCell ref="E6:N6"/>
    <mergeCell ref="O6:Q7"/>
    <mergeCell ref="S6:AB6"/>
    <mergeCell ref="E7:N7"/>
    <mergeCell ref="S7:AB7"/>
    <mergeCell ref="AC3:AP3"/>
    <mergeCell ref="AC4:AP4"/>
    <mergeCell ref="AC6:AE7"/>
    <mergeCell ref="AG6:AP6"/>
    <mergeCell ref="AG7:AP7"/>
    <mergeCell ref="AC8:AE9"/>
    <mergeCell ref="AG8:AP8"/>
    <mergeCell ref="AG9:AP9"/>
    <mergeCell ref="AC10:AE11"/>
    <mergeCell ref="AG10:AP10"/>
    <mergeCell ref="AG11:AP11"/>
    <mergeCell ref="AC12:AF12"/>
    <mergeCell ref="AG12:AP12"/>
    <mergeCell ref="AC13:AF13"/>
    <mergeCell ref="AG13:AP13"/>
    <mergeCell ref="AC14:AF14"/>
    <mergeCell ref="AG14:AP14"/>
    <mergeCell ref="AC21:AF21"/>
    <mergeCell ref="AF26:AG26"/>
    <mergeCell ref="AI26:AO26"/>
    <mergeCell ref="AE27:AH27"/>
    <mergeCell ref="AO17:AP17"/>
    <mergeCell ref="AC17:AN17"/>
    <mergeCell ref="AF29:AG29"/>
    <mergeCell ref="AI29:AO29"/>
    <mergeCell ref="AE30:AH30"/>
    <mergeCell ref="AJ30:AO30"/>
    <mergeCell ref="AC33:AD33"/>
  </mergeCells>
  <phoneticPr fontId="1"/>
  <hyperlinks>
    <hyperlink ref="AQ1" location="目次!A1" display="目次に戻る" xr:uid="{00000000-0004-0000-1900-000000000000}"/>
  </hyperlinks>
  <printOptions horizontalCentered="1"/>
  <pageMargins left="0.78740157480314965" right="0.59055118110236227" top="0.98425196850393704" bottom="0.98425196850393704" header="0.51181102362204722" footer="0.51181102362204722"/>
  <pageSetup paperSize="9" orientation="portrait" blackAndWhite="1" horizontalDpi="200" verticalDpi="200" r:id="rId1"/>
  <headerFooter alignWithMargins="0"/>
  <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O51"/>
  <sheetViews>
    <sheetView showZeros="0" view="pageBreakPreview" zoomScaleNormal="100" zoomScaleSheetLayoutView="100" workbookViewId="0"/>
  </sheetViews>
  <sheetFormatPr defaultColWidth="5.875" defaultRowHeight="15.75"/>
  <cols>
    <col min="1" max="13" width="5.875" style="147" customWidth="1"/>
    <col min="14" max="14" width="6.75" style="147" customWidth="1"/>
    <col min="15" max="15" width="11.875" style="147" bestFit="1" customWidth="1"/>
    <col min="16" max="16384" width="5.875" style="147"/>
  </cols>
  <sheetData>
    <row r="1" spans="1:15">
      <c r="N1" s="223" t="s">
        <v>622</v>
      </c>
      <c r="O1" s="146" t="s">
        <v>642</v>
      </c>
    </row>
    <row r="5" spans="1:15" ht="31.5">
      <c r="A5" s="519" t="s">
        <v>30</v>
      </c>
      <c r="B5" s="519"/>
      <c r="C5" s="519"/>
      <c r="D5" s="519"/>
      <c r="E5" s="519"/>
      <c r="F5" s="519"/>
      <c r="G5" s="519"/>
      <c r="H5" s="519"/>
      <c r="I5" s="519"/>
      <c r="J5" s="519"/>
      <c r="K5" s="519"/>
      <c r="L5" s="519"/>
      <c r="M5" s="519"/>
      <c r="N5" s="519"/>
    </row>
    <row r="6" spans="1:15">
      <c r="A6" s="605" t="s">
        <v>536</v>
      </c>
      <c r="B6" s="605"/>
      <c r="C6" s="605"/>
      <c r="D6" s="605"/>
      <c r="E6" s="605"/>
      <c r="F6" s="605"/>
      <c r="G6" s="605"/>
      <c r="H6" s="605"/>
      <c r="I6" s="605"/>
      <c r="J6" s="605"/>
      <c r="K6" s="605"/>
      <c r="L6" s="605"/>
      <c r="M6" s="605"/>
      <c r="N6" s="605"/>
    </row>
    <row r="9" spans="1:15" ht="14.25" customHeight="1">
      <c r="F9" s="147" t="s">
        <v>31</v>
      </c>
    </row>
    <row r="10" spans="1:15" ht="14.25" customHeight="1"/>
    <row r="11" spans="1:15" ht="14.25" customHeight="1">
      <c r="F11" s="147" t="s">
        <v>26</v>
      </c>
      <c r="H11" s="522">
        <f>入力シート①!C31</f>
        <v>0</v>
      </c>
      <c r="I11" s="522"/>
      <c r="J11" s="522"/>
      <c r="K11" s="522"/>
      <c r="L11" s="522"/>
      <c r="M11" s="522"/>
      <c r="N11" s="522"/>
    </row>
    <row r="12" spans="1:15" ht="14.25" customHeight="1">
      <c r="H12" s="247"/>
      <c r="I12" s="247"/>
      <c r="J12" s="247"/>
      <c r="K12" s="247"/>
    </row>
    <row r="13" spans="1:15" ht="14.25" customHeight="1">
      <c r="F13" s="147" t="s">
        <v>13</v>
      </c>
      <c r="H13" s="522">
        <f>入力シート①!C27</f>
        <v>0</v>
      </c>
      <c r="I13" s="522"/>
      <c r="J13" s="522"/>
      <c r="K13" s="522"/>
      <c r="L13" s="522"/>
      <c r="M13" s="522"/>
      <c r="N13" s="522"/>
    </row>
    <row r="14" spans="1:15" ht="14.25" customHeight="1">
      <c r="H14" s="237"/>
      <c r="J14" s="247"/>
      <c r="K14" s="247"/>
    </row>
    <row r="15" spans="1:15" ht="14.25" customHeight="1">
      <c r="F15" s="147" t="s">
        <v>27</v>
      </c>
      <c r="H15" s="522">
        <f>入力シート①!C28</f>
        <v>0</v>
      </c>
      <c r="I15" s="522"/>
      <c r="J15" s="522"/>
      <c r="K15" s="522"/>
      <c r="L15" s="522"/>
      <c r="M15" s="522"/>
      <c r="N15" s="522"/>
    </row>
    <row r="16" spans="1:15" ht="14.25" customHeight="1">
      <c r="I16" s="237"/>
      <c r="J16" s="237"/>
      <c r="K16" s="237"/>
    </row>
    <row r="17" spans="1:13" ht="14.25" customHeight="1">
      <c r="G17" s="255" t="s">
        <v>35</v>
      </c>
      <c r="H17" s="684">
        <f>入力シート①!C29</f>
        <v>0</v>
      </c>
      <c r="I17" s="560"/>
      <c r="J17" s="560"/>
      <c r="K17" s="560"/>
      <c r="L17" s="255" t="s">
        <v>34</v>
      </c>
      <c r="M17" s="276"/>
    </row>
    <row r="18" spans="1:13" ht="14.25" customHeight="1"/>
    <row r="19" spans="1:13" ht="14.25" customHeight="1">
      <c r="G19" s="247"/>
    </row>
    <row r="20" spans="1:13" ht="14.25" customHeight="1"/>
    <row r="21" spans="1:13" ht="14.25" customHeight="1">
      <c r="A21" s="147" t="s">
        <v>32</v>
      </c>
      <c r="C21" s="305" t="str">
        <f>入力シート①!C3</f>
        <v>令和8年２月８日執行　衆議院小選挙区選出議員選挙</v>
      </c>
    </row>
    <row r="22" spans="1:13" ht="14.25" customHeight="1">
      <c r="C22" s="237"/>
    </row>
    <row r="23" spans="1:13" ht="14.25" customHeight="1">
      <c r="G23" s="247"/>
      <c r="J23" s="247"/>
    </row>
    <row r="24" spans="1:13" ht="14.25" customHeight="1">
      <c r="A24" s="147" t="s">
        <v>33</v>
      </c>
      <c r="F24" s="524">
        <f>入力シート①!C5</f>
        <v>0</v>
      </c>
      <c r="G24" s="524"/>
      <c r="H24" s="524"/>
      <c r="I24" s="524"/>
      <c r="J24" s="247"/>
    </row>
    <row r="25" spans="1:13" ht="14.25" customHeight="1">
      <c r="G25" s="247"/>
      <c r="J25" s="247"/>
    </row>
    <row r="27" spans="1:13" ht="21" customHeight="1">
      <c r="A27" s="147" t="s">
        <v>36</v>
      </c>
    </row>
    <row r="30" spans="1:13">
      <c r="A30" s="685">
        <f>入力シート①!C25</f>
        <v>0</v>
      </c>
      <c r="B30" s="685"/>
      <c r="C30" s="685"/>
      <c r="D30" s="685"/>
      <c r="E30" s="256"/>
    </row>
    <row r="31" spans="1:13">
      <c r="B31" s="334"/>
      <c r="C31" s="334"/>
      <c r="D31" s="334"/>
      <c r="E31" s="334"/>
    </row>
    <row r="33" spans="1:14" ht="21" customHeight="1">
      <c r="F33" s="228" t="s">
        <v>72</v>
      </c>
      <c r="H33" s="501">
        <f>入力シート①!C7</f>
        <v>0</v>
      </c>
      <c r="I33" s="501"/>
      <c r="J33" s="501"/>
      <c r="K33" s="501"/>
      <c r="L33" s="501"/>
      <c r="M33" s="501"/>
      <c r="N33" s="501"/>
    </row>
    <row r="34" spans="1:14" ht="21" customHeight="1">
      <c r="B34" s="144"/>
      <c r="C34" s="144"/>
      <c r="I34" s="237"/>
    </row>
    <row r="35" spans="1:14">
      <c r="B35" s="144"/>
      <c r="C35" s="182"/>
    </row>
    <row r="36" spans="1:14" ht="21" customHeight="1">
      <c r="B36" s="144"/>
      <c r="C36" s="144"/>
      <c r="F36" s="228" t="s">
        <v>431</v>
      </c>
      <c r="H36" s="522">
        <f>入力シート①!C10</f>
        <v>0</v>
      </c>
      <c r="I36" s="522"/>
      <c r="J36" s="522"/>
      <c r="K36" s="522"/>
      <c r="L36" s="522"/>
      <c r="M36" s="522"/>
      <c r="N36" s="522"/>
    </row>
    <row r="37" spans="1:14" ht="24">
      <c r="B37" s="144"/>
      <c r="D37" s="229"/>
      <c r="E37" s="229"/>
      <c r="F37" s="228"/>
      <c r="G37" s="229"/>
      <c r="I37" s="230"/>
      <c r="J37" s="230"/>
      <c r="K37" s="231"/>
      <c r="L37" s="231"/>
    </row>
    <row r="38" spans="1:14" ht="14.25" customHeight="1">
      <c r="D38" s="229"/>
      <c r="E38" s="229"/>
      <c r="F38" s="228"/>
      <c r="G38" s="229"/>
      <c r="I38" s="230"/>
      <c r="J38" s="230"/>
      <c r="K38" s="231"/>
      <c r="L38" s="231"/>
    </row>
    <row r="39" spans="1:14">
      <c r="A39" s="664" t="s">
        <v>172</v>
      </c>
      <c r="B39" s="664"/>
      <c r="C39" s="664"/>
      <c r="D39" s="664"/>
      <c r="E39" s="664"/>
      <c r="F39" s="524">
        <f>入力シート①!C5</f>
        <v>0</v>
      </c>
      <c r="G39" s="524"/>
      <c r="H39" s="524"/>
      <c r="I39" s="236" t="s">
        <v>12</v>
      </c>
      <c r="J39" s="144"/>
      <c r="K39" s="524" t="e">
        <f>入力シート①!G5</f>
        <v>#N/A</v>
      </c>
      <c r="L39" s="524"/>
      <c r="M39" s="524"/>
      <c r="N39" s="223" t="s">
        <v>24</v>
      </c>
    </row>
    <row r="40" spans="1:14">
      <c r="A40" s="232"/>
    </row>
    <row r="41" spans="1:14">
      <c r="A41" s="232"/>
    </row>
    <row r="42" spans="1:14">
      <c r="A42" s="232"/>
    </row>
    <row r="43" spans="1:14">
      <c r="A43" s="232"/>
    </row>
    <row r="44" spans="1:14">
      <c r="A44" s="232"/>
    </row>
    <row r="45" spans="1:14">
      <c r="A45" s="185" t="s">
        <v>124</v>
      </c>
      <c r="B45" s="144"/>
      <c r="C45" s="144"/>
      <c r="D45" s="144"/>
      <c r="E45" s="144"/>
      <c r="F45" s="144"/>
      <c r="G45" s="144"/>
      <c r="H45" s="144"/>
      <c r="I45" s="144"/>
      <c r="J45" s="144"/>
      <c r="K45" s="144"/>
      <c r="L45" s="144"/>
      <c r="M45" s="144"/>
      <c r="N45" s="144"/>
    </row>
    <row r="46" spans="1:14">
      <c r="A46" s="185" t="s">
        <v>348</v>
      </c>
      <c r="B46" s="144"/>
      <c r="C46" s="144"/>
      <c r="D46" s="144"/>
      <c r="E46" s="144"/>
      <c r="F46" s="144"/>
      <c r="G46" s="144"/>
      <c r="H46" s="144"/>
      <c r="I46" s="144"/>
      <c r="J46" s="144"/>
      <c r="K46" s="144"/>
      <c r="L46" s="144"/>
      <c r="M46" s="144"/>
      <c r="N46" s="144"/>
    </row>
    <row r="47" spans="1:14">
      <c r="A47" s="185" t="s">
        <v>349</v>
      </c>
      <c r="B47" s="144"/>
      <c r="C47" s="144"/>
      <c r="D47" s="144"/>
      <c r="E47" s="144"/>
      <c r="F47" s="144"/>
      <c r="G47" s="144"/>
      <c r="H47" s="144"/>
      <c r="I47" s="144"/>
      <c r="J47" s="144"/>
      <c r="K47" s="144"/>
      <c r="L47" s="144"/>
      <c r="M47" s="144"/>
      <c r="N47" s="144"/>
    </row>
    <row r="48" spans="1:14">
      <c r="A48" s="185" t="s">
        <v>350</v>
      </c>
      <c r="B48" s="144"/>
      <c r="C48" s="144"/>
      <c r="D48" s="144"/>
      <c r="E48" s="144"/>
      <c r="F48" s="144"/>
      <c r="G48" s="144"/>
      <c r="H48" s="144"/>
      <c r="I48" s="144"/>
      <c r="J48" s="144"/>
      <c r="K48" s="144"/>
      <c r="L48" s="144"/>
      <c r="M48" s="144"/>
      <c r="N48" s="144"/>
    </row>
    <row r="49" spans="1:14">
      <c r="A49" s="185" t="s">
        <v>351</v>
      </c>
      <c r="B49" s="144"/>
      <c r="C49" s="144"/>
      <c r="D49" s="144"/>
      <c r="E49" s="144"/>
      <c r="F49" s="144"/>
      <c r="G49" s="144"/>
      <c r="H49" s="144"/>
      <c r="I49" s="144"/>
      <c r="J49" s="144"/>
      <c r="K49" s="144"/>
      <c r="L49" s="144"/>
      <c r="M49" s="144"/>
      <c r="N49" s="144"/>
    </row>
    <row r="50" spans="1:14">
      <c r="A50" s="185" t="s">
        <v>329</v>
      </c>
      <c r="B50" s="144"/>
      <c r="C50" s="144"/>
      <c r="D50" s="144"/>
      <c r="E50" s="144"/>
      <c r="F50" s="144"/>
      <c r="G50" s="144"/>
      <c r="H50" s="144"/>
      <c r="I50" s="144"/>
      <c r="J50" s="144"/>
      <c r="K50" s="144"/>
      <c r="L50" s="144"/>
      <c r="M50" s="144"/>
      <c r="N50" s="144"/>
    </row>
    <row r="51" spans="1:14">
      <c r="A51" s="232"/>
    </row>
  </sheetData>
  <mergeCells count="13">
    <mergeCell ref="H15:N15"/>
    <mergeCell ref="H13:N13"/>
    <mergeCell ref="H11:N11"/>
    <mergeCell ref="A5:N5"/>
    <mergeCell ref="A6:N6"/>
    <mergeCell ref="K39:M39"/>
    <mergeCell ref="H17:K17"/>
    <mergeCell ref="F24:I24"/>
    <mergeCell ref="A30:D30"/>
    <mergeCell ref="A39:E39"/>
    <mergeCell ref="F39:H39"/>
    <mergeCell ref="H33:N33"/>
    <mergeCell ref="H36:N36"/>
  </mergeCells>
  <phoneticPr fontId="1"/>
  <hyperlinks>
    <hyperlink ref="O1" location="目次!A1" display="目次に戻る" xr:uid="{00000000-0004-0000-1A00-000000000000}"/>
  </hyperlinks>
  <printOptions horizontalCentered="1"/>
  <pageMargins left="0.78740157480314965" right="0.78740157480314965" top="0.98425196850393704" bottom="0.98425196850393704" header="0.51181102362204722" footer="0.51181102362204722"/>
  <pageSetup paperSize="9" scale="96" orientation="portrait" blackAndWhite="1" horizontalDpi="200" verticalDpi="200" r:id="rId1"/>
  <headerFooter alignWithMargins="0"/>
  <drawing r:id="rId2"/>
  <legacyDrawing r:id="rId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O38"/>
  <sheetViews>
    <sheetView showZeros="0" view="pageBreakPreview" zoomScaleNormal="100" zoomScaleSheetLayoutView="100" workbookViewId="0">
      <selection activeCell="O1" sqref="O1"/>
    </sheetView>
  </sheetViews>
  <sheetFormatPr defaultColWidth="5.875" defaultRowHeight="15.75"/>
  <cols>
    <col min="1" max="13" width="5.875" style="147" customWidth="1"/>
    <col min="14" max="14" width="6.75" style="147" customWidth="1"/>
    <col min="15" max="15" width="11.875" style="147" bestFit="1" customWidth="1"/>
    <col min="16" max="16384" width="5.875" style="147"/>
  </cols>
  <sheetData>
    <row r="1" spans="1:15">
      <c r="N1" s="223" t="s">
        <v>623</v>
      </c>
      <c r="O1" s="146" t="s">
        <v>642</v>
      </c>
    </row>
    <row r="5" spans="1:15" ht="31.5">
      <c r="A5" s="519" t="s">
        <v>37</v>
      </c>
      <c r="B5" s="519"/>
      <c r="C5" s="519"/>
      <c r="D5" s="519"/>
      <c r="E5" s="519"/>
      <c r="F5" s="519"/>
      <c r="G5" s="519"/>
      <c r="H5" s="519"/>
      <c r="I5" s="519"/>
      <c r="J5" s="519"/>
      <c r="K5" s="519"/>
      <c r="L5" s="519"/>
      <c r="M5" s="519"/>
      <c r="N5" s="519"/>
    </row>
    <row r="9" spans="1:15" ht="14.25" customHeight="1"/>
    <row r="10" spans="1:15" ht="14.25" customHeight="1">
      <c r="A10" s="526" t="str">
        <f>"　"&amp;設定シート!$F$5&amp;"執行の衆議院小選挙区選出議員選挙の"</f>
        <v>　令和8年2月8日執行の衆議院小選挙区選出議員選挙の</v>
      </c>
      <c r="B10" s="526"/>
      <c r="C10" s="526"/>
      <c r="D10" s="526"/>
      <c r="E10" s="526"/>
      <c r="F10" s="526"/>
      <c r="G10" s="526"/>
      <c r="H10" s="526"/>
      <c r="I10" s="526"/>
      <c r="J10" s="526"/>
      <c r="K10" s="524">
        <f>入力シート①!C5</f>
        <v>0</v>
      </c>
      <c r="L10" s="524"/>
      <c r="M10" s="524"/>
      <c r="N10" s="147" t="s">
        <v>157</v>
      </c>
    </row>
    <row r="11" spans="1:15" ht="9" customHeight="1">
      <c r="L11" s="243"/>
      <c r="M11" s="243"/>
    </row>
    <row r="12" spans="1:15" ht="14.25" customHeight="1">
      <c r="A12" s="147" t="s">
        <v>165</v>
      </c>
      <c r="H12" s="225"/>
      <c r="J12" s="225"/>
      <c r="K12" s="225"/>
    </row>
    <row r="13" spans="1:15" ht="14.25" customHeight="1">
      <c r="H13" s="225"/>
      <c r="I13" s="225"/>
      <c r="J13" s="225"/>
      <c r="K13" s="225"/>
    </row>
    <row r="14" spans="1:15" ht="14.25" customHeight="1">
      <c r="H14" s="225"/>
      <c r="J14" s="225"/>
    </row>
    <row r="16" spans="1:15">
      <c r="A16" s="243"/>
      <c r="B16" s="243"/>
      <c r="C16" s="243"/>
      <c r="D16" s="243"/>
      <c r="E16" s="243"/>
    </row>
    <row r="17" spans="1:14">
      <c r="A17" s="685">
        <f>入力シート①!C26</f>
        <v>0</v>
      </c>
      <c r="B17" s="688"/>
      <c r="C17" s="688"/>
      <c r="D17" s="688"/>
      <c r="E17" s="256"/>
    </row>
    <row r="18" spans="1:14">
      <c r="B18" s="226"/>
      <c r="C18" s="184"/>
      <c r="D18" s="184"/>
    </row>
    <row r="19" spans="1:14">
      <c r="B19" s="226"/>
      <c r="C19" s="184"/>
      <c r="D19" s="184"/>
    </row>
    <row r="20" spans="1:14">
      <c r="B20" s="226"/>
      <c r="C20" s="184"/>
      <c r="D20" s="184"/>
    </row>
    <row r="21" spans="1:14">
      <c r="B21" s="226"/>
      <c r="C21" s="184"/>
      <c r="D21" s="184"/>
    </row>
    <row r="22" spans="1:14">
      <c r="B22" s="226"/>
      <c r="C22" s="184"/>
      <c r="D22" s="184"/>
      <c r="F22" s="147" t="s">
        <v>26</v>
      </c>
      <c r="H22" s="522">
        <f>入力シート①!C31</f>
        <v>0</v>
      </c>
      <c r="I22" s="522"/>
      <c r="J22" s="522"/>
      <c r="K22" s="522"/>
      <c r="L22" s="522"/>
      <c r="M22" s="522"/>
      <c r="N22" s="522"/>
    </row>
    <row r="23" spans="1:14">
      <c r="B23" s="226"/>
      <c r="C23" s="184"/>
      <c r="D23" s="184"/>
      <c r="L23" s="280"/>
    </row>
    <row r="24" spans="1:14">
      <c r="B24" s="226"/>
      <c r="C24" s="184"/>
      <c r="D24" s="184"/>
    </row>
    <row r="25" spans="1:14">
      <c r="B25" s="226"/>
      <c r="C25" s="184"/>
      <c r="D25" s="184"/>
    </row>
    <row r="26" spans="1:14" ht="21" customHeight="1">
      <c r="B26" s="226"/>
      <c r="C26" s="184"/>
      <c r="D26" s="184"/>
      <c r="F26" s="147" t="s">
        <v>27</v>
      </c>
      <c r="H26" s="687">
        <f>入力シート①!C28</f>
        <v>0</v>
      </c>
      <c r="I26" s="687"/>
      <c r="J26" s="687"/>
      <c r="K26" s="687"/>
      <c r="L26" s="687"/>
      <c r="M26" s="687"/>
      <c r="N26" s="687"/>
    </row>
    <row r="27" spans="1:14">
      <c r="B27" s="226"/>
      <c r="C27" s="184"/>
      <c r="D27" s="184"/>
    </row>
    <row r="30" spans="1:14" ht="21" customHeight="1">
      <c r="D30" s="249"/>
      <c r="E30" s="228" t="s">
        <v>72</v>
      </c>
      <c r="F30" s="277"/>
      <c r="G30" s="501">
        <f>入力シート①!C7</f>
        <v>0</v>
      </c>
      <c r="H30" s="501"/>
      <c r="I30" s="501"/>
      <c r="J30" s="501"/>
      <c r="K30" s="501"/>
      <c r="L30" s="501"/>
      <c r="M30" s="501"/>
      <c r="N30" s="501"/>
    </row>
    <row r="32" spans="1:14" ht="14.25" customHeight="1">
      <c r="D32" s="229"/>
      <c r="E32" s="229"/>
      <c r="F32" s="228"/>
      <c r="G32" s="229"/>
      <c r="I32" s="686"/>
      <c r="J32" s="686"/>
      <c r="K32" s="562"/>
      <c r="L32" s="562"/>
    </row>
    <row r="33" spans="1:13" ht="21" customHeight="1">
      <c r="D33" s="229"/>
      <c r="E33" s="228" t="s">
        <v>431</v>
      </c>
      <c r="G33" s="548">
        <f>入力シート①!C10</f>
        <v>0</v>
      </c>
      <c r="H33" s="548"/>
      <c r="I33" s="548"/>
      <c r="J33" s="548"/>
      <c r="K33" s="548"/>
      <c r="L33" s="548"/>
      <c r="M33" s="236" t="s">
        <v>24</v>
      </c>
    </row>
    <row r="34" spans="1:13" ht="14.25" customHeight="1">
      <c r="D34" s="229"/>
      <c r="L34" s="236"/>
    </row>
    <row r="35" spans="1:13" ht="14.25" customHeight="1">
      <c r="D35" s="229"/>
      <c r="L35" s="236"/>
    </row>
    <row r="36" spans="1:13" ht="14.25" customHeight="1">
      <c r="A36" s="144" t="s">
        <v>124</v>
      </c>
      <c r="D36" s="229"/>
      <c r="E36" s="229"/>
      <c r="F36" s="228"/>
      <c r="G36" s="229"/>
      <c r="I36" s="235"/>
      <c r="J36" s="235"/>
      <c r="K36" s="236"/>
      <c r="L36" s="236"/>
    </row>
    <row r="37" spans="1:13">
      <c r="A37" s="144" t="s">
        <v>636</v>
      </c>
    </row>
    <row r="38" spans="1:13">
      <c r="K38" s="520"/>
      <c r="L38" s="520"/>
      <c r="M38" s="223"/>
    </row>
  </sheetData>
  <mergeCells count="11">
    <mergeCell ref="K38:L38"/>
    <mergeCell ref="A5:N5"/>
    <mergeCell ref="I32:J32"/>
    <mergeCell ref="K32:L32"/>
    <mergeCell ref="K10:M10"/>
    <mergeCell ref="H22:N22"/>
    <mergeCell ref="H26:N26"/>
    <mergeCell ref="G33:L33"/>
    <mergeCell ref="A17:D17"/>
    <mergeCell ref="G30:N30"/>
    <mergeCell ref="A10:J10"/>
  </mergeCells>
  <phoneticPr fontId="1"/>
  <hyperlinks>
    <hyperlink ref="O1" location="目次!A1" display="目次に戻る" xr:uid="{00000000-0004-0000-1B00-000000000000}"/>
  </hyperlinks>
  <printOptions horizontalCentered="1"/>
  <pageMargins left="0.98425196850393704" right="0.59055118110236227" top="0.98425196850393704" bottom="0.98425196850393704" header="0.51181102362204722" footer="0.51181102362204722"/>
  <pageSetup paperSize="9" orientation="portrait" blackAndWhite="1" horizontalDpi="200" verticalDpi="200"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U50"/>
  <sheetViews>
    <sheetView showZeros="0" view="pageBreakPreview" zoomScaleNormal="100" zoomScaleSheetLayoutView="100" workbookViewId="0"/>
  </sheetViews>
  <sheetFormatPr defaultColWidth="5.875" defaultRowHeight="15.75"/>
  <cols>
    <col min="1" max="13" width="5.875" style="147" customWidth="1"/>
    <col min="14" max="14" width="8" style="147" customWidth="1"/>
    <col min="15" max="20" width="5.875" style="147"/>
    <col min="21" max="21" width="11.875" style="147" bestFit="1" customWidth="1"/>
    <col min="22" max="16384" width="5.875" style="147"/>
  </cols>
  <sheetData>
    <row r="1" spans="1:21" ht="16.5" thickBot="1">
      <c r="N1" s="223" t="s">
        <v>624</v>
      </c>
      <c r="P1" s="689" t="s">
        <v>307</v>
      </c>
      <c r="Q1" s="689"/>
      <c r="R1" s="689"/>
      <c r="S1" s="689"/>
      <c r="U1" s="146" t="s">
        <v>642</v>
      </c>
    </row>
    <row r="2" spans="1:21">
      <c r="P2" s="690" t="s">
        <v>257</v>
      </c>
      <c r="Q2" s="691"/>
      <c r="R2" s="691"/>
      <c r="S2" s="692"/>
    </row>
    <row r="3" spans="1:21">
      <c r="P3" s="693"/>
      <c r="Q3" s="694"/>
      <c r="R3" s="694"/>
      <c r="S3" s="695"/>
    </row>
    <row r="4" spans="1:21" ht="16.5" thickBot="1">
      <c r="P4" s="696"/>
      <c r="Q4" s="697"/>
      <c r="R4" s="697"/>
      <c r="S4" s="698"/>
    </row>
    <row r="5" spans="1:21" ht="31.5">
      <c r="A5" s="519" t="s">
        <v>38</v>
      </c>
      <c r="B5" s="519"/>
      <c r="C5" s="519"/>
      <c r="D5" s="519"/>
      <c r="E5" s="519"/>
      <c r="F5" s="519"/>
      <c r="G5" s="519"/>
      <c r="H5" s="519"/>
      <c r="I5" s="519"/>
      <c r="J5" s="519"/>
      <c r="K5" s="519"/>
      <c r="L5" s="519"/>
      <c r="M5" s="519"/>
      <c r="N5" s="519"/>
    </row>
    <row r="8" spans="1:21" ht="14.25" customHeight="1">
      <c r="F8" s="147" t="s">
        <v>31</v>
      </c>
    </row>
    <row r="9" spans="1:21" ht="14.25" customHeight="1"/>
    <row r="10" spans="1:21" ht="18" customHeight="1">
      <c r="F10" s="147" t="s">
        <v>26</v>
      </c>
      <c r="H10" s="518">
        <f>VLOOKUP($P$2,入力シート②!$B$4:$J$42,8,0)</f>
        <v>0</v>
      </c>
      <c r="I10" s="518"/>
      <c r="J10" s="518"/>
      <c r="K10" s="518"/>
      <c r="L10" s="518"/>
      <c r="M10" s="518"/>
      <c r="N10" s="518"/>
    </row>
    <row r="11" spans="1:21" ht="18" customHeight="1">
      <c r="I11" s="247"/>
      <c r="J11" s="247"/>
      <c r="K11" s="247"/>
      <c r="L11" s="247"/>
    </row>
    <row r="12" spans="1:21" ht="18" customHeight="1">
      <c r="F12" s="147" t="s">
        <v>13</v>
      </c>
      <c r="H12" s="522">
        <f>VLOOKUP($P$2,入力シート②!$B$4:$J$42,7,0)</f>
        <v>0</v>
      </c>
      <c r="I12" s="522"/>
      <c r="J12" s="522"/>
      <c r="K12" s="522"/>
      <c r="L12" s="522"/>
      <c r="M12" s="522"/>
      <c r="N12" s="522"/>
    </row>
    <row r="13" spans="1:21" ht="18" customHeight="1">
      <c r="I13" s="247"/>
      <c r="J13" s="237"/>
      <c r="K13" s="247"/>
      <c r="L13" s="247"/>
    </row>
    <row r="14" spans="1:21" ht="18" customHeight="1">
      <c r="F14" s="147" t="s">
        <v>27</v>
      </c>
      <c r="H14" s="522">
        <f>VLOOKUP($P$2,入力シート②!$B$4:$J$42,6,0)</f>
        <v>0</v>
      </c>
      <c r="I14" s="522"/>
      <c r="J14" s="522"/>
      <c r="K14" s="522"/>
      <c r="L14" s="522"/>
      <c r="M14" s="522"/>
      <c r="N14" s="522"/>
    </row>
    <row r="15" spans="1:21" ht="14.25" customHeight="1">
      <c r="I15" s="237"/>
      <c r="J15" s="237"/>
      <c r="K15" s="237"/>
    </row>
    <row r="16" spans="1:21" ht="14.25" customHeight="1">
      <c r="H16" s="255" t="s">
        <v>35</v>
      </c>
      <c r="I16" s="684">
        <f>VLOOKUP($P$2,入力シート②!$B$4:$J$42,9,0)</f>
        <v>0</v>
      </c>
      <c r="J16" s="684"/>
      <c r="K16" s="684"/>
      <c r="L16" s="684"/>
      <c r="M16" s="255" t="s">
        <v>34</v>
      </c>
    </row>
    <row r="17" spans="1:10" ht="14.25" customHeight="1"/>
    <row r="18" spans="1:10">
      <c r="G18" s="237"/>
    </row>
    <row r="19" spans="1:10" ht="14.25" customHeight="1"/>
    <row r="20" spans="1:10" ht="14.25" customHeight="1">
      <c r="A20" s="147" t="s">
        <v>32</v>
      </c>
      <c r="C20" s="305" t="str">
        <f>入力シート①!C3</f>
        <v>令和8年２月８日執行　衆議院小選挙区選出議員選挙</v>
      </c>
    </row>
    <row r="21" spans="1:10" ht="14.25" customHeight="1">
      <c r="C21" s="333" t="str">
        <f>VLOOKUP($P$2,入力シート②!$B$4:$J$42,3,0)</f>
        <v>宮城県第1区</v>
      </c>
      <c r="E21" s="243"/>
      <c r="F21" s="243"/>
    </row>
    <row r="22" spans="1:10" ht="14.25" customHeight="1">
      <c r="C22" s="237"/>
    </row>
    <row r="23" spans="1:10" ht="14.25" customHeight="1">
      <c r="G23" s="247"/>
      <c r="J23" s="247"/>
    </row>
    <row r="24" spans="1:10" ht="21" customHeight="1">
      <c r="A24" s="147" t="s">
        <v>39</v>
      </c>
      <c r="F24" s="259" t="str">
        <f>P2</f>
        <v>青葉区</v>
      </c>
      <c r="G24" s="237"/>
      <c r="H24" s="147" t="s">
        <v>40</v>
      </c>
      <c r="J24" s="237"/>
    </row>
    <row r="25" spans="1:10" ht="14.25" customHeight="1">
      <c r="G25" s="247"/>
      <c r="J25" s="247"/>
    </row>
    <row r="27" spans="1:10">
      <c r="A27" s="147" t="s">
        <v>36</v>
      </c>
    </row>
    <row r="30" spans="1:10">
      <c r="A30" s="685">
        <f>入力シート②!E4</f>
        <v>0</v>
      </c>
      <c r="B30" s="688"/>
      <c r="C30" s="688"/>
      <c r="D30" s="688"/>
      <c r="E30" s="256"/>
    </row>
    <row r="33" spans="1:14" ht="21" customHeight="1">
      <c r="G33" s="228" t="s">
        <v>72</v>
      </c>
      <c r="I33" s="501">
        <f>入力シート①!C7</f>
        <v>0</v>
      </c>
      <c r="J33" s="501"/>
      <c r="K33" s="501"/>
      <c r="L33" s="501"/>
      <c r="M33" s="501"/>
      <c r="N33" s="501"/>
    </row>
    <row r="34" spans="1:14">
      <c r="I34" s="237"/>
    </row>
    <row r="36" spans="1:14" ht="21" customHeight="1">
      <c r="F36" s="228"/>
      <c r="G36" s="228" t="s">
        <v>431</v>
      </c>
      <c r="H36" s="290"/>
      <c r="I36" s="522">
        <f>入力シート①!C10</f>
        <v>0</v>
      </c>
      <c r="J36" s="522"/>
      <c r="K36" s="522"/>
      <c r="L36" s="522"/>
      <c r="M36" s="522"/>
      <c r="N36" s="522"/>
    </row>
    <row r="37" spans="1:14" ht="14.25" customHeight="1">
      <c r="D37" s="229"/>
      <c r="E37" s="229"/>
      <c r="F37" s="228"/>
      <c r="G37" s="229"/>
      <c r="I37" s="230"/>
      <c r="J37" s="230"/>
      <c r="K37" s="231"/>
      <c r="L37" s="231"/>
    </row>
    <row r="38" spans="1:14" ht="14.25" customHeight="1">
      <c r="D38" s="229"/>
      <c r="E38" s="229"/>
      <c r="F38" s="228"/>
      <c r="G38" s="229"/>
      <c r="I38" s="230"/>
      <c r="J38" s="230"/>
      <c r="K38" s="231"/>
      <c r="L38" s="231"/>
    </row>
    <row r="39" spans="1:14">
      <c r="B39" s="675" t="str">
        <f>VLOOKUP($P$2,入力シート②!$B$4:$J$42,2,0)</f>
        <v>青葉区</v>
      </c>
      <c r="C39" s="675"/>
      <c r="D39" s="267" t="s">
        <v>42</v>
      </c>
      <c r="E39" s="229"/>
      <c r="F39" s="228"/>
      <c r="G39" s="229"/>
      <c r="J39" s="224"/>
      <c r="L39" s="236" t="s">
        <v>24</v>
      </c>
    </row>
    <row r="40" spans="1:14">
      <c r="A40" s="232"/>
    </row>
    <row r="41" spans="1:14">
      <c r="A41" s="232"/>
    </row>
    <row r="42" spans="1:14">
      <c r="A42" s="185" t="s">
        <v>124</v>
      </c>
      <c r="B42" s="144"/>
      <c r="C42" s="144"/>
      <c r="D42" s="144"/>
      <c r="E42" s="144"/>
      <c r="F42" s="144"/>
      <c r="G42" s="144"/>
      <c r="H42" s="144"/>
      <c r="I42" s="144"/>
      <c r="J42" s="144"/>
      <c r="K42" s="144"/>
      <c r="L42" s="144"/>
      <c r="M42" s="144"/>
      <c r="N42" s="144"/>
    </row>
    <row r="43" spans="1:14">
      <c r="A43" s="185" t="s">
        <v>348</v>
      </c>
      <c r="B43" s="144"/>
      <c r="C43" s="144"/>
      <c r="D43" s="144"/>
      <c r="E43" s="144"/>
      <c r="F43" s="144"/>
      <c r="G43" s="144"/>
      <c r="H43" s="144"/>
      <c r="I43" s="144"/>
      <c r="J43" s="144"/>
      <c r="K43" s="144"/>
      <c r="L43" s="144"/>
      <c r="M43" s="144"/>
      <c r="N43" s="144"/>
    </row>
    <row r="44" spans="1:14">
      <c r="A44" s="185" t="s">
        <v>349</v>
      </c>
      <c r="B44" s="144"/>
      <c r="C44" s="144"/>
      <c r="D44" s="144"/>
      <c r="E44" s="144"/>
      <c r="F44" s="144"/>
      <c r="G44" s="144"/>
      <c r="H44" s="144"/>
      <c r="I44" s="144"/>
      <c r="J44" s="144"/>
      <c r="K44" s="144"/>
      <c r="L44" s="144"/>
      <c r="M44" s="144"/>
      <c r="N44" s="144"/>
    </row>
    <row r="45" spans="1:14">
      <c r="A45" s="185" t="s">
        <v>350</v>
      </c>
      <c r="B45" s="144"/>
      <c r="C45" s="144"/>
      <c r="D45" s="144"/>
      <c r="E45" s="144"/>
      <c r="F45" s="144"/>
      <c r="G45" s="144"/>
      <c r="H45" s="144"/>
      <c r="I45" s="144"/>
      <c r="J45" s="144"/>
      <c r="K45" s="144"/>
      <c r="L45" s="144"/>
      <c r="M45" s="144"/>
      <c r="N45" s="144"/>
    </row>
    <row r="46" spans="1:14">
      <c r="A46" s="185" t="s">
        <v>351</v>
      </c>
      <c r="B46" s="144"/>
      <c r="C46" s="144"/>
      <c r="D46" s="144"/>
      <c r="E46" s="144"/>
      <c r="F46" s="144"/>
      <c r="G46" s="144"/>
      <c r="H46" s="144"/>
      <c r="I46" s="144"/>
      <c r="J46" s="144"/>
      <c r="K46" s="144"/>
      <c r="L46" s="144"/>
      <c r="M46" s="144"/>
      <c r="N46" s="144"/>
    </row>
    <row r="47" spans="1:14">
      <c r="A47" s="185" t="s">
        <v>329</v>
      </c>
      <c r="B47" s="144"/>
      <c r="C47" s="144"/>
      <c r="D47" s="144"/>
      <c r="E47" s="144"/>
      <c r="F47" s="144"/>
      <c r="G47" s="144"/>
      <c r="H47" s="144"/>
      <c r="I47" s="144"/>
      <c r="J47" s="144"/>
      <c r="K47" s="144"/>
      <c r="L47" s="144"/>
      <c r="M47" s="144"/>
      <c r="N47" s="144"/>
    </row>
    <row r="49" spans="1:13">
      <c r="A49" s="232"/>
    </row>
    <row r="50" spans="1:13">
      <c r="K50" s="235"/>
      <c r="L50" s="235"/>
      <c r="M50" s="223"/>
    </row>
  </sheetData>
  <mergeCells count="11">
    <mergeCell ref="I36:N36"/>
    <mergeCell ref="P1:S1"/>
    <mergeCell ref="A5:N5"/>
    <mergeCell ref="B39:C39"/>
    <mergeCell ref="A30:D30"/>
    <mergeCell ref="I16:L16"/>
    <mergeCell ref="I33:N33"/>
    <mergeCell ref="P2:S4"/>
    <mergeCell ref="H14:N14"/>
    <mergeCell ref="H12:N12"/>
    <mergeCell ref="H10:N10"/>
  </mergeCells>
  <phoneticPr fontId="1"/>
  <hyperlinks>
    <hyperlink ref="U1" location="目次!A1" display="目次に戻る" xr:uid="{00000000-0004-0000-1C00-000000000000}"/>
  </hyperlinks>
  <printOptions horizontalCentered="1"/>
  <pageMargins left="0.78740157480314965" right="0.78740157480314965" top="0.98425196850393704" bottom="0.98425196850393704" header="0.51181102362204722" footer="0.51181102362204722"/>
  <pageSetup paperSize="9" scale="98" orientation="portrait" blackAndWhite="1" horizontalDpi="200" verticalDpi="200" r:id="rId1"/>
  <headerFooter alignWithMargins="0"/>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000"/>
  </sheetPr>
  <dimension ref="A1:J102"/>
  <sheetViews>
    <sheetView view="pageBreakPreview" zoomScale="55" zoomScaleNormal="50" zoomScaleSheetLayoutView="55" workbookViewId="0">
      <pane ySplit="2" topLeftCell="A3" activePane="bottomLeft" state="frozen"/>
      <selection activeCell="D20" sqref="D20:N20"/>
      <selection pane="bottomLeft" activeCell="C6" sqref="C6"/>
    </sheetView>
  </sheetViews>
  <sheetFormatPr defaultRowHeight="21" customHeight="1"/>
  <cols>
    <col min="1" max="1" width="3.875" style="66" bestFit="1" customWidth="1"/>
    <col min="2" max="2" width="58.875" style="2" bestFit="1" customWidth="1"/>
    <col min="3" max="3" width="54.75" style="48" customWidth="1"/>
    <col min="4" max="4" width="47.25" style="47" customWidth="1"/>
    <col min="5" max="5" width="10.5" style="2" bestFit="1" customWidth="1"/>
    <col min="6" max="6" width="33.25" style="32" bestFit="1" customWidth="1"/>
    <col min="7" max="7" width="28.375" style="32" customWidth="1"/>
    <col min="8" max="8" width="49.75" style="32" customWidth="1"/>
    <col min="9" max="9" width="26.75" style="32" bestFit="1" customWidth="1"/>
    <col min="10" max="10" width="22.875" style="32" customWidth="1"/>
    <col min="11" max="16384" width="9" style="2"/>
  </cols>
  <sheetData>
    <row r="1" spans="1:10" ht="17.25" thickBot="1">
      <c r="A1" s="18" t="s">
        <v>321</v>
      </c>
      <c r="C1" s="18"/>
      <c r="D1" s="18"/>
      <c r="F1" s="2"/>
      <c r="G1" s="2"/>
      <c r="H1" s="2"/>
      <c r="I1" s="2"/>
      <c r="J1" s="2"/>
    </row>
    <row r="2" spans="1:10" s="15" customFormat="1" ht="21" customHeight="1" thickTop="1" thickBot="1">
      <c r="A2" s="49"/>
      <c r="B2" s="75" t="s">
        <v>248</v>
      </c>
      <c r="C2" s="92" t="s">
        <v>303</v>
      </c>
      <c r="D2" s="82" t="s">
        <v>305</v>
      </c>
      <c r="F2" s="46"/>
      <c r="G2" s="46"/>
      <c r="H2" s="46"/>
      <c r="I2" s="46"/>
      <c r="J2" s="46"/>
    </row>
    <row r="3" spans="1:10" ht="21" customHeight="1">
      <c r="A3" s="423" t="s">
        <v>302</v>
      </c>
      <c r="B3" s="76" t="s">
        <v>127</v>
      </c>
      <c r="C3" s="93" t="str">
        <f>設定シート!D4</f>
        <v>令和8年２月８日執行　衆議院小選挙区選出議員選挙</v>
      </c>
      <c r="D3" s="83"/>
    </row>
    <row r="4" spans="1:10" ht="21" customHeight="1">
      <c r="A4" s="424"/>
      <c r="B4" s="77" t="s">
        <v>539</v>
      </c>
      <c r="C4" s="94">
        <f>設定シート!D5</f>
        <v>46061</v>
      </c>
      <c r="D4" s="84"/>
    </row>
    <row r="5" spans="1:10" ht="21" customHeight="1" thickBot="1">
      <c r="A5" s="425"/>
      <c r="B5" s="78" t="s">
        <v>148</v>
      </c>
      <c r="C5" s="95"/>
      <c r="D5" s="85" t="s">
        <v>764</v>
      </c>
      <c r="F5" s="27" t="s">
        <v>300</v>
      </c>
      <c r="G5" s="28" t="e">
        <f>VLOOKUP(C5,設定シート!$B$7:$D$11,3,0)</f>
        <v>#N/A</v>
      </c>
      <c r="H5" s="27" t="s">
        <v>173</v>
      </c>
      <c r="I5" s="28" t="e">
        <f>VLOOKUP(C5,設定シート!$B$7:$D$11,2,0)</f>
        <v>#N/A</v>
      </c>
    </row>
    <row r="6" spans="1:10" ht="21" customHeight="1">
      <c r="A6" s="423" t="s">
        <v>304</v>
      </c>
      <c r="B6" s="76" t="s">
        <v>544</v>
      </c>
      <c r="C6" s="96"/>
      <c r="D6" s="86" t="s">
        <v>758</v>
      </c>
      <c r="E6" s="3"/>
    </row>
    <row r="7" spans="1:10" ht="21" customHeight="1">
      <c r="A7" s="424"/>
      <c r="B7" s="130" t="s">
        <v>149</v>
      </c>
      <c r="C7" s="131"/>
      <c r="D7" s="132" t="s">
        <v>403</v>
      </c>
      <c r="E7" s="3"/>
    </row>
    <row r="8" spans="1:10" ht="21" customHeight="1">
      <c r="A8" s="424"/>
      <c r="B8" s="77" t="s">
        <v>599</v>
      </c>
      <c r="C8" s="142"/>
      <c r="D8" s="87">
        <v>9808570</v>
      </c>
      <c r="E8" s="3"/>
    </row>
    <row r="9" spans="1:10" ht="21" customHeight="1">
      <c r="A9" s="424"/>
      <c r="B9" s="77" t="s">
        <v>73</v>
      </c>
      <c r="C9" s="97"/>
      <c r="D9" s="87" t="s">
        <v>817</v>
      </c>
      <c r="E9" s="3"/>
      <c r="F9" s="28" t="str">
        <f>ASC(C9)</f>
        <v/>
      </c>
      <c r="G9" s="33" t="str">
        <f>SUBSTITUTE(SUBSTITUTE(SUBSTITUTE(SUBSTITUTE(SUBSTITUTE(ASC(F9),1,"一"),2,"二"),3,"三"),4,"四"),5,"五")</f>
        <v/>
      </c>
      <c r="H9" s="33" t="str">
        <f>SUBSTITUTE(SUBSTITUTE(SUBSTITUTE(SUBSTITUTE(SUBSTITUTE(G9,6,"六"),7,"七"),8,"八"),9,"九"),0,"〇")</f>
        <v/>
      </c>
    </row>
    <row r="10" spans="1:10" ht="21" customHeight="1">
      <c r="A10" s="424"/>
      <c r="B10" s="77" t="s">
        <v>89</v>
      </c>
      <c r="C10" s="97"/>
      <c r="D10" s="87" t="s">
        <v>404</v>
      </c>
      <c r="E10" s="3"/>
    </row>
    <row r="11" spans="1:10" ht="21" customHeight="1">
      <c r="A11" s="424"/>
      <c r="B11" s="77" t="s">
        <v>531</v>
      </c>
      <c r="C11" s="98"/>
      <c r="D11" s="87" t="s">
        <v>759</v>
      </c>
      <c r="E11" s="3"/>
    </row>
    <row r="12" spans="1:10" ht="21" customHeight="1">
      <c r="A12" s="424"/>
      <c r="B12" s="77" t="s">
        <v>538</v>
      </c>
      <c r="C12" s="373"/>
      <c r="D12" s="87" t="s">
        <v>760</v>
      </c>
      <c r="E12" s="3"/>
    </row>
    <row r="13" spans="1:10" ht="21.75" customHeight="1" thickBot="1">
      <c r="A13" s="425"/>
      <c r="B13" s="78" t="s">
        <v>151</v>
      </c>
      <c r="C13" s="99"/>
      <c r="D13" s="85" t="s">
        <v>765</v>
      </c>
      <c r="E13" s="3"/>
      <c r="F13" s="418" t="e">
        <f>VLOOKUP(C13,$F$15:$G$17,2,)</f>
        <v>#N/A</v>
      </c>
      <c r="G13" s="419" t="e">
        <f>VLOOKUP(C11,#REF!,2,0)</f>
        <v>#REF!</v>
      </c>
    </row>
    <row r="14" spans="1:10" ht="21" customHeight="1">
      <c r="A14" s="426" t="s">
        <v>313</v>
      </c>
      <c r="B14" s="79" t="s">
        <v>543</v>
      </c>
      <c r="C14" s="133"/>
      <c r="D14" s="134" t="s">
        <v>761</v>
      </c>
      <c r="F14" s="36" t="s">
        <v>154</v>
      </c>
      <c r="G14" s="37" t="s">
        <v>153</v>
      </c>
      <c r="H14" s="38"/>
      <c r="I14" s="39"/>
      <c r="J14" s="45"/>
    </row>
    <row r="15" spans="1:10" ht="21" customHeight="1">
      <c r="A15" s="427"/>
      <c r="B15" s="77" t="s">
        <v>540</v>
      </c>
      <c r="C15" s="100"/>
      <c r="D15" s="87" t="s">
        <v>405</v>
      </c>
      <c r="F15" s="37" t="s">
        <v>176</v>
      </c>
      <c r="G15" s="5" t="s">
        <v>178</v>
      </c>
      <c r="H15" s="38"/>
      <c r="I15" s="30"/>
      <c r="J15" s="31"/>
    </row>
    <row r="16" spans="1:10" ht="21" customHeight="1">
      <c r="A16" s="427"/>
      <c r="B16" s="77" t="s">
        <v>541</v>
      </c>
      <c r="C16" s="101"/>
      <c r="D16" s="87" t="s">
        <v>766</v>
      </c>
      <c r="F16" s="37" t="s">
        <v>177</v>
      </c>
      <c r="G16" s="5" t="s">
        <v>152</v>
      </c>
      <c r="H16" s="38"/>
      <c r="I16" s="39"/>
      <c r="J16" s="45"/>
    </row>
    <row r="17" spans="1:10" ht="21" customHeight="1">
      <c r="A17" s="427"/>
      <c r="B17" s="77" t="s">
        <v>542</v>
      </c>
      <c r="C17" s="102"/>
      <c r="D17" s="88">
        <v>30970</v>
      </c>
      <c r="F17" s="40" t="s">
        <v>155</v>
      </c>
      <c r="G17" s="41" t="s">
        <v>156</v>
      </c>
      <c r="H17" s="38"/>
      <c r="I17" s="6"/>
      <c r="J17" s="7"/>
    </row>
    <row r="18" spans="1:10" ht="21" customHeight="1">
      <c r="A18" s="427"/>
      <c r="B18" s="77" t="s">
        <v>545</v>
      </c>
      <c r="C18" s="100"/>
      <c r="D18" s="87" t="s">
        <v>406</v>
      </c>
    </row>
    <row r="19" spans="1:10" ht="21" customHeight="1">
      <c r="A19" s="427"/>
      <c r="B19" s="77" t="s">
        <v>546</v>
      </c>
      <c r="C19" s="100"/>
      <c r="D19" s="87" t="s">
        <v>818</v>
      </c>
      <c r="F19" s="29" t="s">
        <v>301</v>
      </c>
      <c r="G19" s="42">
        <f>DATEDIF(C17,C4,"y")</f>
        <v>126</v>
      </c>
    </row>
    <row r="20" spans="1:10" ht="21" customHeight="1">
      <c r="A20" s="427"/>
      <c r="B20" s="77" t="s">
        <v>547</v>
      </c>
      <c r="C20" s="100"/>
      <c r="D20" s="89" t="s">
        <v>762</v>
      </c>
      <c r="F20" s="7"/>
      <c r="G20" s="7"/>
    </row>
    <row r="21" spans="1:10" ht="21" customHeight="1">
      <c r="A21" s="427"/>
      <c r="B21" s="77" t="s">
        <v>548</v>
      </c>
      <c r="C21" s="100"/>
      <c r="D21" s="89" t="s">
        <v>319</v>
      </c>
      <c r="E21" s="3"/>
      <c r="F21" s="7"/>
      <c r="G21" s="7"/>
    </row>
    <row r="22" spans="1:10" ht="21" customHeight="1">
      <c r="A22" s="427"/>
      <c r="B22" s="77" t="s">
        <v>549</v>
      </c>
      <c r="C22" s="373"/>
      <c r="D22" s="87" t="s">
        <v>760</v>
      </c>
      <c r="H22" s="2"/>
      <c r="I22" s="2"/>
      <c r="J22" s="2"/>
    </row>
    <row r="23" spans="1:10" ht="21" customHeight="1">
      <c r="A23" s="427"/>
      <c r="B23" s="79" t="s">
        <v>808</v>
      </c>
      <c r="C23" s="216"/>
      <c r="D23" s="134" t="s">
        <v>809</v>
      </c>
      <c r="H23" s="2"/>
      <c r="I23" s="2"/>
      <c r="J23" s="2"/>
    </row>
    <row r="24" spans="1:10" ht="21" customHeight="1" thickBot="1">
      <c r="A24" s="428"/>
      <c r="B24" s="78" t="s">
        <v>150</v>
      </c>
      <c r="C24" s="99"/>
      <c r="D24" s="85" t="s">
        <v>767</v>
      </c>
      <c r="E24" s="3"/>
      <c r="H24" s="2"/>
      <c r="I24" s="2"/>
      <c r="J24" s="2"/>
    </row>
    <row r="25" spans="1:10" ht="21" customHeight="1">
      <c r="A25" s="420" t="s">
        <v>314</v>
      </c>
      <c r="B25" s="76" t="s">
        <v>550</v>
      </c>
      <c r="C25" s="104"/>
      <c r="D25" s="90">
        <v>45582</v>
      </c>
      <c r="E25" s="3"/>
      <c r="H25" s="2"/>
      <c r="I25" s="2"/>
      <c r="J25" s="2"/>
    </row>
    <row r="26" spans="1:10" ht="21" customHeight="1">
      <c r="A26" s="421"/>
      <c r="B26" s="77" t="s">
        <v>551</v>
      </c>
      <c r="C26" s="102"/>
      <c r="D26" s="88">
        <v>45581</v>
      </c>
      <c r="E26" s="3"/>
      <c r="F26" s="7"/>
      <c r="G26" s="7"/>
    </row>
    <row r="27" spans="1:10" ht="21" customHeight="1">
      <c r="A27" s="421"/>
      <c r="B27" s="77" t="s">
        <v>552</v>
      </c>
      <c r="C27" s="100"/>
      <c r="D27" s="87" t="s">
        <v>763</v>
      </c>
      <c r="E27" s="3"/>
      <c r="F27" s="7"/>
      <c r="G27" s="7"/>
    </row>
    <row r="28" spans="1:10" ht="21" customHeight="1">
      <c r="A28" s="421"/>
      <c r="B28" s="77" t="s">
        <v>553</v>
      </c>
      <c r="C28" s="98"/>
      <c r="D28" s="87" t="s">
        <v>451</v>
      </c>
      <c r="E28" s="3"/>
      <c r="F28" s="7"/>
      <c r="G28" s="7"/>
    </row>
    <row r="29" spans="1:10" ht="21" customHeight="1">
      <c r="A29" s="421"/>
      <c r="B29" s="77" t="s">
        <v>554</v>
      </c>
      <c r="C29" s="106"/>
      <c r="D29" s="91">
        <v>28799</v>
      </c>
      <c r="E29" s="3"/>
      <c r="F29" s="7"/>
      <c r="G29" s="7"/>
    </row>
    <row r="30" spans="1:10" ht="21" customHeight="1">
      <c r="A30" s="421"/>
      <c r="B30" s="77" t="s">
        <v>555</v>
      </c>
      <c r="C30" s="105"/>
      <c r="D30" s="87" t="s">
        <v>828</v>
      </c>
      <c r="E30" s="3"/>
      <c r="F30" s="7"/>
      <c r="G30" s="7"/>
    </row>
    <row r="31" spans="1:10" ht="21" customHeight="1" thickBot="1">
      <c r="A31" s="422"/>
      <c r="B31" s="79" t="s">
        <v>556</v>
      </c>
      <c r="C31" s="133"/>
      <c r="D31" s="134" t="s">
        <v>819</v>
      </c>
      <c r="E31" s="3"/>
      <c r="F31" s="7"/>
      <c r="G31" s="7"/>
    </row>
    <row r="32" spans="1:10" ht="21" customHeight="1">
      <c r="A32" s="420" t="s">
        <v>315</v>
      </c>
      <c r="B32" s="76" t="s">
        <v>557</v>
      </c>
      <c r="C32" s="104"/>
      <c r="D32" s="136">
        <v>45580</v>
      </c>
      <c r="E32" s="3"/>
      <c r="F32" s="7"/>
      <c r="G32" s="7"/>
    </row>
    <row r="33" spans="1:10" ht="21" customHeight="1">
      <c r="A33" s="421"/>
      <c r="B33" s="130" t="s">
        <v>558</v>
      </c>
      <c r="C33" s="135"/>
      <c r="D33" s="87" t="s">
        <v>829</v>
      </c>
      <c r="F33" s="7"/>
      <c r="G33" s="7"/>
    </row>
    <row r="34" spans="1:10" ht="21" customHeight="1">
      <c r="A34" s="421"/>
      <c r="B34" s="77" t="s">
        <v>559</v>
      </c>
      <c r="C34" s="100"/>
      <c r="D34" s="87" t="s">
        <v>820</v>
      </c>
      <c r="F34" s="7"/>
      <c r="G34" s="7"/>
    </row>
    <row r="35" spans="1:10" ht="21" customHeight="1">
      <c r="A35" s="421"/>
      <c r="B35" s="77" t="s">
        <v>560</v>
      </c>
      <c r="C35" s="100"/>
      <c r="D35" s="87" t="s">
        <v>768</v>
      </c>
      <c r="I35" s="2"/>
      <c r="J35" s="2"/>
    </row>
    <row r="36" spans="1:10" ht="21" customHeight="1" thickBot="1">
      <c r="A36" s="421"/>
      <c r="B36" s="79" t="s">
        <v>561</v>
      </c>
      <c r="C36" s="100"/>
      <c r="D36" s="89" t="s">
        <v>769</v>
      </c>
      <c r="I36" s="2"/>
      <c r="J36" s="2"/>
    </row>
    <row r="37" spans="1:10" ht="21" customHeight="1">
      <c r="A37" s="421"/>
      <c r="B37" s="137" t="s">
        <v>167</v>
      </c>
      <c r="C37" s="138"/>
      <c r="D37" s="139"/>
      <c r="I37" s="2"/>
      <c r="J37" s="2"/>
    </row>
    <row r="38" spans="1:10" ht="21" customHeight="1">
      <c r="A38" s="421"/>
      <c r="B38" s="80" t="s">
        <v>567</v>
      </c>
      <c r="C38" s="102"/>
      <c r="D38" s="91">
        <v>45585</v>
      </c>
      <c r="I38" s="2"/>
      <c r="J38" s="2"/>
    </row>
    <row r="39" spans="1:10" ht="21" customHeight="1">
      <c r="A39" s="421"/>
      <c r="B39" s="80" t="s">
        <v>562</v>
      </c>
      <c r="C39" s="102"/>
      <c r="D39" s="91">
        <v>45584</v>
      </c>
      <c r="I39" s="2"/>
      <c r="J39" s="2"/>
    </row>
    <row r="40" spans="1:10" ht="21" customHeight="1">
      <c r="A40" s="421"/>
      <c r="B40" s="80" t="s">
        <v>563</v>
      </c>
      <c r="C40" s="105"/>
      <c r="D40" s="87" t="s">
        <v>829</v>
      </c>
      <c r="F40" s="7"/>
      <c r="G40" s="7"/>
    </row>
    <row r="41" spans="1:10" ht="21" customHeight="1">
      <c r="A41" s="421"/>
      <c r="B41" s="80" t="s">
        <v>564</v>
      </c>
      <c r="C41" s="100"/>
      <c r="D41" s="87" t="s">
        <v>821</v>
      </c>
      <c r="F41" s="43"/>
      <c r="G41" s="7"/>
      <c r="H41" s="7"/>
      <c r="I41" s="7"/>
    </row>
    <row r="42" spans="1:10" ht="21" customHeight="1">
      <c r="A42" s="421"/>
      <c r="B42" s="80" t="s">
        <v>565</v>
      </c>
      <c r="C42" s="100"/>
      <c r="D42" s="87" t="s">
        <v>770</v>
      </c>
      <c r="F42" s="7"/>
      <c r="G42" s="7"/>
      <c r="H42" s="7"/>
      <c r="I42" s="7"/>
    </row>
    <row r="43" spans="1:10" ht="21" customHeight="1" thickBot="1">
      <c r="A43" s="422"/>
      <c r="B43" s="81" t="s">
        <v>566</v>
      </c>
      <c r="C43" s="133"/>
      <c r="D43" s="141" t="s">
        <v>771</v>
      </c>
      <c r="F43" s="7"/>
      <c r="G43" s="7"/>
      <c r="H43" s="7"/>
      <c r="I43" s="7"/>
    </row>
    <row r="44" spans="1:10" ht="21" customHeight="1">
      <c r="A44" s="420" t="s">
        <v>316</v>
      </c>
      <c r="B44" s="76" t="s">
        <v>568</v>
      </c>
      <c r="C44" s="104"/>
      <c r="D44" s="136">
        <v>45580</v>
      </c>
      <c r="F44" s="7"/>
      <c r="G44" s="7"/>
      <c r="H44" s="7"/>
      <c r="I44" s="7"/>
    </row>
    <row r="45" spans="1:10" ht="21" customHeight="1">
      <c r="A45" s="421"/>
      <c r="B45" s="130" t="s">
        <v>569</v>
      </c>
      <c r="C45" s="135"/>
      <c r="D45" s="87" t="s">
        <v>829</v>
      </c>
      <c r="F45" s="7"/>
      <c r="G45" s="7"/>
      <c r="H45" s="7"/>
      <c r="I45" s="7"/>
    </row>
    <row r="46" spans="1:10" ht="21" customHeight="1">
      <c r="A46" s="421"/>
      <c r="B46" s="77" t="s">
        <v>570</v>
      </c>
      <c r="C46" s="100"/>
      <c r="D46" s="87" t="s">
        <v>820</v>
      </c>
      <c r="F46" s="7"/>
      <c r="G46" s="7"/>
      <c r="H46" s="7"/>
      <c r="I46" s="7"/>
    </row>
    <row r="47" spans="1:10" ht="21" customHeight="1">
      <c r="A47" s="421"/>
      <c r="B47" s="77" t="s">
        <v>571</v>
      </c>
      <c r="C47" s="100"/>
      <c r="D47" s="87" t="s">
        <v>768</v>
      </c>
      <c r="F47" s="7"/>
      <c r="G47" s="7"/>
      <c r="H47" s="7"/>
      <c r="I47" s="7"/>
    </row>
    <row r="48" spans="1:10" ht="21" customHeight="1" thickBot="1">
      <c r="A48" s="421"/>
      <c r="B48" s="78" t="s">
        <v>572</v>
      </c>
      <c r="C48" s="100"/>
      <c r="D48" s="89" t="s">
        <v>769</v>
      </c>
      <c r="F48" s="7"/>
      <c r="G48" s="7"/>
      <c r="H48" s="7"/>
      <c r="I48" s="7"/>
    </row>
    <row r="49" spans="1:9" ht="21" customHeight="1">
      <c r="A49" s="421"/>
      <c r="B49" s="137" t="s">
        <v>187</v>
      </c>
      <c r="C49" s="138"/>
      <c r="D49" s="139"/>
      <c r="F49" s="7"/>
      <c r="G49" s="7"/>
      <c r="H49" s="7"/>
      <c r="I49" s="7"/>
    </row>
    <row r="50" spans="1:9" ht="21" customHeight="1">
      <c r="A50" s="421"/>
      <c r="B50" s="80" t="s">
        <v>573</v>
      </c>
      <c r="C50" s="102"/>
      <c r="D50" s="91">
        <v>45585</v>
      </c>
      <c r="F50" s="7"/>
      <c r="G50" s="7"/>
      <c r="H50" s="7"/>
      <c r="I50" s="7"/>
    </row>
    <row r="51" spans="1:9" ht="21" customHeight="1">
      <c r="A51" s="421"/>
      <c r="B51" s="80" t="s">
        <v>574</v>
      </c>
      <c r="C51" s="102"/>
      <c r="D51" s="91">
        <v>45584</v>
      </c>
      <c r="F51" s="7"/>
      <c r="G51" s="7"/>
      <c r="H51" s="7"/>
      <c r="I51" s="7"/>
    </row>
    <row r="52" spans="1:9" ht="21" customHeight="1">
      <c r="A52" s="421"/>
      <c r="B52" s="80" t="s">
        <v>575</v>
      </c>
      <c r="C52" s="105"/>
      <c r="D52" s="87" t="s">
        <v>829</v>
      </c>
      <c r="F52" s="7"/>
      <c r="G52" s="7"/>
      <c r="H52" s="7"/>
      <c r="I52" s="7"/>
    </row>
    <row r="53" spans="1:9" ht="21" customHeight="1">
      <c r="A53" s="421"/>
      <c r="B53" s="80" t="s">
        <v>576</v>
      </c>
      <c r="C53" s="100"/>
      <c r="D53" s="87" t="s">
        <v>821</v>
      </c>
      <c r="F53" s="7"/>
      <c r="G53" s="7"/>
      <c r="H53" s="7"/>
      <c r="I53" s="7"/>
    </row>
    <row r="54" spans="1:9" ht="21" customHeight="1">
      <c r="A54" s="421"/>
      <c r="B54" s="80" t="s">
        <v>577</v>
      </c>
      <c r="C54" s="100"/>
      <c r="D54" s="87" t="s">
        <v>770</v>
      </c>
      <c r="F54" s="7"/>
      <c r="G54" s="7"/>
      <c r="H54" s="7"/>
      <c r="I54" s="7"/>
    </row>
    <row r="55" spans="1:9" ht="21" customHeight="1" thickBot="1">
      <c r="A55" s="422"/>
      <c r="B55" s="81" t="s">
        <v>578</v>
      </c>
      <c r="C55" s="100"/>
      <c r="D55" s="141" t="s">
        <v>771</v>
      </c>
      <c r="F55" s="7"/>
      <c r="G55" s="7"/>
      <c r="H55" s="7"/>
      <c r="I55" s="7"/>
    </row>
    <row r="56" spans="1:9" ht="21" customHeight="1">
      <c r="A56" s="420" t="s">
        <v>317</v>
      </c>
      <c r="B56" s="76" t="s">
        <v>579</v>
      </c>
      <c r="C56" s="104"/>
      <c r="D56" s="90">
        <v>45580</v>
      </c>
      <c r="F56" s="7"/>
      <c r="G56" s="7"/>
      <c r="H56" s="7"/>
      <c r="I56" s="7"/>
    </row>
    <row r="57" spans="1:9" ht="21" customHeight="1">
      <c r="A57" s="421"/>
      <c r="B57" s="77" t="s">
        <v>580</v>
      </c>
      <c r="C57" s="100"/>
      <c r="D57" s="87" t="s">
        <v>446</v>
      </c>
      <c r="F57" s="7"/>
      <c r="G57" s="7"/>
      <c r="H57" s="7"/>
      <c r="I57" s="7"/>
    </row>
    <row r="58" spans="1:9" ht="21" customHeight="1">
      <c r="A58" s="421"/>
      <c r="B58" s="77" t="s">
        <v>581</v>
      </c>
      <c r="C58" s="102"/>
      <c r="D58" s="91">
        <v>29485</v>
      </c>
      <c r="F58" s="7"/>
      <c r="G58" s="7"/>
      <c r="H58" s="7"/>
      <c r="I58" s="7"/>
    </row>
    <row r="59" spans="1:9" ht="21" customHeight="1">
      <c r="A59" s="421"/>
      <c r="B59" s="77" t="s">
        <v>582</v>
      </c>
      <c r="C59" s="100"/>
      <c r="D59" s="87" t="s">
        <v>822</v>
      </c>
      <c r="F59" s="7"/>
      <c r="G59" s="7"/>
      <c r="H59" s="7"/>
      <c r="I59" s="7"/>
    </row>
    <row r="60" spans="1:9" ht="21" customHeight="1">
      <c r="A60" s="421"/>
      <c r="B60" s="77" t="s">
        <v>583</v>
      </c>
      <c r="C60" s="100"/>
      <c r="D60" s="89" t="s">
        <v>447</v>
      </c>
      <c r="F60" s="7"/>
      <c r="G60" s="7"/>
      <c r="H60" s="7"/>
      <c r="I60" s="7"/>
    </row>
    <row r="61" spans="1:9" ht="21" customHeight="1" thickBot="1">
      <c r="A61" s="421"/>
      <c r="B61" s="78" t="s">
        <v>584</v>
      </c>
      <c r="C61" s="103"/>
      <c r="D61" s="89" t="s">
        <v>309</v>
      </c>
      <c r="F61" s="7"/>
      <c r="G61" s="7"/>
      <c r="H61" s="7"/>
      <c r="I61" s="7"/>
    </row>
    <row r="62" spans="1:9" ht="21" customHeight="1">
      <c r="A62" s="421"/>
      <c r="B62" s="137" t="s">
        <v>55</v>
      </c>
      <c r="C62" s="138"/>
      <c r="D62" s="139"/>
      <c r="F62" s="7"/>
      <c r="G62" s="7"/>
      <c r="H62" s="7"/>
      <c r="I62" s="7"/>
    </row>
    <row r="63" spans="1:9" ht="21" customHeight="1">
      <c r="A63" s="421"/>
      <c r="B63" s="80" t="s">
        <v>585</v>
      </c>
      <c r="C63" s="102"/>
      <c r="D63" s="91">
        <v>45586</v>
      </c>
      <c r="F63" s="7"/>
      <c r="G63" s="7"/>
      <c r="H63" s="7"/>
      <c r="I63" s="7"/>
    </row>
    <row r="64" spans="1:9" ht="21" customHeight="1">
      <c r="A64" s="421"/>
      <c r="B64" s="80" t="s">
        <v>586</v>
      </c>
      <c r="C64" s="102"/>
      <c r="D64" s="91">
        <v>45585</v>
      </c>
      <c r="F64" s="7"/>
      <c r="G64" s="7"/>
      <c r="H64" s="7"/>
      <c r="I64" s="7"/>
    </row>
    <row r="65" spans="1:9" ht="21" customHeight="1">
      <c r="A65" s="421"/>
      <c r="B65" s="80" t="s">
        <v>587</v>
      </c>
      <c r="C65" s="100"/>
      <c r="D65" s="87" t="s">
        <v>448</v>
      </c>
      <c r="F65" s="7"/>
      <c r="G65" s="7"/>
      <c r="H65" s="7"/>
      <c r="I65" s="7"/>
    </row>
    <row r="66" spans="1:9" ht="21" customHeight="1">
      <c r="A66" s="421"/>
      <c r="B66" s="80" t="s">
        <v>588</v>
      </c>
      <c r="C66" s="102"/>
      <c r="D66" s="91">
        <v>30411</v>
      </c>
      <c r="F66" s="7"/>
      <c r="G66" s="7"/>
      <c r="H66" s="7"/>
      <c r="I66" s="7"/>
    </row>
    <row r="67" spans="1:9" ht="21" customHeight="1">
      <c r="A67" s="421"/>
      <c r="B67" s="80" t="s">
        <v>589</v>
      </c>
      <c r="C67" s="100"/>
      <c r="D67" s="87" t="s">
        <v>823</v>
      </c>
      <c r="F67" s="7"/>
      <c r="G67" s="7"/>
      <c r="H67" s="7"/>
      <c r="I67" s="7"/>
    </row>
    <row r="68" spans="1:9" ht="21" customHeight="1">
      <c r="A68" s="421"/>
      <c r="B68" s="80" t="s">
        <v>590</v>
      </c>
      <c r="C68" s="100"/>
      <c r="D68" s="89" t="s">
        <v>772</v>
      </c>
      <c r="F68" s="7"/>
      <c r="G68" s="7"/>
      <c r="H68" s="7"/>
      <c r="I68" s="7"/>
    </row>
    <row r="69" spans="1:9" ht="21" customHeight="1">
      <c r="A69" s="421"/>
      <c r="B69" s="80" t="s">
        <v>591</v>
      </c>
      <c r="C69" s="100"/>
      <c r="D69" s="89" t="s">
        <v>449</v>
      </c>
      <c r="F69" s="7"/>
      <c r="G69" s="7"/>
      <c r="H69" s="7"/>
      <c r="I69" s="7"/>
    </row>
    <row r="70" spans="1:9" ht="21" customHeight="1" thickBot="1">
      <c r="A70" s="422"/>
      <c r="B70" s="81" t="s">
        <v>56</v>
      </c>
      <c r="C70" s="103"/>
      <c r="D70" s="85" t="s">
        <v>450</v>
      </c>
      <c r="F70" s="7"/>
      <c r="G70" s="7"/>
      <c r="H70" s="7"/>
      <c r="I70" s="7"/>
    </row>
    <row r="71" spans="1:9" ht="21" customHeight="1">
      <c r="A71" s="420" t="s">
        <v>318</v>
      </c>
      <c r="B71" s="137" t="s">
        <v>174</v>
      </c>
      <c r="C71" s="138"/>
      <c r="D71" s="139"/>
      <c r="F71" s="7"/>
      <c r="G71" s="7"/>
      <c r="H71" s="7"/>
      <c r="I71" s="7"/>
    </row>
    <row r="72" spans="1:9" ht="21" customHeight="1">
      <c r="A72" s="421"/>
      <c r="B72" s="80" t="s">
        <v>592</v>
      </c>
      <c r="C72" s="102"/>
      <c r="D72" s="91">
        <v>45587</v>
      </c>
      <c r="F72" s="7"/>
      <c r="G72" s="7"/>
      <c r="H72" s="7"/>
      <c r="I72" s="7"/>
    </row>
    <row r="73" spans="1:9" ht="21" customHeight="1">
      <c r="A73" s="421"/>
      <c r="B73" s="80" t="s">
        <v>593</v>
      </c>
      <c r="C73" s="102"/>
      <c r="D73" s="91">
        <v>45587</v>
      </c>
      <c r="F73" s="7"/>
      <c r="G73" s="7"/>
      <c r="H73" s="7"/>
      <c r="I73" s="7"/>
    </row>
    <row r="74" spans="1:9" ht="21" customHeight="1">
      <c r="A74" s="421"/>
      <c r="B74" s="80" t="s">
        <v>594</v>
      </c>
      <c r="C74" s="100"/>
      <c r="D74" s="87" t="s">
        <v>473</v>
      </c>
      <c r="F74" s="7"/>
      <c r="G74" s="7"/>
      <c r="H74" s="7"/>
      <c r="I74" s="7"/>
    </row>
    <row r="75" spans="1:9" ht="21" customHeight="1">
      <c r="A75" s="421"/>
      <c r="B75" s="80" t="s">
        <v>595</v>
      </c>
      <c r="C75" s="102"/>
      <c r="D75" s="91" t="s">
        <v>472</v>
      </c>
      <c r="F75" s="7"/>
      <c r="G75" s="7"/>
      <c r="H75" s="7"/>
      <c r="I75" s="7"/>
    </row>
    <row r="76" spans="1:9" ht="21" customHeight="1">
      <c r="A76" s="421"/>
      <c r="B76" s="80" t="s">
        <v>596</v>
      </c>
      <c r="C76" s="100"/>
      <c r="D76" s="87" t="s">
        <v>822</v>
      </c>
      <c r="F76" s="7"/>
      <c r="G76" s="7"/>
      <c r="H76" s="7"/>
      <c r="I76" s="7"/>
    </row>
    <row r="77" spans="1:9" ht="21" customHeight="1">
      <c r="A77" s="421"/>
      <c r="B77" s="80" t="s">
        <v>597</v>
      </c>
      <c r="C77" s="100"/>
      <c r="D77" s="89" t="s">
        <v>447</v>
      </c>
      <c r="F77" s="7"/>
      <c r="G77" s="7"/>
      <c r="H77" s="7"/>
      <c r="I77" s="7"/>
    </row>
    <row r="78" spans="1:9" ht="21" customHeight="1">
      <c r="A78" s="421"/>
      <c r="B78" s="140" t="s">
        <v>598</v>
      </c>
      <c r="C78" s="133"/>
      <c r="D78" s="134" t="s">
        <v>471</v>
      </c>
      <c r="F78" s="7"/>
      <c r="G78" s="7"/>
      <c r="H78" s="7"/>
      <c r="I78" s="7"/>
    </row>
    <row r="79" spans="1:9" ht="21" customHeight="1" thickBot="1">
      <c r="A79" s="422"/>
      <c r="B79" s="81" t="s">
        <v>57</v>
      </c>
      <c r="C79" s="103"/>
      <c r="D79" s="85" t="s">
        <v>470</v>
      </c>
      <c r="F79" s="7"/>
      <c r="G79" s="7"/>
      <c r="H79" s="7"/>
      <c r="I79" s="7"/>
    </row>
    <row r="80" spans="1:9" ht="21" customHeight="1">
      <c r="F80" s="7"/>
      <c r="G80" s="7"/>
      <c r="H80" s="7"/>
      <c r="I80" s="7"/>
    </row>
    <row r="81" spans="6:9" ht="21" customHeight="1">
      <c r="F81" s="7"/>
      <c r="G81" s="7"/>
      <c r="H81" s="7"/>
      <c r="I81" s="7"/>
    </row>
    <row r="82" spans="6:9" ht="21" customHeight="1">
      <c r="F82" s="7"/>
      <c r="G82" s="44"/>
      <c r="H82" s="7"/>
      <c r="I82" s="7"/>
    </row>
    <row r="83" spans="6:9" ht="21" customHeight="1">
      <c r="F83" s="7"/>
      <c r="G83" s="34"/>
      <c r="H83" s="7"/>
      <c r="I83" s="35"/>
    </row>
    <row r="84" spans="6:9" ht="21" customHeight="1">
      <c r="F84" s="7"/>
      <c r="G84" s="34"/>
      <c r="H84" s="7"/>
      <c r="I84" s="35"/>
    </row>
    <row r="85" spans="6:9" ht="21" customHeight="1">
      <c r="F85" s="7"/>
      <c r="G85" s="34"/>
      <c r="H85" s="7"/>
      <c r="I85" s="35"/>
    </row>
    <row r="86" spans="6:9" ht="21" customHeight="1">
      <c r="F86" s="7"/>
      <c r="G86" s="34"/>
      <c r="H86" s="7"/>
      <c r="I86" s="35"/>
    </row>
    <row r="87" spans="6:9" ht="21" customHeight="1">
      <c r="F87" s="7"/>
      <c r="G87" s="34"/>
      <c r="H87" s="7"/>
      <c r="I87" s="35"/>
    </row>
    <row r="88" spans="6:9" ht="21" customHeight="1">
      <c r="F88" s="7"/>
      <c r="G88" s="34"/>
      <c r="H88" s="7"/>
      <c r="I88" s="35"/>
    </row>
    <row r="89" spans="6:9" ht="21" customHeight="1">
      <c r="F89" s="7"/>
      <c r="G89" s="34"/>
      <c r="H89" s="7"/>
      <c r="I89" s="35"/>
    </row>
    <row r="90" spans="6:9" ht="21" customHeight="1">
      <c r="F90" s="7"/>
      <c r="G90" s="34"/>
      <c r="H90" s="7"/>
      <c r="I90" s="35"/>
    </row>
    <row r="91" spans="6:9" ht="21" customHeight="1">
      <c r="F91" s="7"/>
      <c r="G91" s="34"/>
      <c r="H91" s="7"/>
      <c r="I91" s="35"/>
    </row>
    <row r="92" spans="6:9" ht="21" customHeight="1">
      <c r="F92" s="7"/>
      <c r="G92" s="34"/>
      <c r="H92" s="7"/>
      <c r="I92" s="35"/>
    </row>
    <row r="93" spans="6:9" ht="21" customHeight="1">
      <c r="F93" s="7"/>
      <c r="G93" s="34"/>
      <c r="H93" s="7"/>
      <c r="I93" s="35"/>
    </row>
    <row r="94" spans="6:9" ht="21" customHeight="1">
      <c r="F94" s="7"/>
      <c r="G94" s="34"/>
      <c r="H94" s="7"/>
      <c r="I94" s="35"/>
    </row>
    <row r="95" spans="6:9" ht="21" customHeight="1">
      <c r="F95" s="7"/>
      <c r="G95" s="34"/>
      <c r="H95" s="7"/>
      <c r="I95" s="35"/>
    </row>
    <row r="96" spans="6:9" ht="21" customHeight="1">
      <c r="F96" s="7"/>
      <c r="G96" s="34"/>
      <c r="H96" s="7"/>
      <c r="I96" s="35"/>
    </row>
    <row r="97" spans="6:9" ht="21" customHeight="1">
      <c r="F97" s="7"/>
      <c r="G97" s="34"/>
      <c r="H97" s="7"/>
      <c r="I97" s="35"/>
    </row>
    <row r="98" spans="6:9" ht="21" customHeight="1">
      <c r="F98" s="7"/>
      <c r="G98" s="34"/>
      <c r="H98" s="7"/>
      <c r="I98" s="35"/>
    </row>
    <row r="99" spans="6:9" ht="21" customHeight="1">
      <c r="F99" s="7"/>
      <c r="G99" s="34"/>
      <c r="H99" s="7"/>
      <c r="I99" s="35"/>
    </row>
    <row r="100" spans="6:9" ht="21" customHeight="1">
      <c r="F100" s="7"/>
      <c r="G100" s="34"/>
      <c r="H100" s="7"/>
      <c r="I100" s="35"/>
    </row>
    <row r="101" spans="6:9" ht="21" customHeight="1">
      <c r="F101" s="7"/>
      <c r="G101" s="34"/>
      <c r="H101" s="7"/>
      <c r="I101" s="35"/>
    </row>
    <row r="102" spans="6:9" ht="21" customHeight="1">
      <c r="F102" s="7"/>
      <c r="G102" s="34"/>
      <c r="H102" s="7"/>
      <c r="I102" s="35"/>
    </row>
  </sheetData>
  <mergeCells count="9">
    <mergeCell ref="A3:A5"/>
    <mergeCell ref="A14:A24"/>
    <mergeCell ref="A25:A31"/>
    <mergeCell ref="A32:A43"/>
    <mergeCell ref="F13:G13"/>
    <mergeCell ref="A44:A55"/>
    <mergeCell ref="A56:A70"/>
    <mergeCell ref="A71:A79"/>
    <mergeCell ref="A6:A13"/>
  </mergeCells>
  <phoneticPr fontId="1"/>
  <dataValidations count="7">
    <dataValidation type="list" allowBlank="1" showInputMessage="1" showErrorMessage="1" sqref="C16" xr:uid="{00000000-0002-0000-0200-000000000000}">
      <formula1>"男,女"</formula1>
    </dataValidation>
    <dataValidation type="list" allowBlank="1" showInputMessage="1" showErrorMessage="1" promptTitle="留意事項" prompt="同時に行われる衆議院比例代表選出議員選挙の衆議院名簿登載者である場合は「該当」を選択してください。名簿登載者でない場合は空欄としてください。" sqref="C24" xr:uid="{00000000-0002-0000-0200-000001000000}">
      <formula1>"　,該　当"</formula1>
    </dataValidation>
    <dataValidation type="list" allowBlank="1" showInputMessage="1" showErrorMessage="1" sqref="C13" xr:uid="{00000000-0002-0000-0200-000002000000}">
      <formula1>"行っている（１号該当）,行っている（２号該当）,行っていない"</formula1>
    </dataValidation>
    <dataValidation imeMode="off" allowBlank="1" showInputMessage="1" showErrorMessage="1" promptTitle="入力方法" prompt="半角数字で入力してください。" sqref="C11 C20 C36 C48 C55 C60 C68 C77 C43 C8 IY8 SU8 ACQ8 AMM8 AWI8 BGE8 BQA8 BZW8 CJS8 CTO8 DDK8 DNG8 DXC8 EGY8 EQU8 FAQ8 FKM8 FUI8 GEE8 GOA8 GXW8 HHS8 HRO8 IBK8 ILG8 IVC8 JEY8 JOU8 JYQ8 KIM8 KSI8 LCE8 LMA8 LVW8 MFS8 MPO8 MZK8 NJG8 NTC8 OCY8 OMU8 OWQ8 PGM8 PQI8 QAE8 QKA8 QTW8 RDS8 RNO8 RXK8 SHG8 SRC8 TAY8 TKU8 TUQ8 UEM8 UOI8 UYE8 VIA8 VRW8 WBS8 WLO8 WVK8" xr:uid="{00000000-0002-0000-0200-000003000000}"/>
    <dataValidation allowBlank="1" showInputMessage="1" showErrorMessage="1" promptTitle="入力方法" prompt="数字は半角で入力してください。" sqref="C9 C18:C19 C34 C41 C46 C53 C59 C67 C76 C31" xr:uid="{00000000-0002-0000-0200-000004000000}"/>
    <dataValidation imeMode="off" allowBlank="1" showInputMessage="1" showErrorMessage="1" promptTitle="入力方法" prompt="半角英数字で入力してください。" sqref="C12 C22" xr:uid="{00000000-0002-0000-0200-000005000000}"/>
    <dataValidation imeMode="off" allowBlank="1" showInputMessage="1" showErrorMessage="1" promptTitle="留意事項" prompt="衆議院議員と兼ねることができない職にある者については、その職名を入力してください。_x000a_そうでない場合は空欄としてください。_x000a_" sqref="C23" xr:uid="{A85A0AF5-0E71-47E6-A029-00FB9BA9A5BA}"/>
  </dataValidations>
  <hyperlinks>
    <hyperlink ref="D22" r:id="rId1" display="https://www.pref.miyagi.jp/soshiki/senkyo/" xr:uid="{00000000-0004-0000-0200-000000000000}"/>
  </hyperlinks>
  <pageMargins left="0.78740157480314965" right="0.78740157480314965" top="0.98425196850393704" bottom="0.98425196850393704" header="0.51181102362204722" footer="0.51181102362204722"/>
  <pageSetup paperSize="8" scale="64" orientation="portrait" r:id="rId2"/>
  <headerFooter alignWithMargins="0"/>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200-000006000000}">
          <x14:formula1>
            <xm:f>入力シート②!$C$4:$C$42</xm:f>
          </x14:formula1>
          <xm:sqref>C30 C33 C40 C45 C52</xm:sqref>
        </x14:dataValidation>
        <x14:dataValidation type="list" allowBlank="1" showInputMessage="1" showErrorMessage="1" xr:uid="{00000000-0002-0000-0200-000007000000}">
          <x14:formula1>
            <xm:f>設定シート!$B$7:$B$11</xm:f>
          </x14:formula1>
          <xm:sqref>C5</xm:sqref>
        </x14:dataValidation>
      </x14:dataValidations>
    </ext>
  </extLst>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V35"/>
  <sheetViews>
    <sheetView showZeros="0" view="pageBreakPreview" zoomScale="85" zoomScaleNormal="100" zoomScaleSheetLayoutView="85" workbookViewId="0">
      <selection activeCell="V1" sqref="V1"/>
    </sheetView>
  </sheetViews>
  <sheetFormatPr defaultColWidth="5.875" defaultRowHeight="21" customHeight="1"/>
  <cols>
    <col min="1" max="14" width="5.875" style="147" customWidth="1"/>
    <col min="15" max="21" width="5.875" style="147"/>
    <col min="22" max="22" width="11.875" style="147" bestFit="1" customWidth="1"/>
    <col min="23" max="16384" width="5.875" style="147"/>
  </cols>
  <sheetData>
    <row r="1" spans="1:22" ht="21" customHeight="1" thickBot="1">
      <c r="O1" s="223" t="s">
        <v>625</v>
      </c>
      <c r="Q1" s="689" t="s">
        <v>307</v>
      </c>
      <c r="R1" s="689"/>
      <c r="S1" s="689"/>
      <c r="T1" s="689"/>
      <c r="V1" s="146" t="s">
        <v>642</v>
      </c>
    </row>
    <row r="2" spans="1:22" ht="21" customHeight="1">
      <c r="Q2" s="690" t="s">
        <v>257</v>
      </c>
      <c r="R2" s="691"/>
      <c r="S2" s="691"/>
      <c r="T2" s="692"/>
    </row>
    <row r="3" spans="1:22" ht="21" customHeight="1">
      <c r="Q3" s="693"/>
      <c r="R3" s="694"/>
      <c r="S3" s="694"/>
      <c r="T3" s="695"/>
    </row>
    <row r="4" spans="1:22" ht="21" customHeight="1" thickBot="1">
      <c r="Q4" s="696"/>
      <c r="R4" s="697"/>
      <c r="S4" s="697"/>
      <c r="T4" s="698"/>
    </row>
    <row r="5" spans="1:22" ht="31.5">
      <c r="A5" s="519" t="s">
        <v>37</v>
      </c>
      <c r="B5" s="519"/>
      <c r="C5" s="519"/>
      <c r="D5" s="519"/>
      <c r="E5" s="519"/>
      <c r="F5" s="519"/>
      <c r="G5" s="519"/>
      <c r="H5" s="519"/>
      <c r="I5" s="519"/>
      <c r="J5" s="519"/>
      <c r="K5" s="519"/>
      <c r="L5" s="519"/>
      <c r="M5" s="519"/>
      <c r="N5" s="519"/>
      <c r="O5" s="519"/>
    </row>
    <row r="9" spans="1:22" ht="15.75" customHeight="1">
      <c r="A9" s="526" t="str">
        <f>"　"&amp;設定シート!$F$5&amp;"執行の衆議院小選挙区選出議員選挙の"</f>
        <v>　令和8年2月8日執行の衆議院小選挙区選出議員選挙の</v>
      </c>
      <c r="B9" s="526"/>
      <c r="C9" s="526"/>
      <c r="D9" s="526"/>
      <c r="E9" s="526"/>
      <c r="F9" s="526"/>
      <c r="G9" s="526"/>
      <c r="H9" s="526"/>
      <c r="I9" s="526"/>
      <c r="J9" s="526"/>
      <c r="K9" s="560" t="str">
        <f>VLOOKUP($Q$2,入力シート②!$B$4:$J$42,3,0)</f>
        <v>宮城県第1区</v>
      </c>
      <c r="L9" s="560"/>
      <c r="M9" s="560"/>
      <c r="N9" s="560"/>
      <c r="O9" s="147" t="s">
        <v>121</v>
      </c>
    </row>
    <row r="10" spans="1:22" ht="9" customHeight="1">
      <c r="L10" s="243"/>
      <c r="M10" s="243"/>
    </row>
    <row r="11" spans="1:22">
      <c r="A11" s="147" t="s">
        <v>166</v>
      </c>
      <c r="H11" s="225"/>
      <c r="J11" s="225"/>
      <c r="K11" s="225"/>
    </row>
    <row r="12" spans="1:22" ht="21" customHeight="1">
      <c r="H12" s="225"/>
      <c r="J12" s="225"/>
    </row>
    <row r="15" spans="1:22" ht="21" customHeight="1">
      <c r="A15" s="700">
        <f>入力シート②!$F$4</f>
        <v>0</v>
      </c>
      <c r="B15" s="700"/>
      <c r="C15" s="700"/>
      <c r="D15" s="700"/>
      <c r="E15" s="332"/>
      <c r="F15" s="332"/>
      <c r="I15" s="235"/>
    </row>
    <row r="16" spans="1:22" ht="21" customHeight="1">
      <c r="B16" s="226"/>
      <c r="C16" s="184"/>
      <c r="D16" s="184"/>
    </row>
    <row r="17" spans="2:15" ht="21" customHeight="1">
      <c r="B17" s="226"/>
      <c r="C17" s="184"/>
      <c r="D17" s="184"/>
    </row>
    <row r="18" spans="2:15" ht="21" customHeight="1">
      <c r="B18" s="226"/>
      <c r="C18" s="184"/>
      <c r="D18" s="184"/>
    </row>
    <row r="19" spans="2:15" ht="21" customHeight="1">
      <c r="B19" s="226"/>
      <c r="C19" s="184"/>
      <c r="D19" s="184"/>
      <c r="F19" s="147" t="s">
        <v>26</v>
      </c>
      <c r="H19" s="522">
        <f>VLOOKUP($Q$2,入力シート②!$B$4:$J$42,8,0)</f>
        <v>0</v>
      </c>
      <c r="I19" s="522"/>
      <c r="J19" s="522"/>
      <c r="K19" s="522"/>
      <c r="L19" s="522"/>
      <c r="M19" s="522"/>
      <c r="N19" s="522"/>
      <c r="O19" s="522"/>
    </row>
    <row r="20" spans="2:15" ht="21" customHeight="1">
      <c r="B20" s="226"/>
      <c r="C20" s="184"/>
      <c r="D20" s="184"/>
    </row>
    <row r="21" spans="2:15" ht="21" customHeight="1">
      <c r="B21" s="226"/>
      <c r="C21" s="184"/>
      <c r="D21" s="184"/>
    </row>
    <row r="22" spans="2:15" ht="21" customHeight="1">
      <c r="B22" s="226"/>
      <c r="C22" s="184"/>
      <c r="D22" s="184"/>
    </row>
    <row r="23" spans="2:15" ht="21" customHeight="1">
      <c r="B23" s="226"/>
      <c r="C23" s="184"/>
      <c r="D23" s="184"/>
      <c r="F23" s="147" t="s">
        <v>27</v>
      </c>
      <c r="H23" s="699">
        <f>VLOOKUP($Q$2,入力シート②!$B$4:$J$42,6,0)</f>
        <v>0</v>
      </c>
      <c r="I23" s="699"/>
      <c r="J23" s="699"/>
      <c r="K23" s="699"/>
      <c r="L23" s="699"/>
      <c r="M23" s="699"/>
      <c r="N23" s="699"/>
      <c r="O23" s="699"/>
    </row>
    <row r="24" spans="2:15" ht="21" customHeight="1">
      <c r="B24" s="226"/>
      <c r="C24" s="184"/>
      <c r="D24" s="184"/>
    </row>
    <row r="25" spans="2:15" ht="21" customHeight="1">
      <c r="B25" s="226"/>
      <c r="C25" s="184"/>
      <c r="D25" s="184"/>
    </row>
    <row r="26" spans="2:15" ht="21" customHeight="1">
      <c r="B26" s="226"/>
      <c r="C26" s="184"/>
      <c r="D26" s="184"/>
    </row>
    <row r="27" spans="2:15" ht="21" customHeight="1">
      <c r="D27" s="249"/>
      <c r="E27" s="277"/>
      <c r="F27" s="228" t="s">
        <v>72</v>
      </c>
      <c r="H27" s="522">
        <f>入力シート①!C7</f>
        <v>0</v>
      </c>
      <c r="I27" s="522"/>
      <c r="J27" s="522"/>
      <c r="K27" s="522"/>
      <c r="L27" s="522"/>
      <c r="M27" s="522"/>
      <c r="N27" s="522"/>
      <c r="O27" s="522"/>
    </row>
    <row r="29" spans="2:15" ht="21" customHeight="1">
      <c r="D29" s="229"/>
      <c r="E29" s="229"/>
      <c r="F29" s="228"/>
      <c r="G29" s="229"/>
      <c r="I29" s="235"/>
      <c r="J29" s="235"/>
      <c r="K29" s="235"/>
      <c r="L29" s="235"/>
    </row>
    <row r="30" spans="2:15" ht="21" customHeight="1">
      <c r="D30" s="229"/>
      <c r="E30" s="229"/>
      <c r="F30" s="228" t="s">
        <v>431</v>
      </c>
      <c r="G30" s="290"/>
      <c r="H30" s="522">
        <f>入力シート①!C10</f>
        <v>0</v>
      </c>
      <c r="I30" s="522"/>
      <c r="J30" s="522"/>
      <c r="K30" s="522"/>
      <c r="L30" s="522"/>
      <c r="M30" s="522"/>
      <c r="O30" s="236" t="s">
        <v>24</v>
      </c>
    </row>
    <row r="31" spans="2:15" ht="21" customHeight="1">
      <c r="D31" s="229"/>
      <c r="E31" s="229"/>
      <c r="F31" s="228"/>
      <c r="G31" s="229"/>
      <c r="I31" s="230"/>
      <c r="J31" s="230"/>
      <c r="K31" s="230"/>
      <c r="L31" s="230"/>
    </row>
    <row r="32" spans="2:15" ht="21" customHeight="1">
      <c r="D32" s="229"/>
      <c r="E32" s="229"/>
      <c r="F32" s="228"/>
      <c r="G32" s="229"/>
      <c r="I32" s="230"/>
      <c r="J32" s="230"/>
      <c r="K32" s="231"/>
      <c r="L32" s="231"/>
    </row>
    <row r="33" spans="1:12" ht="21" customHeight="1">
      <c r="A33" s="144" t="s">
        <v>124</v>
      </c>
      <c r="D33" s="229"/>
      <c r="E33" s="229"/>
      <c r="F33" s="228"/>
      <c r="G33" s="229"/>
      <c r="I33" s="230"/>
      <c r="J33" s="230"/>
      <c r="K33" s="231"/>
      <c r="L33" s="231"/>
    </row>
    <row r="34" spans="1:12" ht="21" customHeight="1">
      <c r="A34" s="144" t="s">
        <v>636</v>
      </c>
      <c r="D34" s="229"/>
      <c r="E34" s="229"/>
      <c r="F34" s="228"/>
      <c r="G34" s="229"/>
      <c r="I34" s="230"/>
      <c r="J34" s="230"/>
      <c r="K34" s="231"/>
      <c r="L34" s="231"/>
    </row>
    <row r="35" spans="1:12" ht="21" customHeight="1">
      <c r="D35" s="229"/>
      <c r="E35" s="229"/>
      <c r="F35" s="228"/>
      <c r="G35" s="229"/>
      <c r="I35" s="230"/>
      <c r="J35" s="230"/>
      <c r="K35" s="231"/>
      <c r="L35" s="231"/>
    </row>
  </sheetData>
  <mergeCells count="10">
    <mergeCell ref="H30:M30"/>
    <mergeCell ref="Q1:T1"/>
    <mergeCell ref="Q2:T4"/>
    <mergeCell ref="H27:O27"/>
    <mergeCell ref="H19:O19"/>
    <mergeCell ref="H23:O23"/>
    <mergeCell ref="A9:J9"/>
    <mergeCell ref="A15:D15"/>
    <mergeCell ref="K9:N9"/>
    <mergeCell ref="A5:O5"/>
  </mergeCells>
  <phoneticPr fontId="1"/>
  <hyperlinks>
    <hyperlink ref="V1" location="目次!A1" display="目次に戻る" xr:uid="{00000000-0004-0000-1D00-000000000000}"/>
  </hyperlinks>
  <printOptions horizontalCentered="1"/>
  <pageMargins left="0.98425196850393704" right="0.59055118110236227" top="0.98425196850393704" bottom="0.98425196850393704" header="0.51181102362204722" footer="0.51181102362204722"/>
  <pageSetup paperSize="9" scale="95" orientation="portrait" blackAndWhite="1" horizontalDpi="200" verticalDpi="200"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J49"/>
  <sheetViews>
    <sheetView showZeros="0" view="pageBreakPreview" zoomScaleNormal="100" zoomScaleSheetLayoutView="100" workbookViewId="0"/>
  </sheetViews>
  <sheetFormatPr defaultRowHeight="15.75"/>
  <cols>
    <col min="1" max="9" width="9" style="147"/>
    <col min="10" max="10" width="11.875" style="147" bestFit="1" customWidth="1"/>
    <col min="11" max="16384" width="9" style="147"/>
  </cols>
  <sheetData>
    <row r="1" spans="1:10">
      <c r="I1" s="223" t="s">
        <v>626</v>
      </c>
      <c r="J1" s="146" t="s">
        <v>642</v>
      </c>
    </row>
    <row r="4" spans="1:10" ht="31.5">
      <c r="A4" s="519" t="s">
        <v>59</v>
      </c>
      <c r="B4" s="519"/>
      <c r="C4" s="519"/>
      <c r="D4" s="519"/>
      <c r="E4" s="519"/>
      <c r="F4" s="519"/>
      <c r="G4" s="519"/>
      <c r="H4" s="519"/>
      <c r="I4" s="519"/>
    </row>
    <row r="5" spans="1:10" ht="14.25" customHeight="1">
      <c r="A5" s="233"/>
      <c r="B5" s="233"/>
      <c r="C5" s="233"/>
      <c r="D5" s="233"/>
      <c r="E5" s="233"/>
      <c r="F5" s="233"/>
      <c r="G5" s="233"/>
      <c r="H5" s="233"/>
      <c r="I5" s="233"/>
    </row>
    <row r="6" spans="1:10" ht="14.25" customHeight="1">
      <c r="A6" s="233"/>
      <c r="B6" s="233"/>
      <c r="C6" s="233"/>
      <c r="D6" s="233"/>
      <c r="E6" s="233"/>
      <c r="F6" s="233"/>
      <c r="G6" s="233"/>
      <c r="H6" s="233"/>
      <c r="I6" s="233"/>
    </row>
    <row r="7" spans="1:10" ht="14.25" customHeight="1">
      <c r="A7" s="280"/>
      <c r="B7" s="233"/>
      <c r="C7" s="233"/>
      <c r="D7" s="233"/>
      <c r="E7" s="233"/>
      <c r="F7" s="233"/>
      <c r="G7" s="233"/>
      <c r="H7" s="233"/>
      <c r="I7" s="233"/>
    </row>
    <row r="8" spans="1:10" ht="18" customHeight="1">
      <c r="A8" s="520" t="s">
        <v>202</v>
      </c>
      <c r="B8" s="520"/>
      <c r="C8" s="520"/>
      <c r="D8" s="520"/>
      <c r="E8" s="520"/>
      <c r="F8" s="580" t="str">
        <f>設定シート!$F$5&amp;"執行の衆議院"</f>
        <v>令和8年2月8日執行の衆議院</v>
      </c>
      <c r="G8" s="580"/>
      <c r="H8" s="580"/>
      <c r="I8" s="580"/>
    </row>
    <row r="9" spans="1:10" ht="18" customHeight="1">
      <c r="A9" s="235" t="s">
        <v>755</v>
      </c>
      <c r="B9" s="280"/>
      <c r="C9" s="281"/>
      <c r="D9" s="331">
        <f>入力シート①!C5</f>
        <v>0</v>
      </c>
      <c r="E9" s="236" t="s">
        <v>226</v>
      </c>
      <c r="F9" s="280"/>
      <c r="G9" s="280"/>
      <c r="H9" s="280"/>
      <c r="I9" s="280"/>
    </row>
    <row r="10" spans="1:10" ht="18" customHeight="1">
      <c r="A10" s="235" t="s">
        <v>225</v>
      </c>
      <c r="B10" s="280"/>
      <c r="C10" s="280"/>
      <c r="D10" s="280"/>
      <c r="E10" s="280"/>
      <c r="F10" s="280"/>
      <c r="G10" s="280"/>
      <c r="H10" s="280"/>
      <c r="I10" s="280"/>
    </row>
    <row r="11" spans="1:10" ht="14.25" customHeight="1">
      <c r="A11" s="280"/>
      <c r="B11" s="233"/>
      <c r="C11" s="233"/>
      <c r="D11" s="233"/>
      <c r="E11" s="233"/>
      <c r="F11" s="233"/>
      <c r="G11" s="233"/>
      <c r="H11" s="233"/>
      <c r="I11" s="233"/>
    </row>
    <row r="12" spans="1:10" ht="14.25" customHeight="1">
      <c r="A12" s="280"/>
      <c r="B12" s="233"/>
      <c r="C12" s="233"/>
      <c r="D12" s="233"/>
      <c r="E12" s="233"/>
      <c r="F12" s="233"/>
      <c r="G12" s="233"/>
      <c r="H12" s="233"/>
      <c r="I12" s="233"/>
    </row>
    <row r="13" spans="1:10" ht="14.25" customHeight="1">
      <c r="A13" s="280"/>
      <c r="B13" s="523">
        <f>設定シート!D6</f>
        <v>46049</v>
      </c>
      <c r="C13" s="501"/>
      <c r="D13" s="233"/>
      <c r="E13" s="233"/>
      <c r="F13" s="233"/>
      <c r="G13" s="233"/>
      <c r="H13" s="233"/>
      <c r="I13" s="233"/>
    </row>
    <row r="14" spans="1:10" ht="14.25" customHeight="1">
      <c r="A14" s="280"/>
      <c r="B14" s="233"/>
      <c r="C14" s="233"/>
      <c r="D14" s="233"/>
      <c r="E14" s="233"/>
      <c r="F14" s="233"/>
      <c r="G14" s="233"/>
      <c r="H14" s="233"/>
      <c r="I14" s="233"/>
    </row>
    <row r="15" spans="1:10" ht="14.25" customHeight="1">
      <c r="A15" s="280"/>
      <c r="B15" s="233"/>
      <c r="C15" s="233"/>
      <c r="D15" s="233"/>
      <c r="E15" s="233"/>
      <c r="F15" s="233"/>
      <c r="G15" s="233"/>
      <c r="H15" s="233"/>
      <c r="I15" s="233"/>
    </row>
    <row r="16" spans="1:10" ht="14.25" customHeight="1">
      <c r="A16" s="280"/>
      <c r="B16" s="233"/>
      <c r="C16" s="233"/>
      <c r="D16" s="233"/>
      <c r="E16" s="233"/>
      <c r="F16" s="233"/>
      <c r="G16" s="233"/>
      <c r="H16" s="233"/>
      <c r="I16" s="233"/>
    </row>
    <row r="17" spans="1:9" ht="14.25" customHeight="1">
      <c r="A17" s="280"/>
      <c r="B17" s="233"/>
      <c r="C17" s="233"/>
      <c r="D17" s="235" t="s">
        <v>29</v>
      </c>
      <c r="F17" s="233"/>
      <c r="G17" s="233"/>
      <c r="H17" s="233"/>
      <c r="I17" s="233"/>
    </row>
    <row r="18" spans="1:9" ht="14.25" customHeight="1">
      <c r="A18" s="280"/>
      <c r="B18" s="233"/>
      <c r="C18" s="233"/>
      <c r="D18" s="233"/>
      <c r="E18" s="233"/>
      <c r="F18" s="233"/>
      <c r="G18" s="233"/>
      <c r="H18" s="233"/>
      <c r="I18" s="233"/>
    </row>
    <row r="19" spans="1:9" ht="14.25" customHeight="1">
      <c r="A19" s="280"/>
      <c r="B19" s="233"/>
      <c r="C19" s="233"/>
      <c r="D19" s="147" t="s">
        <v>44</v>
      </c>
      <c r="E19" s="522">
        <f>入力シート①!C19</f>
        <v>0</v>
      </c>
      <c r="F19" s="522"/>
      <c r="G19" s="522"/>
      <c r="H19" s="522"/>
      <c r="I19" s="522"/>
    </row>
    <row r="20" spans="1:9" ht="14.25" customHeight="1">
      <c r="A20" s="280"/>
      <c r="B20" s="233"/>
      <c r="C20" s="233"/>
      <c r="D20" s="233"/>
      <c r="E20" s="701"/>
      <c r="F20" s="701"/>
      <c r="G20" s="701"/>
      <c r="H20" s="701"/>
      <c r="I20" s="701"/>
    </row>
    <row r="21" spans="1:9">
      <c r="D21" s="147" t="s">
        <v>43</v>
      </c>
      <c r="E21" s="522">
        <f>入力シート①!C15</f>
        <v>0</v>
      </c>
      <c r="F21" s="522"/>
      <c r="G21" s="522"/>
      <c r="H21" s="522"/>
      <c r="I21" s="522"/>
    </row>
    <row r="22" spans="1:9">
      <c r="E22" s="701"/>
      <c r="F22" s="701"/>
      <c r="G22" s="701"/>
      <c r="H22" s="701"/>
      <c r="I22" s="701"/>
    </row>
    <row r="23" spans="1:9">
      <c r="D23" s="147" t="s">
        <v>2</v>
      </c>
      <c r="E23" s="522">
        <f>入力シート①!C20</f>
        <v>0</v>
      </c>
      <c r="F23" s="522"/>
      <c r="G23" s="522"/>
      <c r="H23" s="522"/>
      <c r="I23" s="522"/>
    </row>
    <row r="26" spans="1:9">
      <c r="A26" s="305" t="str">
        <f>"　宮城県選挙管理委員会委員長　"&amp;設定シート!$D$12&amp;"　殿"</f>
        <v>　宮城県選挙管理委員会委員長　櫻井　正人　殿</v>
      </c>
    </row>
    <row r="30" spans="1:9">
      <c r="A30" s="520" t="s">
        <v>45</v>
      </c>
      <c r="B30" s="520"/>
      <c r="C30" s="520"/>
      <c r="D30" s="520"/>
      <c r="E30" s="520"/>
      <c r="F30" s="520"/>
      <c r="G30" s="520"/>
      <c r="H30" s="520"/>
      <c r="I30" s="520"/>
    </row>
    <row r="33" spans="1:9" ht="14.25" customHeight="1"/>
    <row r="34" spans="1:9" ht="14.25" customHeight="1">
      <c r="A34" s="147" t="s">
        <v>678</v>
      </c>
    </row>
    <row r="35" spans="1:9" ht="14.25" customHeight="1"/>
    <row r="36" spans="1:9" ht="14.25" customHeight="1">
      <c r="A36" s="147" t="s">
        <v>227</v>
      </c>
    </row>
    <row r="40" spans="1:9">
      <c r="B40" s="226"/>
      <c r="C40" s="236"/>
    </row>
    <row r="42" spans="1:9">
      <c r="A42" s="185" t="s">
        <v>124</v>
      </c>
      <c r="E42" s="223"/>
      <c r="F42" s="276"/>
    </row>
    <row r="43" spans="1:9">
      <c r="A43" s="185" t="s">
        <v>228</v>
      </c>
    </row>
    <row r="44" spans="1:9">
      <c r="A44" s="185" t="s">
        <v>229</v>
      </c>
    </row>
    <row r="45" spans="1:9">
      <c r="A45" s="185" t="s">
        <v>230</v>
      </c>
      <c r="B45" s="144"/>
      <c r="C45" s="144"/>
      <c r="D45" s="144"/>
      <c r="E45" s="144"/>
      <c r="F45" s="144"/>
      <c r="G45" s="144"/>
      <c r="H45" s="144"/>
      <c r="I45" s="144"/>
    </row>
    <row r="46" spans="1:9">
      <c r="A46" s="185" t="s">
        <v>749</v>
      </c>
      <c r="B46" s="144"/>
      <c r="C46" s="144"/>
      <c r="D46" s="144"/>
      <c r="E46" s="144"/>
      <c r="F46" s="144"/>
      <c r="G46" s="144"/>
      <c r="H46" s="144"/>
      <c r="I46" s="144"/>
    </row>
    <row r="47" spans="1:9">
      <c r="A47" s="185" t="s">
        <v>750</v>
      </c>
      <c r="B47" s="144"/>
      <c r="C47" s="144"/>
      <c r="D47" s="144"/>
      <c r="E47" s="144"/>
      <c r="F47" s="144"/>
      <c r="G47" s="144"/>
      <c r="H47" s="144"/>
      <c r="I47" s="144"/>
    </row>
    <row r="48" spans="1:9">
      <c r="A48" s="185" t="s">
        <v>751</v>
      </c>
      <c r="B48" s="144"/>
      <c r="C48" s="144"/>
      <c r="D48" s="144"/>
      <c r="E48" s="144"/>
      <c r="F48" s="144"/>
      <c r="G48" s="144"/>
      <c r="H48" s="144"/>
      <c r="I48" s="144"/>
    </row>
    <row r="49" spans="1:9">
      <c r="A49" s="185" t="s">
        <v>752</v>
      </c>
      <c r="B49" s="144"/>
      <c r="C49" s="144"/>
      <c r="D49" s="144"/>
      <c r="E49" s="144"/>
      <c r="F49" s="144"/>
      <c r="G49" s="144"/>
      <c r="H49" s="144"/>
      <c r="I49" s="144"/>
    </row>
  </sheetData>
  <mergeCells count="10">
    <mergeCell ref="E23:I23"/>
    <mergeCell ref="A4:I4"/>
    <mergeCell ref="B13:C13"/>
    <mergeCell ref="A30:I30"/>
    <mergeCell ref="A8:E8"/>
    <mergeCell ref="E19:I19"/>
    <mergeCell ref="E20:I20"/>
    <mergeCell ref="E21:I21"/>
    <mergeCell ref="E22:I22"/>
    <mergeCell ref="F8:I8"/>
  </mergeCells>
  <phoneticPr fontId="1"/>
  <hyperlinks>
    <hyperlink ref="J1" location="目次!A1" display="目次に戻る" xr:uid="{00000000-0004-0000-1E00-000000000000}"/>
  </hyperlinks>
  <printOptions horizontalCentered="1"/>
  <pageMargins left="0.98425196850393704" right="0.59055118110236227" top="0.78740157480314965" bottom="0.78740157480314965" header="0.51181102362204722" footer="0.51181102362204722"/>
  <pageSetup paperSize="9" orientation="portrait" blackAndWhite="1" horizontalDpi="200" verticalDpi="200" r:id="rId1"/>
  <headerFooter alignWithMargins="0"/>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J55"/>
  <sheetViews>
    <sheetView showZeros="0" view="pageBreakPreview" zoomScaleNormal="100" zoomScaleSheetLayoutView="100" workbookViewId="0"/>
  </sheetViews>
  <sheetFormatPr defaultRowHeight="15.75"/>
  <cols>
    <col min="1" max="1" width="10.5" style="147" bestFit="1" customWidth="1"/>
    <col min="2" max="8" width="9" style="147"/>
    <col min="9" max="9" width="11.875" style="147" customWidth="1"/>
    <col min="10" max="10" width="11.875" style="147" bestFit="1" customWidth="1"/>
    <col min="11" max="16384" width="9" style="147"/>
  </cols>
  <sheetData>
    <row r="1" spans="1:10">
      <c r="I1" s="223" t="s">
        <v>627</v>
      </c>
      <c r="J1" s="146" t="s">
        <v>642</v>
      </c>
    </row>
    <row r="4" spans="1:10" ht="31.5">
      <c r="A4" s="519" t="s">
        <v>233</v>
      </c>
      <c r="B4" s="519"/>
      <c r="C4" s="519"/>
      <c r="D4" s="519"/>
      <c r="E4" s="519"/>
      <c r="F4" s="519"/>
      <c r="G4" s="519"/>
      <c r="H4" s="519"/>
      <c r="I4" s="519"/>
    </row>
    <row r="5" spans="1:10" ht="14.25" customHeight="1">
      <c r="A5" s="233"/>
      <c r="B5" s="233"/>
      <c r="C5" s="233"/>
      <c r="D5" s="233"/>
      <c r="E5" s="233"/>
      <c r="F5" s="233"/>
      <c r="G5" s="233"/>
      <c r="H5" s="233"/>
      <c r="I5" s="233"/>
    </row>
    <row r="6" spans="1:10" ht="14.25" customHeight="1">
      <c r="A6" s="233"/>
      <c r="B6" s="233"/>
      <c r="C6" s="233"/>
      <c r="D6" s="233"/>
      <c r="E6" s="233"/>
      <c r="F6" s="233"/>
      <c r="G6" s="233"/>
      <c r="H6" s="233"/>
      <c r="I6" s="233"/>
    </row>
    <row r="7" spans="1:10" ht="14.25" customHeight="1">
      <c r="A7" s="280"/>
      <c r="B7" s="233"/>
      <c r="C7" s="233"/>
      <c r="D7" s="233"/>
      <c r="E7" s="233"/>
      <c r="F7" s="233"/>
      <c r="G7" s="233"/>
      <c r="H7" s="233"/>
      <c r="I7" s="233"/>
    </row>
    <row r="8" spans="1:10" ht="18" customHeight="1">
      <c r="A8" s="702">
        <f>設定シート!D6</f>
        <v>46049</v>
      </c>
      <c r="B8" s="702"/>
      <c r="C8" s="702"/>
      <c r="D8" s="236" t="s">
        <v>352</v>
      </c>
      <c r="E8" s="233"/>
      <c r="F8" s="233"/>
      <c r="G8" s="233"/>
      <c r="H8" s="233"/>
      <c r="I8" s="233"/>
    </row>
    <row r="9" spans="1:10" ht="18" customHeight="1">
      <c r="A9" s="235"/>
      <c r="B9" s="233"/>
      <c r="C9" s="233"/>
      <c r="D9" s="233"/>
      <c r="E9" s="233"/>
      <c r="F9" s="233"/>
      <c r="G9" s="233"/>
      <c r="H9" s="233"/>
      <c r="I9" s="233"/>
    </row>
    <row r="10" spans="1:10" ht="18" customHeight="1">
      <c r="A10" s="329"/>
      <c r="D10" s="233"/>
      <c r="E10" s="233"/>
      <c r="F10" s="233"/>
      <c r="G10" s="233"/>
      <c r="H10" s="233"/>
      <c r="I10" s="233"/>
    </row>
    <row r="11" spans="1:10" ht="14.25" customHeight="1">
      <c r="A11" s="280"/>
      <c r="B11" s="233"/>
      <c r="C11" s="233"/>
      <c r="D11" s="233"/>
      <c r="E11" s="233"/>
      <c r="F11" s="233"/>
      <c r="G11" s="233"/>
      <c r="H11" s="233"/>
      <c r="I11" s="233"/>
    </row>
    <row r="12" spans="1:10" ht="14.25" customHeight="1">
      <c r="A12" s="280"/>
      <c r="B12" s="233"/>
      <c r="C12" s="233"/>
      <c r="D12" s="233"/>
      <c r="E12" s="233"/>
      <c r="F12" s="233"/>
      <c r="G12" s="233"/>
      <c r="H12" s="233"/>
      <c r="I12" s="233"/>
    </row>
    <row r="13" spans="1:10" ht="14.25" customHeight="1">
      <c r="A13" s="280"/>
      <c r="B13" s="671" t="s">
        <v>232</v>
      </c>
      <c r="C13" s="671"/>
      <c r="D13" s="671"/>
      <c r="E13" s="233"/>
      <c r="F13" s="233"/>
      <c r="G13" s="233"/>
      <c r="H13" s="233"/>
      <c r="I13" s="233"/>
    </row>
    <row r="14" spans="1:10" ht="14.25" customHeight="1">
      <c r="A14" s="280"/>
      <c r="B14" s="233"/>
      <c r="C14" s="233"/>
      <c r="D14" s="233"/>
      <c r="E14" s="233"/>
      <c r="F14" s="330"/>
      <c r="G14" s="233"/>
      <c r="H14" s="233"/>
      <c r="I14" s="233"/>
    </row>
    <row r="15" spans="1:10" ht="14.25" customHeight="1">
      <c r="A15" s="280"/>
      <c r="B15" s="233"/>
      <c r="C15" s="233"/>
      <c r="D15" s="233"/>
      <c r="E15" s="233"/>
      <c r="F15" s="233"/>
      <c r="G15" s="233"/>
      <c r="H15" s="233"/>
      <c r="I15" s="233"/>
    </row>
    <row r="16" spans="1:10" ht="14.25" customHeight="1">
      <c r="A16" s="280"/>
      <c r="B16" s="233"/>
      <c r="C16" s="233"/>
      <c r="D16" s="233"/>
      <c r="E16" s="233"/>
      <c r="F16" s="233"/>
      <c r="G16" s="233"/>
      <c r="H16" s="233"/>
      <c r="I16" s="233"/>
    </row>
    <row r="17" spans="1:9" ht="14.25" customHeight="1">
      <c r="A17" s="280"/>
      <c r="B17" s="233"/>
      <c r="C17" s="233"/>
      <c r="E17" s="235" t="s">
        <v>29</v>
      </c>
      <c r="F17" s="233"/>
      <c r="G17" s="233"/>
      <c r="H17" s="233"/>
      <c r="I17" s="233"/>
    </row>
    <row r="18" spans="1:9" ht="14.25" customHeight="1">
      <c r="A18" s="280"/>
      <c r="B18" s="233"/>
      <c r="C18" s="233"/>
      <c r="D18" s="233"/>
      <c r="E18" s="233"/>
      <c r="F18" s="233"/>
      <c r="G18" s="233"/>
      <c r="H18" s="233"/>
      <c r="I18" s="233"/>
    </row>
    <row r="19" spans="1:9">
      <c r="E19" s="147" t="s">
        <v>43</v>
      </c>
      <c r="F19" s="522">
        <f>入力シート①!C15</f>
        <v>0</v>
      </c>
      <c r="G19" s="522"/>
      <c r="H19" s="522"/>
      <c r="I19" s="522"/>
    </row>
    <row r="23" spans="1:9">
      <c r="A23" s="305" t="str">
        <f>"　宮城県選挙管理委員会委員長　"&amp;設定シート!$D$12&amp;"　殿"</f>
        <v>　宮城県選挙管理委員会委員長　櫻井　正人　殿</v>
      </c>
    </row>
    <row r="30" spans="1:9">
      <c r="A30" s="185" t="s">
        <v>124</v>
      </c>
      <c r="B30" s="144"/>
      <c r="C30" s="144"/>
      <c r="D30" s="144"/>
      <c r="E30" s="144"/>
      <c r="F30" s="144"/>
      <c r="G30" s="144"/>
      <c r="H30" s="144"/>
      <c r="I30" s="144"/>
    </row>
    <row r="31" spans="1:9">
      <c r="A31" s="185" t="s">
        <v>353</v>
      </c>
      <c r="B31" s="144"/>
      <c r="C31" s="144"/>
      <c r="D31" s="144"/>
      <c r="E31" s="144"/>
      <c r="F31" s="144"/>
      <c r="G31" s="144"/>
      <c r="H31" s="144"/>
      <c r="I31" s="144"/>
    </row>
    <row r="32" spans="1:9">
      <c r="A32" s="185" t="s">
        <v>354</v>
      </c>
      <c r="B32" s="144"/>
      <c r="C32" s="144"/>
      <c r="D32" s="144"/>
      <c r="E32" s="144"/>
      <c r="F32" s="144"/>
      <c r="G32" s="144"/>
      <c r="H32" s="144"/>
      <c r="I32" s="144"/>
    </row>
    <row r="33" spans="1:9">
      <c r="A33" s="185" t="s">
        <v>355</v>
      </c>
      <c r="B33" s="144"/>
      <c r="C33" s="144"/>
      <c r="D33" s="144"/>
      <c r="E33" s="144"/>
      <c r="F33" s="144"/>
      <c r="G33" s="144"/>
      <c r="H33" s="144"/>
      <c r="I33" s="144"/>
    </row>
    <row r="34" spans="1:9">
      <c r="A34" s="185" t="s">
        <v>356</v>
      </c>
      <c r="B34" s="144"/>
      <c r="C34" s="144"/>
      <c r="D34" s="144"/>
      <c r="E34" s="144"/>
      <c r="F34" s="144"/>
      <c r="G34" s="144"/>
      <c r="H34" s="144"/>
      <c r="I34" s="144"/>
    </row>
    <row r="38" spans="1:9" ht="14.25" customHeight="1"/>
    <row r="39" spans="1:9" ht="14.25" customHeight="1"/>
    <row r="40" spans="1:9" ht="14.25" customHeight="1"/>
    <row r="47" spans="1:9">
      <c r="B47" s="226"/>
      <c r="C47" s="236"/>
    </row>
    <row r="48" spans="1:9">
      <c r="B48" s="226"/>
      <c r="C48" s="236"/>
    </row>
    <row r="50" spans="5:7">
      <c r="E50" s="223"/>
      <c r="F50" s="276"/>
    </row>
    <row r="55" spans="5:7">
      <c r="E55" s="223"/>
      <c r="F55" s="237"/>
      <c r="G55" s="237"/>
    </row>
  </sheetData>
  <mergeCells count="4">
    <mergeCell ref="A4:I4"/>
    <mergeCell ref="B13:D13"/>
    <mergeCell ref="F19:I19"/>
    <mergeCell ref="A8:C8"/>
  </mergeCells>
  <phoneticPr fontId="1"/>
  <hyperlinks>
    <hyperlink ref="J1" location="目次!A1" display="目次に戻る" xr:uid="{00000000-0004-0000-1F00-000000000000}"/>
  </hyperlinks>
  <printOptions horizontalCentered="1"/>
  <pageMargins left="0.78740157480314965" right="0.59055118110236227" top="0.78740157480314965" bottom="0.78740157480314965" header="0.51181102362204722" footer="0.51181102362204722"/>
  <pageSetup paperSize="9" orientation="portrait" blackAndWhite="1" horizontalDpi="200" verticalDpi="200" r:id="rId1"/>
  <headerFooter alignWithMargins="0"/>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J50"/>
  <sheetViews>
    <sheetView showZeros="0" view="pageBreakPreview" zoomScaleNormal="100" zoomScaleSheetLayoutView="100" workbookViewId="0">
      <selection activeCell="J26" sqref="J26"/>
    </sheetView>
  </sheetViews>
  <sheetFormatPr defaultRowHeight="15.75"/>
  <cols>
    <col min="1" max="2" width="10" style="147" customWidth="1"/>
    <col min="3" max="3" width="3.75" style="147" customWidth="1"/>
    <col min="4" max="4" width="16.25" style="147" customWidth="1"/>
    <col min="5" max="6" width="10" style="147" customWidth="1"/>
    <col min="7" max="7" width="7.5" style="147" customWidth="1"/>
    <col min="8" max="8" width="5" style="147" customWidth="1"/>
    <col min="9" max="9" width="10.625" style="147" customWidth="1"/>
    <col min="10" max="10" width="11.875" style="147" bestFit="1" customWidth="1"/>
    <col min="11" max="16384" width="9" style="147"/>
  </cols>
  <sheetData>
    <row r="1" spans="1:10">
      <c r="I1" s="223" t="s">
        <v>628</v>
      </c>
      <c r="J1" s="146" t="s">
        <v>642</v>
      </c>
    </row>
    <row r="4" spans="1:10" ht="31.5">
      <c r="A4" s="519" t="s">
        <v>60</v>
      </c>
      <c r="B4" s="519"/>
      <c r="C4" s="519"/>
      <c r="D4" s="519"/>
      <c r="E4" s="519"/>
      <c r="F4" s="519"/>
      <c r="G4" s="519"/>
      <c r="H4" s="519"/>
      <c r="I4" s="519"/>
    </row>
    <row r="5" spans="1:10" ht="14.25" customHeight="1">
      <c r="A5" s="233"/>
      <c r="B5" s="233"/>
      <c r="C5" s="233"/>
      <c r="D5" s="233"/>
      <c r="E5" s="233"/>
      <c r="F5" s="233"/>
      <c r="G5" s="233"/>
      <c r="H5" s="233"/>
      <c r="I5" s="233"/>
    </row>
    <row r="6" spans="1:10" ht="14.25" customHeight="1">
      <c r="A6" s="233"/>
      <c r="B6" s="233"/>
      <c r="C6" s="233"/>
      <c r="D6" s="233"/>
      <c r="E6" s="233"/>
      <c r="F6" s="233"/>
      <c r="G6" s="233"/>
      <c r="H6" s="233"/>
      <c r="I6" s="233"/>
    </row>
    <row r="7" spans="1:10" ht="14.25" customHeight="1">
      <c r="A7" s="280"/>
      <c r="B7" s="233"/>
      <c r="C7" s="233"/>
      <c r="D7" s="233"/>
      <c r="E7" s="233"/>
      <c r="F7" s="233"/>
      <c r="G7" s="233"/>
      <c r="H7" s="233"/>
      <c r="I7" s="233"/>
    </row>
    <row r="8" spans="1:10" ht="18" customHeight="1">
      <c r="A8" s="527">
        <f>設定シート!D6</f>
        <v>46049</v>
      </c>
      <c r="B8" s="527"/>
      <c r="C8" s="527"/>
      <c r="D8" s="329" t="s">
        <v>826</v>
      </c>
      <c r="E8" s="280"/>
      <c r="F8" s="280"/>
      <c r="G8" s="280"/>
      <c r="H8" s="280"/>
      <c r="I8" s="280"/>
    </row>
    <row r="9" spans="1:10" ht="18" customHeight="1">
      <c r="A9" s="235" t="s">
        <v>825</v>
      </c>
      <c r="B9" s="280"/>
      <c r="C9" s="280"/>
      <c r="D9" s="280"/>
      <c r="E9" s="280"/>
      <c r="F9" s="280"/>
      <c r="G9" s="280"/>
      <c r="H9" s="280"/>
      <c r="I9" s="280"/>
    </row>
    <row r="10" spans="1:10">
      <c r="A10" s="235"/>
      <c r="B10" s="280"/>
      <c r="C10" s="280"/>
      <c r="D10" s="280"/>
      <c r="E10" s="280"/>
      <c r="F10" s="280"/>
      <c r="G10" s="280"/>
      <c r="H10" s="280"/>
      <c r="I10" s="280"/>
    </row>
    <row r="11" spans="1:10" ht="14.25" customHeight="1">
      <c r="A11" s="280"/>
      <c r="B11" s="233"/>
      <c r="C11" s="233"/>
      <c r="D11" s="233"/>
      <c r="E11" s="233"/>
      <c r="F11" s="233"/>
      <c r="G11" s="233"/>
      <c r="H11" s="233"/>
      <c r="I11" s="233"/>
    </row>
    <row r="12" spans="1:10" ht="14.25" customHeight="1">
      <c r="A12" s="280"/>
      <c r="B12" s="233"/>
      <c r="C12" s="233"/>
      <c r="D12" s="233"/>
      <c r="E12" s="233"/>
      <c r="F12" s="233"/>
      <c r="G12" s="233"/>
      <c r="H12" s="233"/>
      <c r="I12" s="233"/>
    </row>
    <row r="13" spans="1:10" ht="14.25" customHeight="1">
      <c r="A13" s="280"/>
      <c r="B13" s="671" t="s">
        <v>231</v>
      </c>
      <c r="C13" s="671"/>
      <c r="D13" s="671"/>
      <c r="E13" s="233"/>
      <c r="F13" s="233"/>
      <c r="G13" s="233"/>
      <c r="H13" s="233"/>
      <c r="I13" s="233"/>
    </row>
    <row r="14" spans="1:10" ht="14.25" customHeight="1">
      <c r="A14" s="280"/>
      <c r="B14" s="233"/>
      <c r="C14" s="233"/>
      <c r="D14" s="233"/>
      <c r="E14" s="233"/>
      <c r="F14" s="233"/>
      <c r="G14" s="233"/>
      <c r="H14" s="233"/>
      <c r="I14" s="233"/>
    </row>
    <row r="15" spans="1:10" ht="14.25" customHeight="1">
      <c r="A15" s="280"/>
      <c r="B15" s="233"/>
      <c r="C15" s="233"/>
      <c r="D15" s="233"/>
      <c r="E15" s="233"/>
      <c r="F15" s="233"/>
      <c r="G15" s="233"/>
      <c r="H15" s="233"/>
      <c r="I15" s="233"/>
    </row>
    <row r="16" spans="1:10" ht="14.25" customHeight="1">
      <c r="A16" s="280"/>
      <c r="B16" s="233"/>
      <c r="C16" s="233"/>
      <c r="D16" s="233"/>
      <c r="E16" s="233"/>
      <c r="F16" s="233"/>
      <c r="G16" s="233"/>
      <c r="H16" s="233"/>
      <c r="I16" s="233"/>
    </row>
    <row r="17" spans="1:9" ht="14.25" customHeight="1">
      <c r="A17" s="280"/>
      <c r="B17" s="233"/>
      <c r="C17" s="233"/>
      <c r="D17" s="233"/>
      <c r="E17" s="235" t="s">
        <v>29</v>
      </c>
      <c r="F17" s="233"/>
      <c r="G17" s="233"/>
      <c r="H17" s="233"/>
      <c r="I17" s="233"/>
    </row>
    <row r="18" spans="1:9" ht="14.25" customHeight="1">
      <c r="A18" s="280"/>
      <c r="B18" s="233"/>
      <c r="C18" s="233"/>
      <c r="D18" s="233"/>
      <c r="E18" s="233"/>
      <c r="F18" s="233"/>
      <c r="G18" s="233"/>
      <c r="H18" s="233"/>
      <c r="I18" s="233"/>
    </row>
    <row r="19" spans="1:9">
      <c r="E19" s="147" t="s">
        <v>43</v>
      </c>
      <c r="F19" s="522">
        <f>入力シート①!C15</f>
        <v>0</v>
      </c>
      <c r="G19" s="522"/>
      <c r="H19" s="522"/>
      <c r="I19" s="522"/>
    </row>
    <row r="23" spans="1:9">
      <c r="A23" s="305" t="str">
        <f>"　宮城県選挙管理委員会委員長　"&amp;設定シート!$D$12&amp;"　殿"</f>
        <v>　宮城県選挙管理委員会委員長　櫻井　正人　殿</v>
      </c>
    </row>
    <row r="29" spans="1:9">
      <c r="A29" s="185" t="s">
        <v>124</v>
      </c>
      <c r="B29" s="144"/>
      <c r="C29" s="144"/>
      <c r="D29" s="144"/>
      <c r="E29" s="144"/>
      <c r="F29" s="144"/>
      <c r="G29" s="144"/>
      <c r="H29" s="144"/>
      <c r="I29" s="144"/>
    </row>
    <row r="30" spans="1:9">
      <c r="A30" s="185" t="s">
        <v>353</v>
      </c>
      <c r="B30" s="144"/>
      <c r="C30" s="144"/>
      <c r="D30" s="144"/>
      <c r="E30" s="144"/>
      <c r="F30" s="144"/>
      <c r="G30" s="144"/>
      <c r="H30" s="144"/>
      <c r="I30" s="144"/>
    </row>
    <row r="31" spans="1:9">
      <c r="A31" s="185" t="s">
        <v>354</v>
      </c>
      <c r="B31" s="144"/>
      <c r="C31" s="144"/>
      <c r="D31" s="144"/>
      <c r="E31" s="144"/>
      <c r="F31" s="144"/>
      <c r="G31" s="144"/>
      <c r="H31" s="144"/>
      <c r="I31" s="144"/>
    </row>
    <row r="32" spans="1:9">
      <c r="A32" s="185" t="s">
        <v>355</v>
      </c>
      <c r="B32" s="144"/>
      <c r="C32" s="144"/>
      <c r="D32" s="144"/>
      <c r="E32" s="144"/>
      <c r="F32" s="144"/>
      <c r="G32" s="144"/>
      <c r="H32" s="144"/>
      <c r="I32" s="144"/>
    </row>
    <row r="33" spans="1:9">
      <c r="A33" s="185" t="s">
        <v>356</v>
      </c>
      <c r="B33" s="144"/>
      <c r="C33" s="144"/>
      <c r="D33" s="144"/>
      <c r="E33" s="144"/>
      <c r="F33" s="144"/>
      <c r="G33" s="144"/>
      <c r="H33" s="144"/>
      <c r="I33" s="144"/>
    </row>
    <row r="34" spans="1:9" ht="14.25" customHeight="1"/>
    <row r="35" spans="1:9" ht="14.25" customHeight="1"/>
    <row r="42" spans="1:9">
      <c r="B42" s="226"/>
      <c r="C42" s="236"/>
    </row>
    <row r="43" spans="1:9">
      <c r="B43" s="226"/>
      <c r="C43" s="236"/>
    </row>
    <row r="45" spans="1:9">
      <c r="E45" s="223"/>
      <c r="F45" s="276"/>
    </row>
    <row r="50" spans="5:7">
      <c r="E50" s="223"/>
      <c r="F50" s="237"/>
      <c r="G50" s="237"/>
    </row>
  </sheetData>
  <mergeCells count="4">
    <mergeCell ref="A4:I4"/>
    <mergeCell ref="B13:D13"/>
    <mergeCell ref="F19:I19"/>
    <mergeCell ref="A8:C8"/>
  </mergeCells>
  <phoneticPr fontId="1"/>
  <hyperlinks>
    <hyperlink ref="J1" location="目次!A1" display="目次に戻る" xr:uid="{00000000-0004-0000-2000-000000000000}"/>
  </hyperlinks>
  <printOptions horizontalCentered="1"/>
  <pageMargins left="0.78740157480314965" right="0.78740157480314965" top="0.78740157480314965" bottom="0.78740157480314965" header="0.51181102362204722" footer="0.51181102362204722"/>
  <pageSetup paperSize="9" orientation="portrait" blackAndWhite="1" horizontalDpi="200" verticalDpi="200" r:id="rId1"/>
  <headerFooter alignWithMargins="0"/>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J45"/>
  <sheetViews>
    <sheetView showZeros="0" view="pageBreakPreview" zoomScaleNormal="100" zoomScaleSheetLayoutView="100" workbookViewId="0"/>
  </sheetViews>
  <sheetFormatPr defaultRowHeight="15.75"/>
  <cols>
    <col min="1" max="8" width="9" style="147"/>
    <col min="9" max="9" width="9.625" style="147" customWidth="1"/>
    <col min="10" max="10" width="11.875" style="147" bestFit="1" customWidth="1"/>
    <col min="11" max="16384" width="9" style="147"/>
  </cols>
  <sheetData>
    <row r="1" spans="1:10">
      <c r="I1" s="223" t="s">
        <v>629</v>
      </c>
      <c r="J1" s="146" t="s">
        <v>642</v>
      </c>
    </row>
    <row r="5" spans="1:10" ht="26.25">
      <c r="A5" s="611" t="s">
        <v>235</v>
      </c>
      <c r="B5" s="611"/>
      <c r="C5" s="611"/>
      <c r="D5" s="611"/>
      <c r="E5" s="611"/>
      <c r="F5" s="611"/>
      <c r="G5" s="611"/>
      <c r="H5" s="611"/>
      <c r="I5" s="611"/>
    </row>
    <row r="6" spans="1:10" ht="14.25" customHeight="1">
      <c r="A6" s="233"/>
      <c r="B6" s="233"/>
      <c r="C6" s="233"/>
      <c r="D6" s="233"/>
      <c r="E6" s="233"/>
      <c r="F6" s="233"/>
      <c r="G6" s="233"/>
      <c r="H6" s="233"/>
      <c r="I6" s="233"/>
    </row>
    <row r="7" spans="1:10" ht="14.25" customHeight="1">
      <c r="A7" s="233"/>
      <c r="B7" s="233"/>
      <c r="C7" s="233"/>
      <c r="D7" s="233"/>
      <c r="E7" s="233"/>
      <c r="F7" s="233"/>
      <c r="G7" s="233"/>
      <c r="H7" s="233"/>
      <c r="I7" s="233"/>
    </row>
    <row r="8" spans="1:10" ht="18" customHeight="1">
      <c r="A8" s="236" t="s">
        <v>679</v>
      </c>
      <c r="B8" s="233"/>
      <c r="C8" s="233"/>
      <c r="D8" s="233"/>
      <c r="E8" s="233"/>
      <c r="F8" s="233"/>
      <c r="G8" s="233"/>
      <c r="H8" s="233"/>
      <c r="I8" s="233"/>
    </row>
    <row r="9" spans="1:10" ht="18" customHeight="1">
      <c r="A9" s="235" t="s">
        <v>680</v>
      </c>
      <c r="B9" s="233"/>
      <c r="C9" s="233"/>
      <c r="D9" s="233"/>
      <c r="E9" s="233"/>
      <c r="F9" s="233"/>
      <c r="G9" s="233"/>
      <c r="H9" s="233"/>
      <c r="I9" s="233"/>
    </row>
    <row r="10" spans="1:10" ht="14.25" customHeight="1">
      <c r="A10" s="280"/>
      <c r="B10" s="233"/>
      <c r="C10" s="233"/>
      <c r="D10" s="233"/>
      <c r="E10" s="233"/>
      <c r="F10" s="233"/>
      <c r="G10" s="233"/>
      <c r="H10" s="233"/>
      <c r="I10" s="233"/>
    </row>
    <row r="12" spans="1:10">
      <c r="B12" s="671" t="s">
        <v>234</v>
      </c>
      <c r="C12" s="671"/>
      <c r="D12" s="671"/>
      <c r="H12" s="283"/>
    </row>
    <row r="16" spans="1:10">
      <c r="E16" s="235"/>
      <c r="F16" s="223" t="s">
        <v>172</v>
      </c>
      <c r="G16" s="324">
        <f>入力シート①!C5</f>
        <v>0</v>
      </c>
      <c r="H16" s="243"/>
    </row>
    <row r="19" spans="1:9">
      <c r="D19" s="686" t="s">
        <v>357</v>
      </c>
      <c r="E19" s="686"/>
      <c r="F19" s="501">
        <f>入力シート①!C15</f>
        <v>0</v>
      </c>
      <c r="G19" s="501"/>
      <c r="H19" s="501"/>
      <c r="I19" s="501"/>
    </row>
    <row r="23" spans="1:9">
      <c r="A23" s="305" t="str">
        <f>"　宮城県選挙管理委員会委員長　"&amp;設定シート!$D$12&amp;"　殿"</f>
        <v>　宮城県選挙管理委員会委員長　櫻井　正人　殿</v>
      </c>
    </row>
    <row r="26" spans="1:9">
      <c r="A26" s="520" t="s">
        <v>45</v>
      </c>
      <c r="B26" s="520"/>
      <c r="C26" s="520"/>
      <c r="D26" s="520"/>
      <c r="E26" s="520"/>
      <c r="F26" s="520"/>
      <c r="G26" s="520"/>
      <c r="H26" s="520"/>
      <c r="I26" s="520"/>
    </row>
    <row r="28" spans="1:9" ht="14.25" customHeight="1"/>
    <row r="29" spans="1:9" ht="14.25" customHeight="1">
      <c r="A29" s="325" t="s">
        <v>452</v>
      </c>
      <c r="D29" s="147" t="s">
        <v>8</v>
      </c>
      <c r="F29" s="326" t="s">
        <v>6</v>
      </c>
      <c r="G29" s="327" t="s">
        <v>175</v>
      </c>
    </row>
    <row r="30" spans="1:9" ht="14.25" customHeight="1"/>
    <row r="31" spans="1:9">
      <c r="D31" s="328"/>
      <c r="E31" s="328"/>
      <c r="F31" s="328"/>
      <c r="G31" s="328"/>
      <c r="H31" s="243"/>
      <c r="I31" s="243"/>
    </row>
    <row r="32" spans="1:9">
      <c r="D32" s="328"/>
      <c r="E32" s="328"/>
      <c r="F32" s="328"/>
      <c r="G32" s="328"/>
      <c r="H32" s="243"/>
      <c r="I32" s="243"/>
    </row>
    <row r="33" spans="1:9">
      <c r="A33" s="185" t="s">
        <v>124</v>
      </c>
      <c r="B33" s="144"/>
      <c r="C33" s="144"/>
      <c r="D33" s="144"/>
      <c r="E33" s="144"/>
      <c r="F33" s="144"/>
      <c r="G33" s="144"/>
      <c r="H33" s="144"/>
      <c r="I33" s="144"/>
    </row>
    <row r="34" spans="1:9">
      <c r="A34" s="185" t="s">
        <v>358</v>
      </c>
      <c r="B34" s="144"/>
      <c r="C34" s="144"/>
      <c r="D34" s="144"/>
      <c r="E34" s="144"/>
      <c r="F34" s="144"/>
      <c r="G34" s="144"/>
      <c r="H34" s="144"/>
      <c r="I34" s="144"/>
    </row>
    <row r="35" spans="1:9">
      <c r="A35" s="185" t="s">
        <v>359</v>
      </c>
      <c r="B35" s="144"/>
      <c r="C35" s="144"/>
      <c r="D35" s="144"/>
      <c r="E35" s="144"/>
      <c r="F35" s="144"/>
      <c r="G35" s="144"/>
      <c r="H35" s="144"/>
      <c r="I35" s="144"/>
    </row>
    <row r="36" spans="1:9">
      <c r="A36" s="185" t="s">
        <v>355</v>
      </c>
      <c r="B36" s="144"/>
      <c r="C36" s="144"/>
      <c r="D36" s="144"/>
      <c r="E36" s="144"/>
      <c r="F36" s="144"/>
      <c r="G36" s="144"/>
      <c r="H36" s="144"/>
      <c r="I36" s="144"/>
    </row>
    <row r="37" spans="1:9">
      <c r="A37" s="185" t="s">
        <v>356</v>
      </c>
      <c r="B37" s="144"/>
      <c r="C37" s="144"/>
      <c r="D37" s="144"/>
      <c r="E37" s="144"/>
      <c r="F37" s="144"/>
      <c r="G37" s="144"/>
      <c r="H37" s="144"/>
      <c r="I37" s="144"/>
    </row>
    <row r="38" spans="1:9">
      <c r="B38" s="226"/>
      <c r="C38" s="236"/>
    </row>
    <row r="40" spans="1:9">
      <c r="E40" s="223"/>
      <c r="F40" s="276"/>
    </row>
    <row r="45" spans="1:9">
      <c r="E45" s="223"/>
      <c r="F45" s="237"/>
      <c r="G45" s="237"/>
    </row>
  </sheetData>
  <mergeCells count="5">
    <mergeCell ref="A5:I5"/>
    <mergeCell ref="A26:I26"/>
    <mergeCell ref="D19:E19"/>
    <mergeCell ref="F19:I19"/>
    <mergeCell ref="B12:D12"/>
  </mergeCells>
  <phoneticPr fontId="1"/>
  <dataValidations count="1">
    <dataValidation type="list" errorStyle="warning" allowBlank="1" showInputMessage="1" showErrorMessage="1" sqref="F29" xr:uid="{00000000-0002-0000-2100-000000000000}">
      <formula1>"　,１,２"</formula1>
    </dataValidation>
  </dataValidations>
  <hyperlinks>
    <hyperlink ref="J1" location="目次!A1" display="目次に戻る" xr:uid="{00000000-0004-0000-2100-000000000000}"/>
  </hyperlinks>
  <printOptions horizontalCentered="1"/>
  <pageMargins left="0.98425196850393704" right="0.59055118110236227" top="0.78740157480314965" bottom="0.78740157480314965" header="0.51181102362204722" footer="0.51181102362204722"/>
  <pageSetup paperSize="9" orientation="portrait" blackAndWhite="1" horizontalDpi="200" verticalDpi="200" r:id="rId1"/>
  <headerFooter alignWithMargins="0"/>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AC118"/>
  <sheetViews>
    <sheetView showZeros="0" view="pageBreakPreview" zoomScaleNormal="100" zoomScaleSheetLayoutView="100" workbookViewId="0"/>
  </sheetViews>
  <sheetFormatPr defaultColWidth="5.125" defaultRowHeight="15.75"/>
  <cols>
    <col min="1" max="6" width="7.125" style="147" customWidth="1"/>
    <col min="7" max="7" width="5" style="147" customWidth="1"/>
    <col min="8" max="8" width="5" style="147" bestFit="1" customWidth="1"/>
    <col min="9" max="11" width="4.375" style="147" customWidth="1"/>
    <col min="12" max="14" width="3.375" style="147" customWidth="1"/>
    <col min="15" max="15" width="4.5" style="147" customWidth="1"/>
    <col min="16" max="16" width="5.125" style="147"/>
    <col min="17" max="17" width="5.125" style="147" customWidth="1"/>
    <col min="18" max="18" width="11.875" style="147" bestFit="1" customWidth="1"/>
    <col min="19" max="16384" width="5.125" style="147"/>
  </cols>
  <sheetData>
    <row r="1" spans="1:18">
      <c r="Q1" s="223" t="s">
        <v>630</v>
      </c>
      <c r="R1" s="146" t="s">
        <v>642</v>
      </c>
    </row>
    <row r="3" spans="1:18" ht="31.5">
      <c r="A3" s="519" t="s">
        <v>63</v>
      </c>
      <c r="B3" s="519"/>
      <c r="C3" s="519"/>
      <c r="D3" s="519"/>
      <c r="E3" s="519"/>
      <c r="F3" s="519"/>
      <c r="G3" s="519"/>
      <c r="H3" s="519"/>
      <c r="I3" s="519"/>
      <c r="J3" s="519"/>
      <c r="K3" s="519"/>
      <c r="L3" s="519"/>
      <c r="M3" s="519"/>
      <c r="N3" s="519"/>
      <c r="O3" s="519"/>
      <c r="P3" s="519"/>
      <c r="Q3" s="519"/>
    </row>
    <row r="4" spans="1:18" ht="15" customHeight="1">
      <c r="A4" s="312"/>
      <c r="B4" s="312"/>
      <c r="C4" s="312"/>
      <c r="D4" s="312"/>
      <c r="E4" s="312"/>
      <c r="F4" s="312"/>
      <c r="G4" s="312"/>
      <c r="H4" s="312"/>
      <c r="I4" s="312"/>
      <c r="J4" s="312"/>
      <c r="K4" s="312"/>
      <c r="L4" s="312"/>
      <c r="M4" s="312"/>
      <c r="N4" s="312"/>
    </row>
    <row r="5" spans="1:18" ht="15" customHeight="1">
      <c r="A5" s="312"/>
      <c r="B5" s="312"/>
      <c r="C5" s="312"/>
      <c r="D5" s="312"/>
      <c r="E5" s="312"/>
      <c r="F5" s="312"/>
      <c r="G5" s="312"/>
      <c r="H5" s="312"/>
      <c r="I5" s="312"/>
      <c r="J5" s="312"/>
      <c r="K5" s="312"/>
      <c r="L5" s="312"/>
      <c r="M5" s="312"/>
      <c r="N5" s="312"/>
    </row>
    <row r="6" spans="1:18">
      <c r="A6" s="147" t="s">
        <v>64</v>
      </c>
    </row>
    <row r="7" spans="1:18" ht="13.5" customHeight="1"/>
    <row r="9" spans="1:18">
      <c r="B9" s="733" t="s">
        <v>827</v>
      </c>
      <c r="C9" s="733"/>
      <c r="D9" s="733"/>
      <c r="E9" s="733"/>
      <c r="F9" s="733"/>
    </row>
    <row r="12" spans="1:18" ht="21">
      <c r="E12" s="223" t="s">
        <v>172</v>
      </c>
      <c r="F12" s="524">
        <f>入力シート①!C5</f>
        <v>0</v>
      </c>
      <c r="G12" s="524"/>
      <c r="H12" s="524"/>
      <c r="I12" s="236" t="s">
        <v>29</v>
      </c>
      <c r="K12" s="687">
        <f>入力シート①!C15</f>
        <v>0</v>
      </c>
      <c r="L12" s="687"/>
      <c r="M12" s="687"/>
      <c r="N12" s="687"/>
      <c r="O12" s="687"/>
      <c r="P12" s="687"/>
      <c r="Q12" s="687"/>
    </row>
    <row r="15" spans="1:18">
      <c r="A15" s="305" t="str">
        <f>"　宮城県選挙管理委員会委員長　"&amp;設定シート!$D$12&amp;"　殿"</f>
        <v>　宮城県選挙管理委員会委員長　櫻井　正人　殿</v>
      </c>
    </row>
    <row r="17" spans="1:17">
      <c r="A17" s="520" t="s">
        <v>45</v>
      </c>
      <c r="B17" s="520"/>
      <c r="C17" s="520"/>
      <c r="D17" s="520"/>
      <c r="E17" s="520"/>
      <c r="F17" s="520"/>
      <c r="G17" s="520"/>
      <c r="H17" s="520"/>
      <c r="I17" s="520"/>
      <c r="J17" s="520"/>
      <c r="K17" s="520"/>
      <c r="L17" s="520"/>
      <c r="M17" s="520"/>
      <c r="N17" s="520"/>
      <c r="O17" s="520"/>
      <c r="P17" s="520"/>
      <c r="Q17" s="520"/>
    </row>
    <row r="18" spans="1:17" ht="14.25" customHeight="1">
      <c r="A18" s="280"/>
      <c r="B18" s="280"/>
      <c r="C18" s="280"/>
      <c r="D18" s="280"/>
      <c r="E18" s="280"/>
      <c r="F18" s="280"/>
      <c r="G18" s="280"/>
      <c r="H18" s="280"/>
      <c r="I18" s="280"/>
      <c r="J18" s="280"/>
      <c r="K18" s="280"/>
      <c r="L18" s="280"/>
      <c r="M18" s="280"/>
      <c r="N18" s="280"/>
    </row>
    <row r="19" spans="1:17" ht="21" customHeight="1">
      <c r="A19" s="727" t="s">
        <v>27</v>
      </c>
      <c r="B19" s="728"/>
      <c r="C19" s="727" t="s">
        <v>26</v>
      </c>
      <c r="D19" s="729"/>
      <c r="E19" s="729"/>
      <c r="F19" s="728"/>
      <c r="G19" s="313" t="s">
        <v>65</v>
      </c>
      <c r="H19" s="313" t="s">
        <v>19</v>
      </c>
      <c r="I19" s="727" t="s">
        <v>66</v>
      </c>
      <c r="J19" s="729"/>
      <c r="K19" s="728"/>
      <c r="L19" s="727" t="s">
        <v>67</v>
      </c>
      <c r="M19" s="729"/>
      <c r="N19" s="729"/>
      <c r="O19" s="728"/>
      <c r="P19" s="727" t="s">
        <v>68</v>
      </c>
      <c r="Q19" s="728"/>
    </row>
    <row r="20" spans="1:17">
      <c r="A20" s="707" t="s">
        <v>455</v>
      </c>
      <c r="B20" s="708"/>
      <c r="C20" s="711" t="s">
        <v>681</v>
      </c>
      <c r="D20" s="712"/>
      <c r="E20" s="712"/>
      <c r="F20" s="713"/>
      <c r="G20" s="717">
        <v>24</v>
      </c>
      <c r="H20" s="719" t="s">
        <v>465</v>
      </c>
      <c r="I20" s="721" t="s">
        <v>466</v>
      </c>
      <c r="J20" s="722"/>
      <c r="K20" s="723"/>
      <c r="L20" s="703" t="s">
        <v>469</v>
      </c>
      <c r="M20" s="704"/>
      <c r="N20" s="704"/>
      <c r="O20" s="314" t="s">
        <v>453</v>
      </c>
      <c r="P20" s="707"/>
      <c r="Q20" s="708"/>
    </row>
    <row r="21" spans="1:17">
      <c r="A21" s="709"/>
      <c r="B21" s="710"/>
      <c r="C21" s="714"/>
      <c r="D21" s="715"/>
      <c r="E21" s="715"/>
      <c r="F21" s="716"/>
      <c r="G21" s="718"/>
      <c r="H21" s="720"/>
      <c r="I21" s="724"/>
      <c r="J21" s="725"/>
      <c r="K21" s="726"/>
      <c r="L21" s="705" t="s">
        <v>468</v>
      </c>
      <c r="M21" s="706"/>
      <c r="N21" s="706"/>
      <c r="O21" s="315" t="s">
        <v>454</v>
      </c>
      <c r="P21" s="709"/>
      <c r="Q21" s="710"/>
    </row>
    <row r="22" spans="1:17">
      <c r="A22" s="707" t="s">
        <v>456</v>
      </c>
      <c r="B22" s="708"/>
      <c r="C22" s="711" t="s">
        <v>682</v>
      </c>
      <c r="D22" s="712"/>
      <c r="E22" s="712"/>
      <c r="F22" s="713"/>
      <c r="G22" s="717">
        <v>23</v>
      </c>
      <c r="H22" s="719" t="s">
        <v>465</v>
      </c>
      <c r="I22" s="721" t="s">
        <v>466</v>
      </c>
      <c r="J22" s="722"/>
      <c r="K22" s="723"/>
      <c r="L22" s="703" t="s">
        <v>469</v>
      </c>
      <c r="M22" s="704"/>
      <c r="N22" s="704"/>
      <c r="O22" s="314" t="s">
        <v>453</v>
      </c>
      <c r="P22" s="707"/>
      <c r="Q22" s="708"/>
    </row>
    <row r="23" spans="1:17">
      <c r="A23" s="709"/>
      <c r="B23" s="710"/>
      <c r="C23" s="714"/>
      <c r="D23" s="715"/>
      <c r="E23" s="715"/>
      <c r="F23" s="716"/>
      <c r="G23" s="718"/>
      <c r="H23" s="720"/>
      <c r="I23" s="724"/>
      <c r="J23" s="725"/>
      <c r="K23" s="726"/>
      <c r="L23" s="705" t="s">
        <v>468</v>
      </c>
      <c r="M23" s="706"/>
      <c r="N23" s="706"/>
      <c r="O23" s="315" t="s">
        <v>454</v>
      </c>
      <c r="P23" s="709"/>
      <c r="Q23" s="710"/>
    </row>
    <row r="24" spans="1:17">
      <c r="A24" s="707" t="s">
        <v>457</v>
      </c>
      <c r="B24" s="708"/>
      <c r="C24" s="711" t="s">
        <v>683</v>
      </c>
      <c r="D24" s="712"/>
      <c r="E24" s="712"/>
      <c r="F24" s="713"/>
      <c r="G24" s="717">
        <v>25</v>
      </c>
      <c r="H24" s="719" t="s">
        <v>465</v>
      </c>
      <c r="I24" s="721" t="s">
        <v>466</v>
      </c>
      <c r="J24" s="722"/>
      <c r="K24" s="723"/>
      <c r="L24" s="703" t="s">
        <v>469</v>
      </c>
      <c r="M24" s="704"/>
      <c r="N24" s="704"/>
      <c r="O24" s="314" t="s">
        <v>453</v>
      </c>
      <c r="P24" s="707"/>
      <c r="Q24" s="708"/>
    </row>
    <row r="25" spans="1:17">
      <c r="A25" s="709"/>
      <c r="B25" s="710"/>
      <c r="C25" s="714"/>
      <c r="D25" s="715"/>
      <c r="E25" s="715"/>
      <c r="F25" s="716"/>
      <c r="G25" s="718"/>
      <c r="H25" s="720"/>
      <c r="I25" s="724"/>
      <c r="J25" s="725"/>
      <c r="K25" s="726"/>
      <c r="L25" s="705" t="s">
        <v>468</v>
      </c>
      <c r="M25" s="706"/>
      <c r="N25" s="706"/>
      <c r="O25" s="315" t="s">
        <v>454</v>
      </c>
      <c r="P25" s="709"/>
      <c r="Q25" s="710"/>
    </row>
    <row r="26" spans="1:17">
      <c r="A26" s="707" t="s">
        <v>458</v>
      </c>
      <c r="B26" s="708"/>
      <c r="C26" s="711" t="s">
        <v>684</v>
      </c>
      <c r="D26" s="712"/>
      <c r="E26" s="712"/>
      <c r="F26" s="713"/>
      <c r="G26" s="717">
        <v>23</v>
      </c>
      <c r="H26" s="719" t="s">
        <v>465</v>
      </c>
      <c r="I26" s="721" t="s">
        <v>466</v>
      </c>
      <c r="J26" s="722"/>
      <c r="K26" s="723"/>
      <c r="L26" s="703" t="s">
        <v>469</v>
      </c>
      <c r="M26" s="704"/>
      <c r="N26" s="704"/>
      <c r="O26" s="314" t="s">
        <v>453</v>
      </c>
      <c r="P26" s="707"/>
      <c r="Q26" s="708"/>
    </row>
    <row r="27" spans="1:17">
      <c r="A27" s="709"/>
      <c r="B27" s="710"/>
      <c r="C27" s="714"/>
      <c r="D27" s="715"/>
      <c r="E27" s="715"/>
      <c r="F27" s="716"/>
      <c r="G27" s="718"/>
      <c r="H27" s="720"/>
      <c r="I27" s="724"/>
      <c r="J27" s="725"/>
      <c r="K27" s="726"/>
      <c r="L27" s="705" t="s">
        <v>468</v>
      </c>
      <c r="M27" s="706"/>
      <c r="N27" s="706"/>
      <c r="O27" s="315" t="s">
        <v>454</v>
      </c>
      <c r="P27" s="709"/>
      <c r="Q27" s="710"/>
    </row>
    <row r="28" spans="1:17">
      <c r="A28" s="707" t="s">
        <v>459</v>
      </c>
      <c r="B28" s="708"/>
      <c r="C28" s="711" t="s">
        <v>685</v>
      </c>
      <c r="D28" s="712"/>
      <c r="E28" s="712"/>
      <c r="F28" s="713"/>
      <c r="G28" s="717">
        <v>43</v>
      </c>
      <c r="H28" s="719" t="s">
        <v>200</v>
      </c>
      <c r="I28" s="721" t="s">
        <v>467</v>
      </c>
      <c r="J28" s="722"/>
      <c r="K28" s="723"/>
      <c r="L28" s="703" t="s">
        <v>469</v>
      </c>
      <c r="M28" s="704"/>
      <c r="N28" s="704"/>
      <c r="O28" s="314" t="s">
        <v>453</v>
      </c>
      <c r="P28" s="707"/>
      <c r="Q28" s="708"/>
    </row>
    <row r="29" spans="1:17">
      <c r="A29" s="709"/>
      <c r="B29" s="710"/>
      <c r="C29" s="714"/>
      <c r="D29" s="715"/>
      <c r="E29" s="715"/>
      <c r="F29" s="716"/>
      <c r="G29" s="718"/>
      <c r="H29" s="720"/>
      <c r="I29" s="724"/>
      <c r="J29" s="725"/>
      <c r="K29" s="726"/>
      <c r="L29" s="705" t="s">
        <v>468</v>
      </c>
      <c r="M29" s="706"/>
      <c r="N29" s="706"/>
      <c r="O29" s="315" t="s">
        <v>454</v>
      </c>
      <c r="P29" s="709"/>
      <c r="Q29" s="710"/>
    </row>
    <row r="30" spans="1:17">
      <c r="A30" s="707" t="s">
        <v>460</v>
      </c>
      <c r="B30" s="708"/>
      <c r="C30" s="711" t="s">
        <v>686</v>
      </c>
      <c r="D30" s="712"/>
      <c r="E30" s="712"/>
      <c r="F30" s="713"/>
      <c r="G30" s="717">
        <v>51</v>
      </c>
      <c r="H30" s="719" t="s">
        <v>200</v>
      </c>
      <c r="I30" s="721" t="s">
        <v>467</v>
      </c>
      <c r="J30" s="722"/>
      <c r="K30" s="723"/>
      <c r="L30" s="703" t="s">
        <v>469</v>
      </c>
      <c r="M30" s="704"/>
      <c r="N30" s="704"/>
      <c r="O30" s="314" t="s">
        <v>453</v>
      </c>
      <c r="P30" s="707"/>
      <c r="Q30" s="708"/>
    </row>
    <row r="31" spans="1:17">
      <c r="A31" s="709"/>
      <c r="B31" s="710"/>
      <c r="C31" s="714"/>
      <c r="D31" s="715"/>
      <c r="E31" s="715"/>
      <c r="F31" s="716"/>
      <c r="G31" s="718"/>
      <c r="H31" s="720"/>
      <c r="I31" s="724"/>
      <c r="J31" s="725"/>
      <c r="K31" s="726"/>
      <c r="L31" s="705" t="s">
        <v>468</v>
      </c>
      <c r="M31" s="706"/>
      <c r="N31" s="706"/>
      <c r="O31" s="315" t="s">
        <v>454</v>
      </c>
      <c r="P31" s="709"/>
      <c r="Q31" s="710"/>
    </row>
    <row r="32" spans="1:17">
      <c r="A32" s="707" t="s">
        <v>461</v>
      </c>
      <c r="B32" s="708"/>
      <c r="C32" s="711" t="s">
        <v>687</v>
      </c>
      <c r="D32" s="712"/>
      <c r="E32" s="712"/>
      <c r="F32" s="713"/>
      <c r="G32" s="717">
        <v>36</v>
      </c>
      <c r="H32" s="719" t="s">
        <v>200</v>
      </c>
      <c r="I32" s="721" t="s">
        <v>467</v>
      </c>
      <c r="J32" s="722"/>
      <c r="K32" s="723"/>
      <c r="L32" s="703" t="s">
        <v>469</v>
      </c>
      <c r="M32" s="704"/>
      <c r="N32" s="704"/>
      <c r="O32" s="314" t="s">
        <v>453</v>
      </c>
      <c r="P32" s="707"/>
      <c r="Q32" s="708"/>
    </row>
    <row r="33" spans="1:17">
      <c r="A33" s="709"/>
      <c r="B33" s="710"/>
      <c r="C33" s="714"/>
      <c r="D33" s="715"/>
      <c r="E33" s="715"/>
      <c r="F33" s="716"/>
      <c r="G33" s="718"/>
      <c r="H33" s="720"/>
      <c r="I33" s="724"/>
      <c r="J33" s="725"/>
      <c r="K33" s="726"/>
      <c r="L33" s="705" t="s">
        <v>468</v>
      </c>
      <c r="M33" s="706"/>
      <c r="N33" s="706"/>
      <c r="O33" s="315" t="s">
        <v>454</v>
      </c>
      <c r="P33" s="709"/>
      <c r="Q33" s="710"/>
    </row>
    <row r="34" spans="1:17">
      <c r="A34" s="707" t="s">
        <v>462</v>
      </c>
      <c r="B34" s="708"/>
      <c r="C34" s="711" t="s">
        <v>688</v>
      </c>
      <c r="D34" s="712"/>
      <c r="E34" s="712"/>
      <c r="F34" s="713"/>
      <c r="G34" s="717">
        <v>28</v>
      </c>
      <c r="H34" s="719" t="s">
        <v>200</v>
      </c>
      <c r="I34" s="721" t="s">
        <v>467</v>
      </c>
      <c r="J34" s="722"/>
      <c r="K34" s="723"/>
      <c r="L34" s="703" t="s">
        <v>469</v>
      </c>
      <c r="M34" s="704"/>
      <c r="N34" s="704"/>
      <c r="O34" s="314" t="s">
        <v>453</v>
      </c>
      <c r="P34" s="707"/>
      <c r="Q34" s="708"/>
    </row>
    <row r="35" spans="1:17">
      <c r="A35" s="709"/>
      <c r="B35" s="710"/>
      <c r="C35" s="714"/>
      <c r="D35" s="715"/>
      <c r="E35" s="715"/>
      <c r="F35" s="716"/>
      <c r="G35" s="718"/>
      <c r="H35" s="720"/>
      <c r="I35" s="724"/>
      <c r="J35" s="725"/>
      <c r="K35" s="726"/>
      <c r="L35" s="705" t="s">
        <v>468</v>
      </c>
      <c r="M35" s="706"/>
      <c r="N35" s="706"/>
      <c r="O35" s="315" t="s">
        <v>454</v>
      </c>
      <c r="P35" s="709"/>
      <c r="Q35" s="710"/>
    </row>
    <row r="36" spans="1:17">
      <c r="A36" s="707" t="s">
        <v>463</v>
      </c>
      <c r="B36" s="708"/>
      <c r="C36" s="711" t="s">
        <v>689</v>
      </c>
      <c r="D36" s="712"/>
      <c r="E36" s="712"/>
      <c r="F36" s="713"/>
      <c r="G36" s="717">
        <v>25</v>
      </c>
      <c r="H36" s="719" t="s">
        <v>465</v>
      </c>
      <c r="I36" s="721" t="s">
        <v>467</v>
      </c>
      <c r="J36" s="722"/>
      <c r="K36" s="723"/>
      <c r="L36" s="703" t="s">
        <v>469</v>
      </c>
      <c r="M36" s="704"/>
      <c r="N36" s="704"/>
      <c r="O36" s="314" t="s">
        <v>453</v>
      </c>
      <c r="P36" s="707"/>
      <c r="Q36" s="708"/>
    </row>
    <row r="37" spans="1:17">
      <c r="A37" s="709"/>
      <c r="B37" s="710"/>
      <c r="C37" s="714"/>
      <c r="D37" s="715"/>
      <c r="E37" s="715"/>
      <c r="F37" s="716"/>
      <c r="G37" s="718"/>
      <c r="H37" s="720"/>
      <c r="I37" s="724"/>
      <c r="J37" s="725"/>
      <c r="K37" s="726"/>
      <c r="L37" s="705" t="s">
        <v>468</v>
      </c>
      <c r="M37" s="706"/>
      <c r="N37" s="706"/>
      <c r="O37" s="315" t="s">
        <v>454</v>
      </c>
      <c r="P37" s="709"/>
      <c r="Q37" s="710"/>
    </row>
    <row r="38" spans="1:17">
      <c r="A38" s="707" t="s">
        <v>464</v>
      </c>
      <c r="B38" s="708"/>
      <c r="C38" s="711" t="s">
        <v>690</v>
      </c>
      <c r="D38" s="712"/>
      <c r="E38" s="712"/>
      <c r="F38" s="713"/>
      <c r="G38" s="717">
        <v>30</v>
      </c>
      <c r="H38" s="719" t="s">
        <v>465</v>
      </c>
      <c r="I38" s="721" t="s">
        <v>467</v>
      </c>
      <c r="J38" s="722"/>
      <c r="K38" s="723"/>
      <c r="L38" s="703" t="s">
        <v>469</v>
      </c>
      <c r="M38" s="704"/>
      <c r="N38" s="704"/>
      <c r="O38" s="314" t="s">
        <v>453</v>
      </c>
      <c r="P38" s="707"/>
      <c r="Q38" s="708"/>
    </row>
    <row r="39" spans="1:17">
      <c r="A39" s="709"/>
      <c r="B39" s="710"/>
      <c r="C39" s="714"/>
      <c r="D39" s="715"/>
      <c r="E39" s="715"/>
      <c r="F39" s="716"/>
      <c r="G39" s="718"/>
      <c r="H39" s="720"/>
      <c r="I39" s="724"/>
      <c r="J39" s="725"/>
      <c r="K39" s="726"/>
      <c r="L39" s="705" t="s">
        <v>468</v>
      </c>
      <c r="M39" s="706"/>
      <c r="N39" s="706"/>
      <c r="O39" s="315" t="s">
        <v>454</v>
      </c>
      <c r="P39" s="709"/>
      <c r="Q39" s="710"/>
    </row>
    <row r="40" spans="1:17">
      <c r="A40" s="707"/>
      <c r="B40" s="708"/>
      <c r="C40" s="711"/>
      <c r="D40" s="712"/>
      <c r="E40" s="712"/>
      <c r="F40" s="713"/>
      <c r="G40" s="717"/>
      <c r="H40" s="719" t="s">
        <v>6</v>
      </c>
      <c r="I40" s="721" t="s">
        <v>6</v>
      </c>
      <c r="J40" s="722"/>
      <c r="K40" s="723"/>
      <c r="L40" s="703" t="s">
        <v>469</v>
      </c>
      <c r="M40" s="704"/>
      <c r="N40" s="704"/>
      <c r="O40" s="314" t="s">
        <v>453</v>
      </c>
      <c r="P40" s="707"/>
      <c r="Q40" s="708"/>
    </row>
    <row r="41" spans="1:17">
      <c r="A41" s="709"/>
      <c r="B41" s="710"/>
      <c r="C41" s="714"/>
      <c r="D41" s="715"/>
      <c r="E41" s="715"/>
      <c r="F41" s="716"/>
      <c r="G41" s="718"/>
      <c r="H41" s="720"/>
      <c r="I41" s="724"/>
      <c r="J41" s="725"/>
      <c r="K41" s="726"/>
      <c r="L41" s="705" t="s">
        <v>468</v>
      </c>
      <c r="M41" s="706"/>
      <c r="N41" s="706"/>
      <c r="O41" s="315" t="s">
        <v>454</v>
      </c>
      <c r="P41" s="709"/>
      <c r="Q41" s="710"/>
    </row>
    <row r="42" spans="1:17">
      <c r="A42" s="707"/>
      <c r="B42" s="708"/>
      <c r="C42" s="711"/>
      <c r="D42" s="712"/>
      <c r="E42" s="712"/>
      <c r="F42" s="713"/>
      <c r="G42" s="717"/>
      <c r="H42" s="719" t="s">
        <v>6</v>
      </c>
      <c r="I42" s="721" t="s">
        <v>6</v>
      </c>
      <c r="J42" s="722"/>
      <c r="K42" s="723"/>
      <c r="L42" s="703" t="s">
        <v>469</v>
      </c>
      <c r="M42" s="704"/>
      <c r="N42" s="704"/>
      <c r="O42" s="314" t="s">
        <v>453</v>
      </c>
      <c r="P42" s="707"/>
      <c r="Q42" s="708"/>
    </row>
    <row r="43" spans="1:17">
      <c r="A43" s="709"/>
      <c r="B43" s="710"/>
      <c r="C43" s="714"/>
      <c r="D43" s="715"/>
      <c r="E43" s="715"/>
      <c r="F43" s="716"/>
      <c r="G43" s="718"/>
      <c r="H43" s="720"/>
      <c r="I43" s="724"/>
      <c r="J43" s="725"/>
      <c r="K43" s="726"/>
      <c r="L43" s="705" t="s">
        <v>468</v>
      </c>
      <c r="M43" s="706"/>
      <c r="N43" s="706"/>
      <c r="O43" s="315" t="s">
        <v>454</v>
      </c>
      <c r="P43" s="709"/>
      <c r="Q43" s="710"/>
    </row>
    <row r="44" spans="1:17">
      <c r="A44" s="707"/>
      <c r="B44" s="708"/>
      <c r="C44" s="711"/>
      <c r="D44" s="712"/>
      <c r="E44" s="712"/>
      <c r="F44" s="713"/>
      <c r="G44" s="717"/>
      <c r="H44" s="719" t="s">
        <v>6</v>
      </c>
      <c r="I44" s="721" t="s">
        <v>6</v>
      </c>
      <c r="J44" s="722"/>
      <c r="K44" s="723"/>
      <c r="L44" s="703" t="s">
        <v>469</v>
      </c>
      <c r="M44" s="704"/>
      <c r="N44" s="704"/>
      <c r="O44" s="314" t="s">
        <v>453</v>
      </c>
      <c r="P44" s="707"/>
      <c r="Q44" s="708"/>
    </row>
    <row r="45" spans="1:17">
      <c r="A45" s="709"/>
      <c r="B45" s="710"/>
      <c r="C45" s="714"/>
      <c r="D45" s="715"/>
      <c r="E45" s="715"/>
      <c r="F45" s="716"/>
      <c r="G45" s="718"/>
      <c r="H45" s="720"/>
      <c r="I45" s="724"/>
      <c r="J45" s="725"/>
      <c r="K45" s="726"/>
      <c r="L45" s="705" t="s">
        <v>468</v>
      </c>
      <c r="M45" s="706"/>
      <c r="N45" s="706"/>
      <c r="O45" s="315" t="s">
        <v>454</v>
      </c>
      <c r="P45" s="709"/>
      <c r="Q45" s="710"/>
    </row>
    <row r="46" spans="1:17">
      <c r="A46" s="707"/>
      <c r="B46" s="708"/>
      <c r="C46" s="711"/>
      <c r="D46" s="712"/>
      <c r="E46" s="712"/>
      <c r="F46" s="713"/>
      <c r="G46" s="717"/>
      <c r="H46" s="719" t="s">
        <v>6</v>
      </c>
      <c r="I46" s="721" t="s">
        <v>6</v>
      </c>
      <c r="J46" s="722"/>
      <c r="K46" s="723"/>
      <c r="L46" s="703" t="s">
        <v>469</v>
      </c>
      <c r="M46" s="704"/>
      <c r="N46" s="704"/>
      <c r="O46" s="314" t="s">
        <v>453</v>
      </c>
      <c r="P46" s="707"/>
      <c r="Q46" s="708"/>
    </row>
    <row r="47" spans="1:17">
      <c r="A47" s="709"/>
      <c r="B47" s="710"/>
      <c r="C47" s="714"/>
      <c r="D47" s="715"/>
      <c r="E47" s="715"/>
      <c r="F47" s="716"/>
      <c r="G47" s="718"/>
      <c r="H47" s="720"/>
      <c r="I47" s="724"/>
      <c r="J47" s="725"/>
      <c r="K47" s="726"/>
      <c r="L47" s="705" t="s">
        <v>468</v>
      </c>
      <c r="M47" s="706"/>
      <c r="N47" s="706"/>
      <c r="O47" s="315" t="s">
        <v>454</v>
      </c>
      <c r="P47" s="709"/>
      <c r="Q47" s="710"/>
    </row>
    <row r="48" spans="1:17">
      <c r="A48" s="707"/>
      <c r="B48" s="708"/>
      <c r="C48" s="711"/>
      <c r="D48" s="712"/>
      <c r="E48" s="712"/>
      <c r="F48" s="713"/>
      <c r="G48" s="717"/>
      <c r="H48" s="719" t="s">
        <v>6</v>
      </c>
      <c r="I48" s="721" t="s">
        <v>6</v>
      </c>
      <c r="J48" s="722"/>
      <c r="K48" s="723"/>
      <c r="L48" s="703" t="s">
        <v>469</v>
      </c>
      <c r="M48" s="704"/>
      <c r="N48" s="704"/>
      <c r="O48" s="314" t="s">
        <v>453</v>
      </c>
      <c r="P48" s="707"/>
      <c r="Q48" s="708"/>
    </row>
    <row r="49" spans="1:29">
      <c r="A49" s="709"/>
      <c r="B49" s="710"/>
      <c r="C49" s="714"/>
      <c r="D49" s="715"/>
      <c r="E49" s="715"/>
      <c r="F49" s="716"/>
      <c r="G49" s="718"/>
      <c r="H49" s="720"/>
      <c r="I49" s="724"/>
      <c r="J49" s="725"/>
      <c r="K49" s="726"/>
      <c r="L49" s="705" t="s">
        <v>468</v>
      </c>
      <c r="M49" s="706"/>
      <c r="N49" s="706"/>
      <c r="O49" s="315" t="s">
        <v>454</v>
      </c>
      <c r="P49" s="709"/>
      <c r="Q49" s="710"/>
    </row>
    <row r="50" spans="1:29" s="176" customFormat="1" ht="13.5">
      <c r="A50" s="316" t="s">
        <v>363</v>
      </c>
      <c r="B50" s="317"/>
      <c r="C50" s="317"/>
      <c r="D50" s="317"/>
      <c r="E50" s="173"/>
      <c r="F50" s="173"/>
      <c r="G50" s="173"/>
      <c r="H50" s="173"/>
      <c r="I50" s="318"/>
      <c r="J50" s="173"/>
      <c r="K50" s="317"/>
      <c r="L50" s="173"/>
      <c r="M50" s="732"/>
      <c r="N50" s="732"/>
      <c r="O50" s="732"/>
      <c r="P50" s="732"/>
      <c r="Q50" s="732"/>
      <c r="R50" s="319"/>
      <c r="S50" s="319"/>
      <c r="AC50" s="320"/>
    </row>
    <row r="51" spans="1:29" s="176" customFormat="1" ht="13.5">
      <c r="A51" s="730" t="str">
        <f>B9&amp;"提出"</f>
        <v>令和　　年　　月　　日提出</v>
      </c>
      <c r="B51" s="730"/>
      <c r="C51" s="730"/>
      <c r="E51" s="321"/>
      <c r="F51" s="321"/>
      <c r="G51" s="322" t="s">
        <v>172</v>
      </c>
      <c r="H51" s="731">
        <f>入力シート①!C5</f>
        <v>0</v>
      </c>
      <c r="I51" s="731"/>
      <c r="J51" s="731"/>
      <c r="K51" s="323" t="s">
        <v>29</v>
      </c>
      <c r="L51" s="321"/>
      <c r="M51" s="730">
        <f>入力シート①!C15</f>
        <v>0</v>
      </c>
      <c r="N51" s="730"/>
      <c r="O51" s="730"/>
      <c r="P51" s="730"/>
      <c r="Q51" s="730"/>
      <c r="R51" s="319"/>
      <c r="S51" s="319"/>
      <c r="AC51" s="320"/>
    </row>
    <row r="52" spans="1:29">
      <c r="A52" s="727" t="s">
        <v>27</v>
      </c>
      <c r="B52" s="728"/>
      <c r="C52" s="727" t="s">
        <v>26</v>
      </c>
      <c r="D52" s="729"/>
      <c r="E52" s="729"/>
      <c r="F52" s="728"/>
      <c r="G52" s="313" t="s">
        <v>65</v>
      </c>
      <c r="H52" s="313" t="s">
        <v>19</v>
      </c>
      <c r="I52" s="727" t="s">
        <v>66</v>
      </c>
      <c r="J52" s="729"/>
      <c r="K52" s="728"/>
      <c r="L52" s="727" t="s">
        <v>67</v>
      </c>
      <c r="M52" s="729"/>
      <c r="N52" s="729"/>
      <c r="O52" s="728"/>
      <c r="P52" s="727" t="s">
        <v>68</v>
      </c>
      <c r="Q52" s="728"/>
    </row>
    <row r="53" spans="1:29">
      <c r="A53" s="707"/>
      <c r="B53" s="708"/>
      <c r="C53" s="711"/>
      <c r="D53" s="712"/>
      <c r="E53" s="712"/>
      <c r="F53" s="713"/>
      <c r="G53" s="717"/>
      <c r="H53" s="719"/>
      <c r="I53" s="721"/>
      <c r="J53" s="722"/>
      <c r="K53" s="723"/>
      <c r="L53" s="703" t="s">
        <v>469</v>
      </c>
      <c r="M53" s="704"/>
      <c r="N53" s="704"/>
      <c r="O53" s="314" t="s">
        <v>453</v>
      </c>
      <c r="P53" s="707"/>
      <c r="Q53" s="708"/>
    </row>
    <row r="54" spans="1:29">
      <c r="A54" s="709"/>
      <c r="B54" s="710"/>
      <c r="C54" s="714"/>
      <c r="D54" s="715"/>
      <c r="E54" s="715"/>
      <c r="F54" s="716"/>
      <c r="G54" s="718"/>
      <c r="H54" s="720"/>
      <c r="I54" s="724"/>
      <c r="J54" s="725"/>
      <c r="K54" s="726"/>
      <c r="L54" s="705" t="s">
        <v>468</v>
      </c>
      <c r="M54" s="706"/>
      <c r="N54" s="706"/>
      <c r="O54" s="315" t="s">
        <v>454</v>
      </c>
      <c r="P54" s="709"/>
      <c r="Q54" s="710"/>
    </row>
    <row r="55" spans="1:29">
      <c r="A55" s="707"/>
      <c r="B55" s="708"/>
      <c r="C55" s="711"/>
      <c r="D55" s="712"/>
      <c r="E55" s="712"/>
      <c r="F55" s="713"/>
      <c r="G55" s="717"/>
      <c r="H55" s="719"/>
      <c r="I55" s="721"/>
      <c r="J55" s="722"/>
      <c r="K55" s="723"/>
      <c r="L55" s="703" t="s">
        <v>469</v>
      </c>
      <c r="M55" s="704"/>
      <c r="N55" s="704"/>
      <c r="O55" s="314" t="s">
        <v>453</v>
      </c>
      <c r="P55" s="707"/>
      <c r="Q55" s="708"/>
    </row>
    <row r="56" spans="1:29">
      <c r="A56" s="709"/>
      <c r="B56" s="710"/>
      <c r="C56" s="714"/>
      <c r="D56" s="715"/>
      <c r="E56" s="715"/>
      <c r="F56" s="716"/>
      <c r="G56" s="718"/>
      <c r="H56" s="720"/>
      <c r="I56" s="724"/>
      <c r="J56" s="725"/>
      <c r="K56" s="726"/>
      <c r="L56" s="705" t="s">
        <v>468</v>
      </c>
      <c r="M56" s="706"/>
      <c r="N56" s="706"/>
      <c r="O56" s="315" t="s">
        <v>454</v>
      </c>
      <c r="P56" s="709"/>
      <c r="Q56" s="710"/>
    </row>
    <row r="57" spans="1:29">
      <c r="A57" s="707"/>
      <c r="B57" s="708"/>
      <c r="C57" s="711"/>
      <c r="D57" s="712"/>
      <c r="E57" s="712"/>
      <c r="F57" s="713"/>
      <c r="G57" s="717"/>
      <c r="H57" s="719"/>
      <c r="I57" s="721"/>
      <c r="J57" s="722"/>
      <c r="K57" s="723"/>
      <c r="L57" s="703" t="s">
        <v>469</v>
      </c>
      <c r="M57" s="704"/>
      <c r="N57" s="704"/>
      <c r="O57" s="314" t="s">
        <v>453</v>
      </c>
      <c r="P57" s="707"/>
      <c r="Q57" s="708"/>
    </row>
    <row r="58" spans="1:29">
      <c r="A58" s="709"/>
      <c r="B58" s="710"/>
      <c r="C58" s="714"/>
      <c r="D58" s="715"/>
      <c r="E58" s="715"/>
      <c r="F58" s="716"/>
      <c r="G58" s="718"/>
      <c r="H58" s="720"/>
      <c r="I58" s="724"/>
      <c r="J58" s="725"/>
      <c r="K58" s="726"/>
      <c r="L58" s="705" t="s">
        <v>468</v>
      </c>
      <c r="M58" s="706"/>
      <c r="N58" s="706"/>
      <c r="O58" s="315" t="s">
        <v>454</v>
      </c>
      <c r="P58" s="709"/>
      <c r="Q58" s="710"/>
    </row>
    <row r="59" spans="1:29">
      <c r="A59" s="707"/>
      <c r="B59" s="708"/>
      <c r="C59" s="711"/>
      <c r="D59" s="712"/>
      <c r="E59" s="712"/>
      <c r="F59" s="713"/>
      <c r="G59" s="717"/>
      <c r="H59" s="719"/>
      <c r="I59" s="721"/>
      <c r="J59" s="722"/>
      <c r="K59" s="723"/>
      <c r="L59" s="703" t="s">
        <v>469</v>
      </c>
      <c r="M59" s="704"/>
      <c r="N59" s="704"/>
      <c r="O59" s="314" t="s">
        <v>453</v>
      </c>
      <c r="P59" s="707"/>
      <c r="Q59" s="708"/>
    </row>
    <row r="60" spans="1:29">
      <c r="A60" s="709"/>
      <c r="B60" s="710"/>
      <c r="C60" s="714"/>
      <c r="D60" s="715"/>
      <c r="E60" s="715"/>
      <c r="F60" s="716"/>
      <c r="G60" s="718"/>
      <c r="H60" s="720"/>
      <c r="I60" s="724"/>
      <c r="J60" s="725"/>
      <c r="K60" s="726"/>
      <c r="L60" s="705" t="s">
        <v>468</v>
      </c>
      <c r="M60" s="706"/>
      <c r="N60" s="706"/>
      <c r="O60" s="315" t="s">
        <v>454</v>
      </c>
      <c r="P60" s="709"/>
      <c r="Q60" s="710"/>
    </row>
    <row r="61" spans="1:29">
      <c r="A61" s="707"/>
      <c r="B61" s="708"/>
      <c r="C61" s="711"/>
      <c r="D61" s="712"/>
      <c r="E61" s="712"/>
      <c r="F61" s="713"/>
      <c r="G61" s="717"/>
      <c r="H61" s="719"/>
      <c r="I61" s="721"/>
      <c r="J61" s="722"/>
      <c r="K61" s="723"/>
      <c r="L61" s="703" t="s">
        <v>469</v>
      </c>
      <c r="M61" s="704"/>
      <c r="N61" s="704"/>
      <c r="O61" s="314" t="s">
        <v>453</v>
      </c>
      <c r="P61" s="707"/>
      <c r="Q61" s="708"/>
    </row>
    <row r="62" spans="1:29">
      <c r="A62" s="709"/>
      <c r="B62" s="710"/>
      <c r="C62" s="714"/>
      <c r="D62" s="715"/>
      <c r="E62" s="715"/>
      <c r="F62" s="716"/>
      <c r="G62" s="718"/>
      <c r="H62" s="720"/>
      <c r="I62" s="724"/>
      <c r="J62" s="725"/>
      <c r="K62" s="726"/>
      <c r="L62" s="705" t="s">
        <v>468</v>
      </c>
      <c r="M62" s="706"/>
      <c r="N62" s="706"/>
      <c r="O62" s="315" t="s">
        <v>454</v>
      </c>
      <c r="P62" s="709"/>
      <c r="Q62" s="710"/>
    </row>
    <row r="63" spans="1:29">
      <c r="A63" s="707"/>
      <c r="B63" s="708"/>
      <c r="C63" s="711"/>
      <c r="D63" s="712"/>
      <c r="E63" s="712"/>
      <c r="F63" s="713"/>
      <c r="G63" s="717"/>
      <c r="H63" s="719"/>
      <c r="I63" s="721"/>
      <c r="J63" s="722"/>
      <c r="K63" s="723"/>
      <c r="L63" s="703" t="s">
        <v>469</v>
      </c>
      <c r="M63" s="704"/>
      <c r="N63" s="704"/>
      <c r="O63" s="314" t="s">
        <v>453</v>
      </c>
      <c r="P63" s="707"/>
      <c r="Q63" s="708"/>
    </row>
    <row r="64" spans="1:29">
      <c r="A64" s="709"/>
      <c r="B64" s="710"/>
      <c r="C64" s="714"/>
      <c r="D64" s="715"/>
      <c r="E64" s="715"/>
      <c r="F64" s="716"/>
      <c r="G64" s="718"/>
      <c r="H64" s="720"/>
      <c r="I64" s="724"/>
      <c r="J64" s="725"/>
      <c r="K64" s="726"/>
      <c r="L64" s="705" t="s">
        <v>468</v>
      </c>
      <c r="M64" s="706"/>
      <c r="N64" s="706"/>
      <c r="O64" s="315" t="s">
        <v>454</v>
      </c>
      <c r="P64" s="709"/>
      <c r="Q64" s="710"/>
    </row>
    <row r="65" spans="1:17">
      <c r="A65" s="707"/>
      <c r="B65" s="708"/>
      <c r="C65" s="711"/>
      <c r="D65" s="712"/>
      <c r="E65" s="712"/>
      <c r="F65" s="713"/>
      <c r="G65" s="717"/>
      <c r="H65" s="719"/>
      <c r="I65" s="721"/>
      <c r="J65" s="722"/>
      <c r="K65" s="723"/>
      <c r="L65" s="703" t="s">
        <v>469</v>
      </c>
      <c r="M65" s="704"/>
      <c r="N65" s="704"/>
      <c r="O65" s="314" t="s">
        <v>453</v>
      </c>
      <c r="P65" s="707"/>
      <c r="Q65" s="708"/>
    </row>
    <row r="66" spans="1:17">
      <c r="A66" s="709"/>
      <c r="B66" s="710"/>
      <c r="C66" s="714"/>
      <c r="D66" s="715"/>
      <c r="E66" s="715"/>
      <c r="F66" s="716"/>
      <c r="G66" s="718"/>
      <c r="H66" s="720"/>
      <c r="I66" s="724"/>
      <c r="J66" s="725"/>
      <c r="K66" s="726"/>
      <c r="L66" s="705" t="s">
        <v>468</v>
      </c>
      <c r="M66" s="706"/>
      <c r="N66" s="706"/>
      <c r="O66" s="315" t="s">
        <v>454</v>
      </c>
      <c r="P66" s="709"/>
      <c r="Q66" s="710"/>
    </row>
    <row r="67" spans="1:17">
      <c r="A67" s="707"/>
      <c r="B67" s="708"/>
      <c r="C67" s="711"/>
      <c r="D67" s="712"/>
      <c r="E67" s="712"/>
      <c r="F67" s="713"/>
      <c r="G67" s="717"/>
      <c r="H67" s="719"/>
      <c r="I67" s="721"/>
      <c r="J67" s="722"/>
      <c r="K67" s="723"/>
      <c r="L67" s="703" t="s">
        <v>469</v>
      </c>
      <c r="M67" s="704"/>
      <c r="N67" s="704"/>
      <c r="O67" s="314" t="s">
        <v>453</v>
      </c>
      <c r="P67" s="707"/>
      <c r="Q67" s="708"/>
    </row>
    <row r="68" spans="1:17">
      <c r="A68" s="709"/>
      <c r="B68" s="710"/>
      <c r="C68" s="714"/>
      <c r="D68" s="715"/>
      <c r="E68" s="715"/>
      <c r="F68" s="716"/>
      <c r="G68" s="718"/>
      <c r="H68" s="720"/>
      <c r="I68" s="724"/>
      <c r="J68" s="725"/>
      <c r="K68" s="726"/>
      <c r="L68" s="705" t="s">
        <v>468</v>
      </c>
      <c r="M68" s="706"/>
      <c r="N68" s="706"/>
      <c r="O68" s="315" t="s">
        <v>454</v>
      </c>
      <c r="P68" s="709"/>
      <c r="Q68" s="710"/>
    </row>
    <row r="69" spans="1:17">
      <c r="A69" s="707"/>
      <c r="B69" s="708"/>
      <c r="C69" s="711"/>
      <c r="D69" s="712"/>
      <c r="E69" s="712"/>
      <c r="F69" s="713"/>
      <c r="G69" s="717"/>
      <c r="H69" s="719"/>
      <c r="I69" s="721"/>
      <c r="J69" s="722"/>
      <c r="K69" s="723"/>
      <c r="L69" s="703" t="s">
        <v>469</v>
      </c>
      <c r="M69" s="704"/>
      <c r="N69" s="704"/>
      <c r="O69" s="314" t="s">
        <v>453</v>
      </c>
      <c r="P69" s="707"/>
      <c r="Q69" s="708"/>
    </row>
    <row r="70" spans="1:17">
      <c r="A70" s="709"/>
      <c r="B70" s="710"/>
      <c r="C70" s="714"/>
      <c r="D70" s="715"/>
      <c r="E70" s="715"/>
      <c r="F70" s="716"/>
      <c r="G70" s="718"/>
      <c r="H70" s="720"/>
      <c r="I70" s="724"/>
      <c r="J70" s="725"/>
      <c r="K70" s="726"/>
      <c r="L70" s="705" t="s">
        <v>468</v>
      </c>
      <c r="M70" s="706"/>
      <c r="N70" s="706"/>
      <c r="O70" s="315" t="s">
        <v>454</v>
      </c>
      <c r="P70" s="709"/>
      <c r="Q70" s="710"/>
    </row>
    <row r="71" spans="1:17">
      <c r="A71" s="707"/>
      <c r="B71" s="708"/>
      <c r="C71" s="711"/>
      <c r="D71" s="712"/>
      <c r="E71" s="712"/>
      <c r="F71" s="713"/>
      <c r="G71" s="717"/>
      <c r="H71" s="719"/>
      <c r="I71" s="721"/>
      <c r="J71" s="722"/>
      <c r="K71" s="723"/>
      <c r="L71" s="703" t="s">
        <v>469</v>
      </c>
      <c r="M71" s="704"/>
      <c r="N71" s="704"/>
      <c r="O71" s="314" t="s">
        <v>453</v>
      </c>
      <c r="P71" s="707"/>
      <c r="Q71" s="708"/>
    </row>
    <row r="72" spans="1:17">
      <c r="A72" s="709"/>
      <c r="B72" s="710"/>
      <c r="C72" s="714"/>
      <c r="D72" s="715"/>
      <c r="E72" s="715"/>
      <c r="F72" s="716"/>
      <c r="G72" s="718"/>
      <c r="H72" s="720"/>
      <c r="I72" s="724"/>
      <c r="J72" s="725"/>
      <c r="K72" s="726"/>
      <c r="L72" s="705" t="s">
        <v>468</v>
      </c>
      <c r="M72" s="706"/>
      <c r="N72" s="706"/>
      <c r="O72" s="315" t="s">
        <v>454</v>
      </c>
      <c r="P72" s="709"/>
      <c r="Q72" s="710"/>
    </row>
    <row r="73" spans="1:17">
      <c r="A73" s="707"/>
      <c r="B73" s="708"/>
      <c r="C73" s="711"/>
      <c r="D73" s="712"/>
      <c r="E73" s="712"/>
      <c r="F73" s="713"/>
      <c r="G73" s="717"/>
      <c r="H73" s="719" t="s">
        <v>6</v>
      </c>
      <c r="I73" s="721" t="s">
        <v>6</v>
      </c>
      <c r="J73" s="722"/>
      <c r="K73" s="723"/>
      <c r="L73" s="703" t="s">
        <v>469</v>
      </c>
      <c r="M73" s="704"/>
      <c r="N73" s="704"/>
      <c r="O73" s="314" t="s">
        <v>453</v>
      </c>
      <c r="P73" s="707"/>
      <c r="Q73" s="708"/>
    </row>
    <row r="74" spans="1:17">
      <c r="A74" s="709"/>
      <c r="B74" s="710"/>
      <c r="C74" s="714"/>
      <c r="D74" s="715"/>
      <c r="E74" s="715"/>
      <c r="F74" s="716"/>
      <c r="G74" s="718"/>
      <c r="H74" s="720"/>
      <c r="I74" s="724"/>
      <c r="J74" s="725"/>
      <c r="K74" s="726"/>
      <c r="L74" s="705" t="s">
        <v>468</v>
      </c>
      <c r="M74" s="706"/>
      <c r="N74" s="706"/>
      <c r="O74" s="315" t="s">
        <v>454</v>
      </c>
      <c r="P74" s="709"/>
      <c r="Q74" s="710"/>
    </row>
    <row r="75" spans="1:17">
      <c r="A75" s="707"/>
      <c r="B75" s="708"/>
      <c r="C75" s="711"/>
      <c r="D75" s="712"/>
      <c r="E75" s="712"/>
      <c r="F75" s="713"/>
      <c r="G75" s="717"/>
      <c r="H75" s="719" t="s">
        <v>6</v>
      </c>
      <c r="I75" s="721" t="s">
        <v>6</v>
      </c>
      <c r="J75" s="722"/>
      <c r="K75" s="723"/>
      <c r="L75" s="703" t="s">
        <v>469</v>
      </c>
      <c r="M75" s="704"/>
      <c r="N75" s="704"/>
      <c r="O75" s="314" t="s">
        <v>453</v>
      </c>
      <c r="P75" s="707"/>
      <c r="Q75" s="708"/>
    </row>
    <row r="76" spans="1:17">
      <c r="A76" s="709"/>
      <c r="B76" s="710"/>
      <c r="C76" s="714"/>
      <c r="D76" s="715"/>
      <c r="E76" s="715"/>
      <c r="F76" s="716"/>
      <c r="G76" s="718"/>
      <c r="H76" s="720"/>
      <c r="I76" s="724"/>
      <c r="J76" s="725"/>
      <c r="K76" s="726"/>
      <c r="L76" s="705" t="s">
        <v>468</v>
      </c>
      <c r="M76" s="706"/>
      <c r="N76" s="706"/>
      <c r="O76" s="315" t="s">
        <v>454</v>
      </c>
      <c r="P76" s="709"/>
      <c r="Q76" s="710"/>
    </row>
    <row r="77" spans="1:17">
      <c r="A77" s="707"/>
      <c r="B77" s="708"/>
      <c r="C77" s="711"/>
      <c r="D77" s="712"/>
      <c r="E77" s="712"/>
      <c r="F77" s="713"/>
      <c r="G77" s="717"/>
      <c r="H77" s="719" t="s">
        <v>6</v>
      </c>
      <c r="I77" s="721" t="s">
        <v>6</v>
      </c>
      <c r="J77" s="722"/>
      <c r="K77" s="723"/>
      <c r="L77" s="703" t="s">
        <v>469</v>
      </c>
      <c r="M77" s="704"/>
      <c r="N77" s="704"/>
      <c r="O77" s="314" t="s">
        <v>453</v>
      </c>
      <c r="P77" s="707"/>
      <c r="Q77" s="708"/>
    </row>
    <row r="78" spans="1:17">
      <c r="A78" s="709"/>
      <c r="B78" s="710"/>
      <c r="C78" s="714"/>
      <c r="D78" s="715"/>
      <c r="E78" s="715"/>
      <c r="F78" s="716"/>
      <c r="G78" s="718"/>
      <c r="H78" s="720"/>
      <c r="I78" s="724"/>
      <c r="J78" s="725"/>
      <c r="K78" s="726"/>
      <c r="L78" s="705" t="s">
        <v>468</v>
      </c>
      <c r="M78" s="706"/>
      <c r="N78" s="706"/>
      <c r="O78" s="315" t="s">
        <v>454</v>
      </c>
      <c r="P78" s="709"/>
      <c r="Q78" s="710"/>
    </row>
    <row r="79" spans="1:17">
      <c r="A79" s="707"/>
      <c r="B79" s="708"/>
      <c r="C79" s="711"/>
      <c r="D79" s="712"/>
      <c r="E79" s="712"/>
      <c r="F79" s="713"/>
      <c r="G79" s="717"/>
      <c r="H79" s="719" t="s">
        <v>6</v>
      </c>
      <c r="I79" s="721" t="s">
        <v>6</v>
      </c>
      <c r="J79" s="722"/>
      <c r="K79" s="723"/>
      <c r="L79" s="703" t="s">
        <v>469</v>
      </c>
      <c r="M79" s="704"/>
      <c r="N79" s="704"/>
      <c r="O79" s="314" t="s">
        <v>453</v>
      </c>
      <c r="P79" s="707"/>
      <c r="Q79" s="708"/>
    </row>
    <row r="80" spans="1:17">
      <c r="A80" s="709"/>
      <c r="B80" s="710"/>
      <c r="C80" s="714"/>
      <c r="D80" s="715"/>
      <c r="E80" s="715"/>
      <c r="F80" s="716"/>
      <c r="G80" s="718"/>
      <c r="H80" s="720"/>
      <c r="I80" s="724"/>
      <c r="J80" s="725"/>
      <c r="K80" s="726"/>
      <c r="L80" s="705" t="s">
        <v>468</v>
      </c>
      <c r="M80" s="706"/>
      <c r="N80" s="706"/>
      <c r="O80" s="315" t="s">
        <v>454</v>
      </c>
      <c r="P80" s="709"/>
      <c r="Q80" s="710"/>
    </row>
    <row r="81" spans="1:17">
      <c r="A81" s="707"/>
      <c r="B81" s="708"/>
      <c r="C81" s="711"/>
      <c r="D81" s="712"/>
      <c r="E81" s="712"/>
      <c r="F81" s="713"/>
      <c r="G81" s="717"/>
      <c r="H81" s="719" t="s">
        <v>6</v>
      </c>
      <c r="I81" s="721" t="s">
        <v>6</v>
      </c>
      <c r="J81" s="722"/>
      <c r="K81" s="723"/>
      <c r="L81" s="703" t="s">
        <v>469</v>
      </c>
      <c r="M81" s="704"/>
      <c r="N81" s="704"/>
      <c r="O81" s="314" t="s">
        <v>453</v>
      </c>
      <c r="P81" s="707"/>
      <c r="Q81" s="708"/>
    </row>
    <row r="82" spans="1:17">
      <c r="A82" s="709"/>
      <c r="B82" s="710"/>
      <c r="C82" s="714"/>
      <c r="D82" s="715"/>
      <c r="E82" s="715"/>
      <c r="F82" s="716"/>
      <c r="G82" s="718"/>
      <c r="H82" s="720"/>
      <c r="I82" s="724"/>
      <c r="J82" s="725"/>
      <c r="K82" s="726"/>
      <c r="L82" s="705" t="s">
        <v>468</v>
      </c>
      <c r="M82" s="706"/>
      <c r="N82" s="706"/>
      <c r="O82" s="315" t="s">
        <v>454</v>
      </c>
      <c r="P82" s="709"/>
      <c r="Q82" s="710"/>
    </row>
    <row r="83" spans="1:17">
      <c r="A83" s="176"/>
      <c r="B83" s="176"/>
      <c r="C83" s="176"/>
      <c r="D83" s="176"/>
      <c r="E83" s="176"/>
      <c r="F83" s="176"/>
      <c r="G83" s="176"/>
      <c r="H83" s="176"/>
      <c r="I83" s="176"/>
      <c r="J83" s="176"/>
      <c r="K83" s="176"/>
      <c r="L83" s="176"/>
      <c r="M83" s="176"/>
      <c r="N83" s="176"/>
      <c r="O83" s="176"/>
      <c r="P83" s="176"/>
      <c r="Q83" s="176"/>
    </row>
    <row r="84" spans="1:17">
      <c r="A84" s="176" t="s">
        <v>194</v>
      </c>
      <c r="B84" s="176"/>
      <c r="C84" s="176"/>
      <c r="D84" s="176"/>
      <c r="E84" s="176"/>
      <c r="F84" s="176"/>
      <c r="G84" s="176"/>
      <c r="H84" s="176"/>
      <c r="I84" s="176"/>
      <c r="J84" s="176"/>
      <c r="K84" s="176"/>
      <c r="L84" s="176"/>
      <c r="M84" s="176"/>
      <c r="N84" s="176"/>
      <c r="O84" s="176"/>
      <c r="P84" s="176"/>
      <c r="Q84" s="176"/>
    </row>
    <row r="85" spans="1:17">
      <c r="A85" s="176" t="s">
        <v>69</v>
      </c>
    </row>
    <row r="86" spans="1:17">
      <c r="A86" s="176" t="s">
        <v>7</v>
      </c>
    </row>
    <row r="87" spans="1:17">
      <c r="A87" s="176" t="s">
        <v>691</v>
      </c>
      <c r="B87" s="176"/>
      <c r="C87" s="176"/>
      <c r="D87" s="176"/>
      <c r="E87" s="176"/>
      <c r="F87" s="176"/>
      <c r="G87" s="176"/>
      <c r="H87" s="176"/>
      <c r="I87" s="176"/>
      <c r="J87" s="176"/>
      <c r="K87" s="176"/>
      <c r="L87" s="176"/>
      <c r="M87" s="176"/>
      <c r="N87" s="176"/>
      <c r="O87" s="176"/>
      <c r="P87" s="176"/>
      <c r="Q87" s="176"/>
    </row>
    <row r="88" spans="1:17">
      <c r="A88" s="176" t="s">
        <v>692</v>
      </c>
      <c r="B88" s="176"/>
      <c r="C88" s="176"/>
      <c r="D88" s="176"/>
      <c r="E88" s="176"/>
      <c r="F88" s="176"/>
      <c r="G88" s="176"/>
      <c r="H88" s="176"/>
      <c r="I88" s="176"/>
      <c r="J88" s="176"/>
      <c r="K88" s="176"/>
      <c r="L88" s="176"/>
      <c r="M88" s="176"/>
      <c r="N88" s="176"/>
      <c r="O88" s="176"/>
      <c r="P88" s="176"/>
      <c r="Q88" s="176"/>
    </row>
    <row r="89" spans="1:17">
      <c r="A89" s="176" t="s">
        <v>693</v>
      </c>
      <c r="B89" s="176"/>
      <c r="C89" s="176"/>
      <c r="D89" s="176"/>
      <c r="E89" s="176"/>
      <c r="F89" s="176"/>
      <c r="G89" s="176"/>
      <c r="H89" s="176"/>
      <c r="I89" s="176"/>
      <c r="J89" s="176"/>
      <c r="K89" s="176"/>
      <c r="L89" s="176"/>
      <c r="M89" s="176"/>
      <c r="N89" s="176"/>
      <c r="O89" s="176"/>
      <c r="P89" s="176"/>
      <c r="Q89" s="176"/>
    </row>
    <row r="90" spans="1:17">
      <c r="A90" s="176" t="s">
        <v>694</v>
      </c>
      <c r="B90" s="176"/>
      <c r="C90" s="176"/>
      <c r="D90" s="176"/>
      <c r="E90" s="176"/>
      <c r="F90" s="176"/>
      <c r="G90" s="176"/>
      <c r="H90" s="176"/>
      <c r="I90" s="176"/>
      <c r="J90" s="176"/>
      <c r="K90" s="176"/>
      <c r="L90" s="176"/>
      <c r="M90" s="176"/>
      <c r="N90" s="176"/>
      <c r="O90" s="176"/>
      <c r="P90" s="176"/>
      <c r="Q90" s="176"/>
    </row>
    <row r="91" spans="1:17">
      <c r="A91" s="176" t="s">
        <v>695</v>
      </c>
      <c r="B91" s="176"/>
      <c r="C91" s="176"/>
      <c r="D91" s="176"/>
      <c r="E91" s="176"/>
      <c r="F91" s="176"/>
      <c r="G91" s="176"/>
      <c r="H91" s="176"/>
      <c r="I91" s="176"/>
      <c r="J91" s="176"/>
      <c r="K91" s="176"/>
      <c r="L91" s="176"/>
      <c r="M91" s="176"/>
      <c r="N91" s="176"/>
      <c r="O91" s="176"/>
      <c r="P91" s="176"/>
      <c r="Q91" s="176"/>
    </row>
    <row r="92" spans="1:17">
      <c r="A92" s="176" t="s">
        <v>696</v>
      </c>
      <c r="B92" s="176"/>
      <c r="C92" s="176"/>
      <c r="D92" s="176"/>
      <c r="E92" s="176"/>
      <c r="F92" s="176"/>
      <c r="G92" s="176"/>
      <c r="H92" s="176"/>
      <c r="I92" s="176"/>
      <c r="J92" s="176"/>
      <c r="K92" s="176"/>
      <c r="L92" s="176"/>
      <c r="M92" s="176"/>
      <c r="N92" s="176"/>
      <c r="O92" s="176"/>
      <c r="P92" s="176"/>
      <c r="Q92" s="176"/>
    </row>
    <row r="93" spans="1:17">
      <c r="A93" s="176" t="s">
        <v>697</v>
      </c>
      <c r="B93" s="176"/>
      <c r="C93" s="176"/>
      <c r="D93" s="176"/>
      <c r="E93" s="176"/>
      <c r="F93" s="176"/>
      <c r="G93" s="176"/>
      <c r="H93" s="176"/>
      <c r="I93" s="176"/>
      <c r="J93" s="176"/>
      <c r="K93" s="176"/>
      <c r="L93" s="176"/>
      <c r="M93" s="176"/>
      <c r="N93" s="176"/>
      <c r="O93" s="176"/>
      <c r="P93" s="176"/>
      <c r="Q93" s="176"/>
    </row>
    <row r="94" spans="1:17">
      <c r="A94" s="176" t="s">
        <v>698</v>
      </c>
      <c r="B94" s="176"/>
      <c r="C94" s="176"/>
      <c r="D94" s="176"/>
      <c r="E94" s="176"/>
      <c r="F94" s="176"/>
      <c r="G94" s="176"/>
      <c r="H94" s="176"/>
      <c r="I94" s="176"/>
      <c r="J94" s="176"/>
      <c r="K94" s="176"/>
      <c r="L94" s="176"/>
      <c r="M94" s="176"/>
      <c r="N94" s="176"/>
      <c r="O94" s="176"/>
      <c r="P94" s="176"/>
      <c r="Q94" s="176"/>
    </row>
    <row r="95" spans="1:17">
      <c r="A95" s="176" t="s">
        <v>360</v>
      </c>
      <c r="B95" s="176"/>
      <c r="C95" s="176"/>
      <c r="D95" s="176"/>
      <c r="E95" s="176"/>
      <c r="F95" s="176"/>
      <c r="G95" s="176"/>
      <c r="H95" s="176"/>
      <c r="I95" s="176"/>
      <c r="J95" s="176"/>
      <c r="K95" s="176"/>
      <c r="L95" s="176"/>
      <c r="M95" s="176"/>
      <c r="N95" s="176"/>
      <c r="O95" s="176"/>
      <c r="P95" s="176"/>
      <c r="Q95" s="176"/>
    </row>
    <row r="96" spans="1:17">
      <c r="A96" s="176" t="s">
        <v>223</v>
      </c>
      <c r="B96" s="176"/>
      <c r="C96" s="176"/>
      <c r="D96" s="176"/>
      <c r="E96" s="176"/>
      <c r="F96" s="176"/>
      <c r="G96" s="176"/>
      <c r="H96" s="176"/>
      <c r="I96" s="176"/>
      <c r="J96" s="176"/>
      <c r="K96" s="176"/>
      <c r="L96" s="176"/>
      <c r="M96" s="176"/>
      <c r="N96" s="176"/>
      <c r="O96" s="176"/>
      <c r="P96" s="176"/>
      <c r="Q96" s="176"/>
    </row>
    <row r="97" spans="1:17">
      <c r="A97" s="176" t="s">
        <v>361</v>
      </c>
      <c r="B97" s="176"/>
      <c r="C97" s="176"/>
      <c r="D97" s="176"/>
      <c r="E97" s="176"/>
      <c r="F97" s="176"/>
      <c r="G97" s="176"/>
      <c r="H97" s="176"/>
      <c r="I97" s="176"/>
      <c r="J97" s="176"/>
      <c r="K97" s="176"/>
      <c r="L97" s="176"/>
      <c r="M97" s="176"/>
      <c r="N97" s="176"/>
      <c r="O97" s="176"/>
      <c r="P97" s="176"/>
      <c r="Q97" s="176"/>
    </row>
    <row r="98" spans="1:17">
      <c r="A98" s="176" t="s">
        <v>224</v>
      </c>
      <c r="B98" s="176"/>
      <c r="C98" s="176"/>
      <c r="D98" s="176"/>
      <c r="E98" s="176"/>
      <c r="F98" s="176"/>
      <c r="G98" s="176"/>
      <c r="H98" s="176"/>
      <c r="I98" s="176"/>
      <c r="J98" s="176"/>
      <c r="K98" s="176"/>
      <c r="L98" s="176"/>
      <c r="M98" s="176"/>
      <c r="N98" s="176"/>
      <c r="O98" s="176"/>
      <c r="P98" s="176"/>
      <c r="Q98" s="176"/>
    </row>
    <row r="99" spans="1:17">
      <c r="A99" s="176" t="s">
        <v>362</v>
      </c>
      <c r="B99" s="176"/>
      <c r="C99" s="176"/>
      <c r="D99" s="176"/>
      <c r="E99" s="176"/>
      <c r="F99" s="176"/>
      <c r="G99" s="176"/>
      <c r="H99" s="176"/>
      <c r="I99" s="176"/>
      <c r="J99" s="176"/>
      <c r="K99" s="176"/>
      <c r="L99" s="176"/>
      <c r="M99" s="176"/>
      <c r="N99" s="176"/>
      <c r="O99" s="176"/>
      <c r="P99" s="176"/>
      <c r="Q99" s="176"/>
    </row>
    <row r="100" spans="1:17">
      <c r="A100" s="176"/>
      <c r="B100" s="176"/>
      <c r="C100" s="176"/>
      <c r="D100" s="176"/>
      <c r="E100" s="176"/>
      <c r="F100" s="176"/>
      <c r="G100" s="176"/>
      <c r="H100" s="176"/>
      <c r="I100" s="176"/>
      <c r="J100" s="176"/>
      <c r="K100" s="176"/>
      <c r="L100" s="176"/>
      <c r="M100" s="176"/>
      <c r="N100" s="176"/>
      <c r="O100" s="176"/>
      <c r="P100" s="176"/>
      <c r="Q100" s="176"/>
    </row>
    <row r="101" spans="1:17">
      <c r="A101" s="176"/>
      <c r="B101" s="176"/>
      <c r="C101" s="176"/>
      <c r="D101" s="176"/>
      <c r="E101" s="176"/>
      <c r="F101" s="176"/>
      <c r="G101" s="176"/>
      <c r="H101" s="176"/>
      <c r="I101" s="176"/>
      <c r="J101" s="176"/>
      <c r="K101" s="176"/>
      <c r="L101" s="176"/>
      <c r="M101" s="176"/>
      <c r="N101" s="176"/>
      <c r="O101" s="176"/>
      <c r="P101" s="176"/>
      <c r="Q101" s="176"/>
    </row>
    <row r="102" spans="1:17">
      <c r="A102" s="176"/>
      <c r="B102" s="176"/>
      <c r="C102" s="176"/>
      <c r="D102" s="176"/>
      <c r="E102" s="176"/>
      <c r="F102" s="176"/>
      <c r="G102" s="176"/>
      <c r="H102" s="176"/>
      <c r="I102" s="176"/>
      <c r="J102" s="176"/>
      <c r="K102" s="176"/>
      <c r="L102" s="176"/>
      <c r="M102" s="176"/>
      <c r="N102" s="176"/>
      <c r="O102" s="176"/>
      <c r="P102" s="176"/>
      <c r="Q102" s="176"/>
    </row>
    <row r="103" spans="1:17">
      <c r="A103" s="176"/>
      <c r="B103" s="176"/>
      <c r="C103" s="176"/>
      <c r="D103" s="176"/>
      <c r="E103" s="176"/>
      <c r="F103" s="176"/>
      <c r="G103" s="176"/>
      <c r="H103" s="176"/>
      <c r="I103" s="176"/>
      <c r="J103" s="176"/>
      <c r="K103" s="176"/>
      <c r="L103" s="176"/>
      <c r="M103" s="176"/>
      <c r="N103" s="176"/>
      <c r="O103" s="176"/>
      <c r="P103" s="176"/>
      <c r="Q103" s="176"/>
    </row>
    <row r="104" spans="1:17">
      <c r="A104" s="176"/>
      <c r="B104" s="176"/>
      <c r="C104" s="176"/>
      <c r="D104" s="176"/>
      <c r="E104" s="176"/>
      <c r="F104" s="176"/>
      <c r="G104" s="176"/>
      <c r="H104" s="176"/>
      <c r="I104" s="176"/>
      <c r="J104" s="176"/>
      <c r="K104" s="176"/>
      <c r="L104" s="176"/>
      <c r="M104" s="176"/>
      <c r="N104" s="176"/>
      <c r="O104" s="176"/>
      <c r="P104" s="176"/>
      <c r="Q104" s="176"/>
    </row>
    <row r="105" spans="1:17">
      <c r="A105" s="176"/>
      <c r="B105" s="176"/>
      <c r="C105" s="176"/>
      <c r="D105" s="176"/>
      <c r="E105" s="176"/>
      <c r="F105" s="176"/>
      <c r="G105" s="176"/>
      <c r="H105" s="176"/>
      <c r="I105" s="176"/>
      <c r="J105" s="176"/>
      <c r="K105" s="176"/>
      <c r="L105" s="176"/>
      <c r="M105" s="176"/>
      <c r="N105" s="176"/>
      <c r="O105" s="176"/>
      <c r="P105" s="176"/>
      <c r="Q105" s="176"/>
    </row>
    <row r="106" spans="1:17">
      <c r="A106" s="176"/>
      <c r="B106" s="176"/>
      <c r="C106" s="176"/>
      <c r="D106" s="176"/>
      <c r="E106" s="176"/>
      <c r="F106" s="176"/>
      <c r="G106" s="176"/>
      <c r="H106" s="176"/>
      <c r="I106" s="176"/>
      <c r="J106" s="176"/>
      <c r="K106" s="176"/>
      <c r="L106" s="176"/>
      <c r="M106" s="176"/>
      <c r="N106" s="176"/>
      <c r="O106" s="176"/>
      <c r="P106" s="176"/>
      <c r="Q106" s="176"/>
    </row>
    <row r="107" spans="1:17">
      <c r="A107" s="176"/>
      <c r="B107" s="176"/>
      <c r="C107" s="176"/>
      <c r="D107" s="176"/>
      <c r="E107" s="176"/>
      <c r="F107" s="176"/>
      <c r="G107" s="176"/>
      <c r="H107" s="176"/>
      <c r="I107" s="176"/>
      <c r="J107" s="176"/>
      <c r="K107" s="176"/>
      <c r="L107" s="176"/>
      <c r="M107" s="176"/>
      <c r="N107" s="176"/>
      <c r="O107" s="176"/>
      <c r="P107" s="176"/>
      <c r="Q107" s="176"/>
    </row>
    <row r="108" spans="1:17">
      <c r="A108" s="176"/>
      <c r="B108" s="176"/>
      <c r="C108" s="176"/>
      <c r="D108" s="176"/>
      <c r="E108" s="176"/>
      <c r="F108" s="176"/>
      <c r="G108" s="176"/>
      <c r="H108" s="176"/>
      <c r="I108" s="176"/>
      <c r="J108" s="176"/>
      <c r="K108" s="176"/>
      <c r="L108" s="176"/>
      <c r="M108" s="176"/>
      <c r="N108" s="176"/>
      <c r="O108" s="176"/>
      <c r="P108" s="176"/>
      <c r="Q108" s="176"/>
    </row>
    <row r="109" spans="1:17">
      <c r="A109" s="176"/>
      <c r="B109" s="176"/>
      <c r="C109" s="176"/>
      <c r="D109" s="176"/>
      <c r="E109" s="176"/>
      <c r="F109" s="176"/>
      <c r="G109" s="176"/>
      <c r="H109" s="176"/>
      <c r="I109" s="176"/>
      <c r="J109" s="176"/>
      <c r="K109" s="176"/>
      <c r="L109" s="176"/>
      <c r="M109" s="176"/>
      <c r="N109" s="176"/>
      <c r="O109" s="176"/>
      <c r="P109" s="176"/>
      <c r="Q109" s="176"/>
    </row>
    <row r="110" spans="1:17">
      <c r="A110" s="176"/>
      <c r="B110" s="176"/>
      <c r="C110" s="176"/>
      <c r="D110" s="176"/>
      <c r="E110" s="176"/>
      <c r="F110" s="176"/>
      <c r="G110" s="176"/>
      <c r="H110" s="176"/>
      <c r="I110" s="176"/>
      <c r="J110" s="176"/>
      <c r="K110" s="176"/>
      <c r="L110" s="176"/>
      <c r="M110" s="176"/>
      <c r="N110" s="176"/>
      <c r="O110" s="176"/>
      <c r="P110" s="176"/>
      <c r="Q110" s="176"/>
    </row>
    <row r="111" spans="1:17">
      <c r="A111" s="176"/>
      <c r="B111" s="176"/>
      <c r="C111" s="176"/>
      <c r="D111" s="176"/>
      <c r="E111" s="176"/>
      <c r="F111" s="176"/>
      <c r="G111" s="176"/>
      <c r="H111" s="176"/>
      <c r="I111" s="176"/>
      <c r="J111" s="176"/>
      <c r="K111" s="176"/>
      <c r="L111" s="176"/>
      <c r="M111" s="176"/>
      <c r="N111" s="176"/>
      <c r="O111" s="176"/>
      <c r="P111" s="176"/>
      <c r="Q111" s="176"/>
    </row>
    <row r="112" spans="1:17">
      <c r="A112" s="176"/>
      <c r="B112" s="176"/>
      <c r="C112" s="176"/>
      <c r="D112" s="176"/>
      <c r="E112" s="176"/>
      <c r="F112" s="176"/>
      <c r="G112" s="176"/>
      <c r="H112" s="176"/>
      <c r="I112" s="176"/>
      <c r="J112" s="176"/>
      <c r="K112" s="176"/>
      <c r="L112" s="176"/>
      <c r="M112" s="176"/>
      <c r="N112" s="176"/>
      <c r="O112" s="176"/>
      <c r="P112" s="176"/>
      <c r="Q112" s="176"/>
    </row>
    <row r="113" spans="1:17">
      <c r="A113" s="176"/>
      <c r="B113" s="176"/>
      <c r="C113" s="176"/>
      <c r="D113" s="176"/>
      <c r="E113" s="176"/>
      <c r="F113" s="176"/>
      <c r="G113" s="176"/>
      <c r="H113" s="176"/>
      <c r="I113" s="176"/>
      <c r="J113" s="176"/>
      <c r="K113" s="176"/>
      <c r="L113" s="176"/>
      <c r="M113" s="176"/>
      <c r="N113" s="176"/>
      <c r="O113" s="176"/>
      <c r="P113" s="176"/>
      <c r="Q113" s="176"/>
    </row>
    <row r="114" spans="1:17">
      <c r="A114" s="176"/>
      <c r="B114" s="176"/>
      <c r="C114" s="176"/>
      <c r="D114" s="176"/>
      <c r="E114" s="176"/>
      <c r="F114" s="176"/>
      <c r="G114" s="176"/>
      <c r="H114" s="176"/>
      <c r="I114" s="176"/>
      <c r="J114" s="176"/>
      <c r="K114" s="176"/>
      <c r="L114" s="176"/>
      <c r="M114" s="176"/>
      <c r="N114" s="176"/>
      <c r="O114" s="176"/>
      <c r="P114" s="176"/>
      <c r="Q114" s="176"/>
    </row>
    <row r="115" spans="1:17">
      <c r="A115" s="176"/>
      <c r="B115" s="176"/>
      <c r="C115" s="176"/>
      <c r="D115" s="176"/>
      <c r="E115" s="176"/>
      <c r="F115" s="176"/>
      <c r="G115" s="176"/>
      <c r="H115" s="176"/>
      <c r="I115" s="176"/>
      <c r="J115" s="176"/>
      <c r="K115" s="176"/>
      <c r="L115" s="176"/>
      <c r="M115" s="176"/>
      <c r="N115" s="176"/>
      <c r="O115" s="176"/>
      <c r="P115" s="176"/>
      <c r="Q115" s="176"/>
    </row>
    <row r="116" spans="1:17">
      <c r="A116" s="176"/>
      <c r="B116" s="176"/>
      <c r="C116" s="176"/>
      <c r="D116" s="176"/>
      <c r="E116" s="176"/>
      <c r="F116" s="176"/>
      <c r="G116" s="176"/>
      <c r="H116" s="176"/>
      <c r="I116" s="176"/>
      <c r="J116" s="176"/>
      <c r="K116" s="176"/>
      <c r="L116" s="176"/>
      <c r="M116" s="176"/>
      <c r="N116" s="176"/>
      <c r="O116" s="176"/>
      <c r="P116" s="176"/>
      <c r="Q116" s="176"/>
    </row>
    <row r="117" spans="1:17">
      <c r="A117" s="176"/>
      <c r="B117" s="176"/>
      <c r="C117" s="176"/>
      <c r="D117" s="176"/>
      <c r="E117" s="176"/>
      <c r="F117" s="176"/>
      <c r="G117" s="176"/>
      <c r="H117" s="176"/>
      <c r="I117" s="176"/>
      <c r="J117" s="176"/>
      <c r="K117" s="176"/>
      <c r="L117" s="176"/>
      <c r="M117" s="176"/>
      <c r="N117" s="176"/>
      <c r="O117" s="176"/>
      <c r="P117" s="176"/>
      <c r="Q117" s="176"/>
    </row>
    <row r="118" spans="1:17">
      <c r="A118" s="176"/>
      <c r="B118" s="176"/>
      <c r="C118" s="176"/>
      <c r="D118" s="176"/>
      <c r="E118" s="176"/>
      <c r="F118" s="176"/>
      <c r="G118" s="176"/>
      <c r="H118" s="176"/>
      <c r="I118" s="176"/>
      <c r="J118" s="176"/>
      <c r="K118" s="176"/>
      <c r="L118" s="176"/>
      <c r="M118" s="176"/>
      <c r="N118" s="176"/>
      <c r="O118" s="176"/>
      <c r="P118" s="176"/>
      <c r="Q118" s="176"/>
    </row>
  </sheetData>
  <mergeCells count="259">
    <mergeCell ref="I24:K25"/>
    <mergeCell ref="A24:B25"/>
    <mergeCell ref="C24:F25"/>
    <mergeCell ref="G24:G25"/>
    <mergeCell ref="H24:H25"/>
    <mergeCell ref="A44:B45"/>
    <mergeCell ref="C44:F45"/>
    <mergeCell ref="G44:G45"/>
    <mergeCell ref="A42:B43"/>
    <mergeCell ref="C42:F43"/>
    <mergeCell ref="G42:G43"/>
    <mergeCell ref="I40:K41"/>
    <mergeCell ref="H36:H37"/>
    <mergeCell ref="I36:K37"/>
    <mergeCell ref="A22:B23"/>
    <mergeCell ref="C19:F19"/>
    <mergeCell ref="I19:K19"/>
    <mergeCell ref="C20:F21"/>
    <mergeCell ref="G20:G21"/>
    <mergeCell ref="A19:B19"/>
    <mergeCell ref="C22:F23"/>
    <mergeCell ref="G22:G23"/>
    <mergeCell ref="H22:H23"/>
    <mergeCell ref="I22:K23"/>
    <mergeCell ref="A3:Q3"/>
    <mergeCell ref="A17:Q17"/>
    <mergeCell ref="P19:Q19"/>
    <mergeCell ref="I20:K21"/>
    <mergeCell ref="H20:H21"/>
    <mergeCell ref="B9:F9"/>
    <mergeCell ref="K12:Q12"/>
    <mergeCell ref="L19:O19"/>
    <mergeCell ref="P20:Q21"/>
    <mergeCell ref="A20:B21"/>
    <mergeCell ref="L20:N20"/>
    <mergeCell ref="L21:N21"/>
    <mergeCell ref="F12:H12"/>
    <mergeCell ref="P26:Q27"/>
    <mergeCell ref="I28:K29"/>
    <mergeCell ref="P28:Q29"/>
    <mergeCell ref="I26:K27"/>
    <mergeCell ref="A28:B29"/>
    <mergeCell ref="C28:F29"/>
    <mergeCell ref="G28:G29"/>
    <mergeCell ref="H28:H29"/>
    <mergeCell ref="A26:B27"/>
    <mergeCell ref="C26:F27"/>
    <mergeCell ref="G26:G27"/>
    <mergeCell ref="H26:H27"/>
    <mergeCell ref="P24:Q25"/>
    <mergeCell ref="P22:Q23"/>
    <mergeCell ref="L24:N24"/>
    <mergeCell ref="A38:B39"/>
    <mergeCell ref="C38:F39"/>
    <mergeCell ref="G38:G39"/>
    <mergeCell ref="H38:H39"/>
    <mergeCell ref="I38:K39"/>
    <mergeCell ref="P38:Q39"/>
    <mergeCell ref="L32:N32"/>
    <mergeCell ref="L33:N33"/>
    <mergeCell ref="L34:N34"/>
    <mergeCell ref="P30:Q31"/>
    <mergeCell ref="I30:K31"/>
    <mergeCell ref="A30:B31"/>
    <mergeCell ref="C30:F31"/>
    <mergeCell ref="G30:G31"/>
    <mergeCell ref="H30:H31"/>
    <mergeCell ref="A32:B33"/>
    <mergeCell ref="C32:F33"/>
    <mergeCell ref="G32:G33"/>
    <mergeCell ref="H32:H33"/>
    <mergeCell ref="I32:K33"/>
    <mergeCell ref="G36:G37"/>
    <mergeCell ref="P40:Q41"/>
    <mergeCell ref="I44:K45"/>
    <mergeCell ref="I42:K43"/>
    <mergeCell ref="P42:Q43"/>
    <mergeCell ref="H42:H43"/>
    <mergeCell ref="H44:H45"/>
    <mergeCell ref="L44:N44"/>
    <mergeCell ref="A40:B41"/>
    <mergeCell ref="C40:F41"/>
    <mergeCell ref="G40:G41"/>
    <mergeCell ref="H40:H41"/>
    <mergeCell ref="P44:Q45"/>
    <mergeCell ref="P46:Q47"/>
    <mergeCell ref="P48:Q49"/>
    <mergeCell ref="P52:Q52"/>
    <mergeCell ref="L45:N45"/>
    <mergeCell ref="L46:N46"/>
    <mergeCell ref="L47:N47"/>
    <mergeCell ref="M51:Q51"/>
    <mergeCell ref="M50:Q50"/>
    <mergeCell ref="L48:N48"/>
    <mergeCell ref="L49:N49"/>
    <mergeCell ref="G46:G47"/>
    <mergeCell ref="A46:B47"/>
    <mergeCell ref="C46:F47"/>
    <mergeCell ref="C52:F52"/>
    <mergeCell ref="I52:K52"/>
    <mergeCell ref="H46:H47"/>
    <mergeCell ref="I46:K47"/>
    <mergeCell ref="A48:B49"/>
    <mergeCell ref="C48:F49"/>
    <mergeCell ref="G48:G49"/>
    <mergeCell ref="A51:C51"/>
    <mergeCell ref="H48:H49"/>
    <mergeCell ref="I48:K49"/>
    <mergeCell ref="H51:J51"/>
    <mergeCell ref="H53:H54"/>
    <mergeCell ref="I53:K54"/>
    <mergeCell ref="P53:Q54"/>
    <mergeCell ref="A52:B52"/>
    <mergeCell ref="G59:G60"/>
    <mergeCell ref="H59:H60"/>
    <mergeCell ref="P55:Q56"/>
    <mergeCell ref="I55:K56"/>
    <mergeCell ref="A55:B56"/>
    <mergeCell ref="C55:F56"/>
    <mergeCell ref="G55:G56"/>
    <mergeCell ref="H55:H56"/>
    <mergeCell ref="P57:Q58"/>
    <mergeCell ref="P59:Q60"/>
    <mergeCell ref="I59:K60"/>
    <mergeCell ref="I57:K58"/>
    <mergeCell ref="A57:B58"/>
    <mergeCell ref="C57:F58"/>
    <mergeCell ref="G57:G58"/>
    <mergeCell ref="H57:H58"/>
    <mergeCell ref="A59:B60"/>
    <mergeCell ref="L52:O52"/>
    <mergeCell ref="A61:B62"/>
    <mergeCell ref="C61:F62"/>
    <mergeCell ref="G61:G62"/>
    <mergeCell ref="A63:B64"/>
    <mergeCell ref="C63:F64"/>
    <mergeCell ref="G63:G64"/>
    <mergeCell ref="A53:B54"/>
    <mergeCell ref="C53:F54"/>
    <mergeCell ref="G53:G54"/>
    <mergeCell ref="P61:Q62"/>
    <mergeCell ref="P63:Q64"/>
    <mergeCell ref="H61:H62"/>
    <mergeCell ref="I63:K64"/>
    <mergeCell ref="H63:H64"/>
    <mergeCell ref="L63:N63"/>
    <mergeCell ref="L64:N64"/>
    <mergeCell ref="C59:F60"/>
    <mergeCell ref="L57:N57"/>
    <mergeCell ref="I61:K62"/>
    <mergeCell ref="P69:Q70"/>
    <mergeCell ref="I67:K68"/>
    <mergeCell ref="I69:K70"/>
    <mergeCell ref="A69:B70"/>
    <mergeCell ref="C69:F70"/>
    <mergeCell ref="G69:G70"/>
    <mergeCell ref="H69:H70"/>
    <mergeCell ref="A65:B66"/>
    <mergeCell ref="C65:F66"/>
    <mergeCell ref="G65:G66"/>
    <mergeCell ref="H65:H66"/>
    <mergeCell ref="I65:K66"/>
    <mergeCell ref="L65:N65"/>
    <mergeCell ref="L66:N66"/>
    <mergeCell ref="L67:N67"/>
    <mergeCell ref="L68:N68"/>
    <mergeCell ref="L69:N69"/>
    <mergeCell ref="P65:Q66"/>
    <mergeCell ref="A67:B68"/>
    <mergeCell ref="C67:F68"/>
    <mergeCell ref="G67:G68"/>
    <mergeCell ref="H67:H68"/>
    <mergeCell ref="H71:H72"/>
    <mergeCell ref="I71:K72"/>
    <mergeCell ref="I77:K78"/>
    <mergeCell ref="P67:Q68"/>
    <mergeCell ref="P75:Q76"/>
    <mergeCell ref="P77:Q78"/>
    <mergeCell ref="P71:Q72"/>
    <mergeCell ref="A75:B76"/>
    <mergeCell ref="C75:F76"/>
    <mergeCell ref="G75:G76"/>
    <mergeCell ref="H75:H76"/>
    <mergeCell ref="I75:K76"/>
    <mergeCell ref="L72:N72"/>
    <mergeCell ref="G73:G74"/>
    <mergeCell ref="H73:H74"/>
    <mergeCell ref="I73:K74"/>
    <mergeCell ref="L73:N73"/>
    <mergeCell ref="L74:N74"/>
    <mergeCell ref="A71:B72"/>
    <mergeCell ref="C71:F72"/>
    <mergeCell ref="G71:G72"/>
    <mergeCell ref="P73:Q74"/>
    <mergeCell ref="A73:B74"/>
    <mergeCell ref="C73:F74"/>
    <mergeCell ref="A79:B80"/>
    <mergeCell ref="C79:F80"/>
    <mergeCell ref="G79:G80"/>
    <mergeCell ref="H79:H80"/>
    <mergeCell ref="G77:G78"/>
    <mergeCell ref="H77:H78"/>
    <mergeCell ref="P79:Q80"/>
    <mergeCell ref="P81:Q82"/>
    <mergeCell ref="I81:K82"/>
    <mergeCell ref="I79:K80"/>
    <mergeCell ref="A77:B78"/>
    <mergeCell ref="C77:F78"/>
    <mergeCell ref="A81:B82"/>
    <mergeCell ref="C81:F82"/>
    <mergeCell ref="G81:G82"/>
    <mergeCell ref="H81:H82"/>
    <mergeCell ref="L82:N82"/>
    <mergeCell ref="L79:N79"/>
    <mergeCell ref="L80:N80"/>
    <mergeCell ref="L81:N81"/>
    <mergeCell ref="P32:Q33"/>
    <mergeCell ref="A34:B35"/>
    <mergeCell ref="C34:F35"/>
    <mergeCell ref="G34:G35"/>
    <mergeCell ref="H34:H35"/>
    <mergeCell ref="I34:K35"/>
    <mergeCell ref="P34:Q35"/>
    <mergeCell ref="P36:Q37"/>
    <mergeCell ref="A36:B37"/>
    <mergeCell ref="C36:F37"/>
    <mergeCell ref="L36:N36"/>
    <mergeCell ref="L37:N37"/>
    <mergeCell ref="L22:N22"/>
    <mergeCell ref="L23:N23"/>
    <mergeCell ref="L26:N26"/>
    <mergeCell ref="L27:N27"/>
    <mergeCell ref="L28:N28"/>
    <mergeCell ref="L29:N29"/>
    <mergeCell ref="L30:N30"/>
    <mergeCell ref="L31:N31"/>
    <mergeCell ref="L35:N35"/>
    <mergeCell ref="L25:N25"/>
    <mergeCell ref="L38:N38"/>
    <mergeCell ref="L39:N39"/>
    <mergeCell ref="L40:N40"/>
    <mergeCell ref="L41:N41"/>
    <mergeCell ref="L42:N42"/>
    <mergeCell ref="L43:N43"/>
    <mergeCell ref="L71:N71"/>
    <mergeCell ref="L77:N77"/>
    <mergeCell ref="L78:N78"/>
    <mergeCell ref="L75:N75"/>
    <mergeCell ref="L76:N76"/>
    <mergeCell ref="L53:N53"/>
    <mergeCell ref="L54:N54"/>
    <mergeCell ref="L55:N55"/>
    <mergeCell ref="L56:N56"/>
    <mergeCell ref="L58:N58"/>
    <mergeCell ref="L59:N59"/>
    <mergeCell ref="L60:N60"/>
    <mergeCell ref="L61:N61"/>
    <mergeCell ref="L62:N62"/>
    <mergeCell ref="L70:N70"/>
  </mergeCells>
  <phoneticPr fontId="1"/>
  <dataValidations count="3">
    <dataValidation type="list" allowBlank="1" showInputMessage="1" showErrorMessage="1" sqref="H20:H49 H53:H82" xr:uid="{00000000-0002-0000-2200-000000000000}">
      <formula1>"　,男,女"</formula1>
    </dataValidation>
    <dataValidation type="list" allowBlank="1" showInputMessage="1" showErrorMessage="1" sqref="I20:K49 I53:K82" xr:uid="{00000000-0002-0000-2200-000001000000}">
      <formula1>"　,車上運動員,事務員,手話通訳者,要約筆記者"</formula1>
    </dataValidation>
    <dataValidation imeMode="off" allowBlank="1" showInputMessage="1" showErrorMessage="1" sqref="G20:G49 G53:G82" xr:uid="{00000000-0002-0000-2200-000002000000}"/>
  </dataValidations>
  <hyperlinks>
    <hyperlink ref="R1" location="目次!A1" display="目次に戻る" xr:uid="{00000000-0004-0000-2200-000000000000}"/>
  </hyperlinks>
  <printOptions horizontalCentered="1"/>
  <pageMargins left="0.78740157480314965" right="0.19685039370078741" top="0.78740157480314965" bottom="0.78740157480314965" header="0.51181102362204722" footer="0.51181102362204722"/>
  <pageSetup paperSize="9" orientation="portrait" blackAndWhite="1" horizontalDpi="200" verticalDpi="200" r:id="rId1"/>
  <headerFooter alignWithMargins="0"/>
  <rowBreaks count="1" manualBreakCount="1">
    <brk id="50" min="21" max="37" man="1"/>
  </rowBreaks>
  <legacy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tabColor rgb="FFCCFF99"/>
  </sheetPr>
  <dimension ref="A1:O39"/>
  <sheetViews>
    <sheetView showZeros="0" view="pageBreakPreview" zoomScaleNormal="100" zoomScaleSheetLayoutView="100" workbookViewId="0"/>
  </sheetViews>
  <sheetFormatPr defaultColWidth="5.875" defaultRowHeight="15.75"/>
  <cols>
    <col min="1" max="4" width="6.125" style="147" customWidth="1"/>
    <col min="5" max="14" width="5.875" style="147" customWidth="1"/>
    <col min="15" max="15" width="11.875" style="147" bestFit="1" customWidth="1"/>
    <col min="16" max="16384" width="5.875" style="147"/>
  </cols>
  <sheetData>
    <row r="1" spans="1:15">
      <c r="N1" s="223" t="s">
        <v>631</v>
      </c>
      <c r="O1" s="146" t="s">
        <v>642</v>
      </c>
    </row>
    <row r="3" spans="1:15" ht="31.5">
      <c r="A3" s="519" t="s">
        <v>699</v>
      </c>
      <c r="B3" s="519"/>
      <c r="C3" s="519"/>
      <c r="D3" s="519"/>
      <c r="E3" s="519"/>
      <c r="F3" s="519"/>
      <c r="G3" s="519"/>
      <c r="H3" s="519"/>
      <c r="I3" s="519"/>
      <c r="J3" s="519"/>
      <c r="K3" s="519"/>
      <c r="L3" s="519"/>
      <c r="M3" s="519"/>
      <c r="N3" s="519"/>
    </row>
    <row r="4" spans="1:15">
      <c r="E4" s="304"/>
      <c r="F4" s="304"/>
      <c r="G4" s="304"/>
      <c r="H4" s="304"/>
      <c r="I4" s="304"/>
      <c r="J4" s="304"/>
    </row>
    <row r="5" spans="1:15" ht="28.5" customHeight="1">
      <c r="A5" s="738" t="s">
        <v>58</v>
      </c>
      <c r="B5" s="643" t="s">
        <v>27</v>
      </c>
      <c r="C5" s="644"/>
      <c r="D5" s="645"/>
      <c r="E5" s="634">
        <f>入力シート①!C74</f>
        <v>0</v>
      </c>
      <c r="F5" s="635"/>
      <c r="G5" s="635"/>
      <c r="H5" s="635"/>
      <c r="I5" s="635"/>
      <c r="J5" s="635"/>
      <c r="K5" s="635"/>
      <c r="L5" s="635"/>
      <c r="M5" s="635"/>
      <c r="N5" s="636"/>
    </row>
    <row r="6" spans="1:15" ht="28.5" customHeight="1">
      <c r="A6" s="739"/>
      <c r="B6" s="658" t="s">
        <v>26</v>
      </c>
      <c r="C6" s="659"/>
      <c r="D6" s="660"/>
      <c r="E6" s="649">
        <f>入力シート①!C76</f>
        <v>0</v>
      </c>
      <c r="F6" s="650"/>
      <c r="G6" s="650"/>
      <c r="H6" s="650"/>
      <c r="I6" s="650"/>
      <c r="J6" s="650"/>
      <c r="K6" s="650"/>
      <c r="L6" s="650"/>
      <c r="M6" s="650"/>
      <c r="N6" s="651"/>
    </row>
    <row r="7" spans="1:15" ht="28.5" customHeight="1">
      <c r="A7" s="739"/>
      <c r="B7" s="661"/>
      <c r="C7" s="662"/>
      <c r="D7" s="663"/>
      <c r="E7" s="309"/>
      <c r="F7" s="310"/>
      <c r="G7" s="310"/>
      <c r="H7" s="311" t="s">
        <v>51</v>
      </c>
      <c r="I7" s="311"/>
      <c r="J7" s="655">
        <f>入力シート①!C77</f>
        <v>0</v>
      </c>
      <c r="K7" s="656"/>
      <c r="L7" s="656"/>
      <c r="M7" s="656"/>
      <c r="N7" s="657"/>
    </row>
    <row r="8" spans="1:15" ht="28.5" customHeight="1">
      <c r="A8" s="739"/>
      <c r="B8" s="643" t="s">
        <v>20</v>
      </c>
      <c r="C8" s="644"/>
      <c r="D8" s="645"/>
      <c r="E8" s="665">
        <f>入力シート①!C78</f>
        <v>0</v>
      </c>
      <c r="F8" s="666"/>
      <c r="G8" s="666"/>
      <c r="H8" s="666"/>
      <c r="I8" s="666"/>
      <c r="J8" s="666"/>
      <c r="K8" s="666"/>
      <c r="L8" s="666"/>
      <c r="M8" s="666"/>
      <c r="N8" s="667"/>
    </row>
    <row r="9" spans="1:15" ht="28.5" customHeight="1">
      <c r="A9" s="740"/>
      <c r="B9" s="643" t="s">
        <v>14</v>
      </c>
      <c r="C9" s="644"/>
      <c r="D9" s="645"/>
      <c r="E9" s="734">
        <f>入力シート①!C75</f>
        <v>0</v>
      </c>
      <c r="F9" s="635"/>
      <c r="G9" s="635"/>
      <c r="H9" s="635"/>
      <c r="I9" s="635"/>
      <c r="J9" s="635"/>
      <c r="K9" s="635"/>
      <c r="L9" s="635"/>
      <c r="M9" s="635"/>
      <c r="N9" s="636"/>
    </row>
    <row r="10" spans="1:15" ht="28.5" customHeight="1">
      <c r="A10" s="735" t="s">
        <v>704</v>
      </c>
      <c r="B10" s="736"/>
      <c r="C10" s="736"/>
      <c r="D10" s="737"/>
      <c r="E10" s="634">
        <f>入力シート①!C15</f>
        <v>0</v>
      </c>
      <c r="F10" s="635"/>
      <c r="G10" s="635"/>
      <c r="H10" s="635"/>
      <c r="I10" s="635"/>
      <c r="J10" s="635">
        <f>入力シート①!C7</f>
        <v>0</v>
      </c>
      <c r="K10" s="635"/>
      <c r="L10" s="635"/>
      <c r="M10" s="635"/>
      <c r="N10" s="636"/>
    </row>
    <row r="11" spans="1:15" ht="28.5" customHeight="1">
      <c r="A11" s="643" t="s">
        <v>193</v>
      </c>
      <c r="B11" s="644"/>
      <c r="C11" s="644"/>
      <c r="D11" s="645"/>
      <c r="E11" s="634">
        <f>入力シート①!C57</f>
        <v>0</v>
      </c>
      <c r="F11" s="635"/>
      <c r="G11" s="635"/>
      <c r="H11" s="635"/>
      <c r="I11" s="635"/>
      <c r="J11" s="635"/>
      <c r="K11" s="635"/>
      <c r="L11" s="635"/>
      <c r="M11" s="635"/>
      <c r="N11" s="636"/>
    </row>
    <row r="12" spans="1:15" ht="28.5" customHeight="1">
      <c r="A12" s="643" t="s">
        <v>705</v>
      </c>
      <c r="B12" s="644"/>
      <c r="C12" s="644"/>
      <c r="D12" s="645"/>
      <c r="E12" s="634"/>
      <c r="F12" s="635"/>
      <c r="G12" s="635"/>
      <c r="H12" s="635"/>
      <c r="I12" s="635"/>
      <c r="J12" s="635"/>
      <c r="K12" s="635"/>
      <c r="L12" s="635"/>
      <c r="M12" s="635"/>
      <c r="N12" s="636"/>
    </row>
    <row r="13" spans="1:15" ht="28.5" customHeight="1">
      <c r="A13" s="643" t="s">
        <v>706</v>
      </c>
      <c r="B13" s="644"/>
      <c r="C13" s="644"/>
      <c r="D13" s="645"/>
      <c r="E13" s="634">
        <f>入力シート①!C79</f>
        <v>0</v>
      </c>
      <c r="F13" s="635"/>
      <c r="G13" s="635"/>
      <c r="H13" s="635"/>
      <c r="I13" s="635"/>
      <c r="J13" s="635"/>
      <c r="K13" s="635"/>
      <c r="L13" s="635"/>
      <c r="M13" s="635"/>
      <c r="N13" s="636"/>
    </row>
    <row r="14" spans="1:15" ht="28.5" customHeight="1">
      <c r="A14" s="643" t="s">
        <v>708</v>
      </c>
      <c r="B14" s="644"/>
      <c r="C14" s="644"/>
      <c r="D14" s="645"/>
      <c r="E14" s="646">
        <f>入力シート①!C73</f>
        <v>0</v>
      </c>
      <c r="F14" s="647"/>
      <c r="G14" s="647"/>
      <c r="H14" s="647"/>
      <c r="I14" s="647"/>
      <c r="J14" s="647"/>
      <c r="K14" s="647"/>
      <c r="L14" s="647"/>
      <c r="M14" s="647"/>
      <c r="N14" s="648"/>
    </row>
    <row r="16" spans="1:15">
      <c r="A16" s="147" t="s">
        <v>707</v>
      </c>
    </row>
    <row r="18" spans="1:14">
      <c r="A18" s="629">
        <f>入力シート①!C72</f>
        <v>0</v>
      </c>
      <c r="B18" s="629"/>
      <c r="C18" s="629"/>
      <c r="D18" s="629"/>
    </row>
    <row r="20" spans="1:14" ht="14.25" customHeight="1">
      <c r="D20" s="147" t="s">
        <v>709</v>
      </c>
      <c r="G20" s="290"/>
      <c r="H20" s="290"/>
      <c r="I20" s="290"/>
      <c r="J20" s="290"/>
      <c r="K20" s="290"/>
      <c r="L20" s="290"/>
      <c r="M20" s="290"/>
      <c r="N20" s="290"/>
    </row>
    <row r="21" spans="1:14" ht="14.25" customHeight="1"/>
    <row r="22" spans="1:14" ht="14.25" customHeight="1">
      <c r="E22" s="147" t="s">
        <v>26</v>
      </c>
      <c r="G22" s="522">
        <f>入力シート①!C76</f>
        <v>0</v>
      </c>
      <c r="H22" s="522"/>
      <c r="I22" s="522"/>
      <c r="J22" s="522"/>
      <c r="K22" s="522"/>
      <c r="L22" s="522"/>
      <c r="M22" s="522"/>
      <c r="N22" s="522"/>
    </row>
    <row r="23" spans="1:14" ht="14.25" customHeight="1"/>
    <row r="24" spans="1:14" ht="14.25" customHeight="1">
      <c r="E24" s="147" t="s">
        <v>710</v>
      </c>
      <c r="G24" s="259">
        <f>入力シート①!C77</f>
        <v>0</v>
      </c>
    </row>
    <row r="26" spans="1:14" ht="18.75" customHeight="1">
      <c r="E26" s="147" t="s">
        <v>27</v>
      </c>
      <c r="G26" s="522">
        <f>入力シート①!C74</f>
        <v>0</v>
      </c>
      <c r="H26" s="522"/>
      <c r="I26" s="522"/>
      <c r="J26" s="522"/>
      <c r="K26" s="522"/>
      <c r="L26" s="522"/>
      <c r="M26" s="522"/>
      <c r="N26" s="522"/>
    </row>
    <row r="27" spans="1:14" ht="18.75" customHeight="1">
      <c r="G27" s="290"/>
      <c r="H27" s="290"/>
      <c r="I27" s="290"/>
      <c r="J27" s="290"/>
      <c r="K27" s="290"/>
      <c r="L27" s="290"/>
      <c r="M27" s="290"/>
      <c r="N27" s="290"/>
    </row>
    <row r="29" spans="1:14">
      <c r="A29" s="305" t="str">
        <f>"　宮城県選挙管理委員会委員長　"&amp;設定シート!$D$12&amp;"　殿"</f>
        <v>　宮城県選挙管理委員会委員長　櫻井　正人　殿</v>
      </c>
      <c r="H29" s="237"/>
    </row>
    <row r="30" spans="1:14" ht="14.25" customHeight="1">
      <c r="A30" s="306"/>
      <c r="B30" s="307"/>
      <c r="C30" s="307"/>
      <c r="D30" s="307"/>
      <c r="E30" s="308"/>
      <c r="F30" s="308"/>
      <c r="G30" s="308"/>
      <c r="H30" s="308"/>
      <c r="I30" s="308"/>
      <c r="J30" s="308"/>
      <c r="K30" s="308"/>
      <c r="L30" s="308"/>
      <c r="M30" s="308"/>
      <c r="N30" s="308"/>
    </row>
    <row r="31" spans="1:14" ht="14.25" customHeight="1">
      <c r="A31" s="185" t="s">
        <v>124</v>
      </c>
      <c r="B31" s="307"/>
      <c r="C31" s="307"/>
      <c r="D31" s="307"/>
      <c r="E31" s="308"/>
      <c r="F31" s="308"/>
      <c r="G31" s="308"/>
      <c r="H31" s="308"/>
      <c r="I31" s="308"/>
      <c r="J31" s="308"/>
      <c r="K31" s="308"/>
      <c r="L31" s="308"/>
      <c r="M31" s="308"/>
      <c r="N31" s="308"/>
    </row>
    <row r="32" spans="1:14">
      <c r="A32" s="185" t="s">
        <v>711</v>
      </c>
      <c r="B32" s="144"/>
      <c r="C32" s="144"/>
      <c r="D32" s="144"/>
      <c r="E32" s="144"/>
      <c r="F32" s="144"/>
      <c r="G32" s="144"/>
      <c r="H32" s="144"/>
      <c r="I32" s="144"/>
      <c r="J32" s="144"/>
      <c r="K32" s="144"/>
      <c r="L32" s="144"/>
      <c r="M32" s="144"/>
      <c r="N32" s="144"/>
    </row>
    <row r="33" spans="1:14">
      <c r="A33" s="185" t="s">
        <v>712</v>
      </c>
      <c r="B33" s="144"/>
      <c r="C33" s="144"/>
      <c r="D33" s="144"/>
      <c r="E33" s="144"/>
      <c r="F33" s="144"/>
      <c r="G33" s="144"/>
      <c r="H33" s="144"/>
      <c r="I33" s="144"/>
      <c r="J33" s="144"/>
      <c r="K33" s="144"/>
      <c r="L33" s="144"/>
      <c r="M33" s="144"/>
      <c r="N33" s="144"/>
    </row>
    <row r="34" spans="1:14">
      <c r="A34" s="185" t="s">
        <v>713</v>
      </c>
      <c r="B34" s="144"/>
      <c r="C34" s="144"/>
      <c r="D34" s="144"/>
      <c r="E34" s="144"/>
      <c r="F34" s="144"/>
      <c r="G34" s="144"/>
      <c r="H34" s="144"/>
      <c r="I34" s="144"/>
      <c r="J34" s="144"/>
      <c r="K34" s="144"/>
      <c r="L34" s="144"/>
      <c r="M34" s="144"/>
      <c r="N34" s="144"/>
    </row>
    <row r="35" spans="1:14">
      <c r="A35" s="185" t="s">
        <v>714</v>
      </c>
      <c r="B35" s="144"/>
      <c r="C35" s="144"/>
      <c r="D35" s="144"/>
      <c r="E35" s="144"/>
      <c r="F35" s="144"/>
      <c r="G35" s="144"/>
      <c r="H35" s="144"/>
      <c r="I35" s="144"/>
      <c r="J35" s="144"/>
      <c r="K35" s="144"/>
      <c r="L35" s="144"/>
      <c r="M35" s="144"/>
      <c r="N35" s="144"/>
    </row>
    <row r="36" spans="1:14">
      <c r="A36" s="185" t="s">
        <v>715</v>
      </c>
    </row>
    <row r="37" spans="1:14">
      <c r="A37" s="185" t="s">
        <v>716</v>
      </c>
    </row>
    <row r="38" spans="1:14">
      <c r="A38" s="185" t="s">
        <v>717</v>
      </c>
    </row>
    <row r="39" spans="1:14">
      <c r="A39" s="185" t="s">
        <v>718</v>
      </c>
    </row>
  </sheetData>
  <mergeCells count="25">
    <mergeCell ref="A3:N3"/>
    <mergeCell ref="E10:I10"/>
    <mergeCell ref="J10:N10"/>
    <mergeCell ref="A18:D18"/>
    <mergeCell ref="B9:D9"/>
    <mergeCell ref="E9:N9"/>
    <mergeCell ref="A11:D11"/>
    <mergeCell ref="A10:D10"/>
    <mergeCell ref="E8:N8"/>
    <mergeCell ref="E5:N5"/>
    <mergeCell ref="B8:D8"/>
    <mergeCell ref="A5:A9"/>
    <mergeCell ref="B5:D5"/>
    <mergeCell ref="J7:N7"/>
    <mergeCell ref="B6:D7"/>
    <mergeCell ref="E6:N6"/>
    <mergeCell ref="G26:N26"/>
    <mergeCell ref="G22:N22"/>
    <mergeCell ref="E11:N11"/>
    <mergeCell ref="A12:D12"/>
    <mergeCell ref="E12:N12"/>
    <mergeCell ref="A13:D13"/>
    <mergeCell ref="E13:N13"/>
    <mergeCell ref="E14:N14"/>
    <mergeCell ref="A14:D14"/>
  </mergeCells>
  <phoneticPr fontId="1"/>
  <hyperlinks>
    <hyperlink ref="O1" location="目次!A1" display="目次に戻る" xr:uid="{00000000-0004-0000-2300-000000000000}"/>
  </hyperlinks>
  <printOptions horizontalCentered="1"/>
  <pageMargins left="0.98425196850393704" right="0.59055118110236227" top="0.98425196850393704" bottom="0.98425196850393704" header="0.51181102362204722" footer="0.51181102362204722"/>
  <pageSetup paperSize="9" orientation="portrait" blackAndWhite="1" horizontalDpi="200" verticalDpi="200"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tabColor rgb="FFCCFF99"/>
  </sheetPr>
  <dimension ref="A1:O31"/>
  <sheetViews>
    <sheetView showZeros="0" view="pageBreakPreview" zoomScaleNormal="100" zoomScaleSheetLayoutView="100" workbookViewId="0"/>
  </sheetViews>
  <sheetFormatPr defaultColWidth="5.875" defaultRowHeight="15.75"/>
  <cols>
    <col min="1" max="4" width="6.125" style="147" customWidth="1"/>
    <col min="5" max="14" width="5.875" style="147" customWidth="1"/>
    <col min="15" max="15" width="11.875" style="147" bestFit="1" customWidth="1"/>
    <col min="16" max="16384" width="5.875" style="147"/>
  </cols>
  <sheetData>
    <row r="1" spans="1:15">
      <c r="N1" s="223" t="s">
        <v>631</v>
      </c>
      <c r="O1" s="146" t="s">
        <v>642</v>
      </c>
    </row>
    <row r="3" spans="1:15" ht="31.5">
      <c r="A3" s="519" t="s">
        <v>719</v>
      </c>
      <c r="B3" s="519"/>
      <c r="C3" s="519"/>
      <c r="D3" s="519"/>
      <c r="E3" s="519"/>
      <c r="F3" s="519"/>
      <c r="G3" s="519"/>
      <c r="H3" s="519"/>
      <c r="I3" s="519"/>
      <c r="J3" s="519"/>
      <c r="K3" s="519"/>
      <c r="L3" s="519"/>
      <c r="M3" s="519"/>
      <c r="N3" s="519"/>
    </row>
    <row r="4" spans="1:15">
      <c r="E4" s="304"/>
      <c r="F4" s="304"/>
      <c r="G4" s="304"/>
      <c r="H4" s="304"/>
      <c r="I4" s="304"/>
      <c r="J4" s="304"/>
    </row>
    <row r="5" spans="1:15" ht="33.75" customHeight="1">
      <c r="A5" s="643" t="s">
        <v>720</v>
      </c>
      <c r="B5" s="741"/>
      <c r="C5" s="741"/>
      <c r="D5" s="742"/>
      <c r="E5" s="634">
        <f>入力シート①!C74</f>
        <v>0</v>
      </c>
      <c r="F5" s="635"/>
      <c r="G5" s="635"/>
      <c r="H5" s="635"/>
      <c r="I5" s="635"/>
      <c r="J5" s="635"/>
      <c r="K5" s="635"/>
      <c r="L5" s="635"/>
      <c r="M5" s="635"/>
      <c r="N5" s="636"/>
    </row>
    <row r="6" spans="1:15" ht="33.75" customHeight="1">
      <c r="A6" s="735" t="s">
        <v>704</v>
      </c>
      <c r="B6" s="736"/>
      <c r="C6" s="736"/>
      <c r="D6" s="737"/>
      <c r="E6" s="634">
        <f>入力シート①!C15</f>
        <v>0</v>
      </c>
      <c r="F6" s="635"/>
      <c r="G6" s="635"/>
      <c r="H6" s="635"/>
      <c r="I6" s="635"/>
      <c r="J6" s="635">
        <f>入力シート①!C7</f>
        <v>0</v>
      </c>
      <c r="K6" s="635"/>
      <c r="L6" s="635"/>
      <c r="M6" s="635"/>
      <c r="N6" s="636"/>
    </row>
    <row r="7" spans="1:15" ht="33.75" customHeight="1">
      <c r="A7" s="643" t="s">
        <v>193</v>
      </c>
      <c r="B7" s="644"/>
      <c r="C7" s="644"/>
      <c r="D7" s="645"/>
      <c r="E7" s="634">
        <f>入力シート①!C57</f>
        <v>0</v>
      </c>
      <c r="F7" s="635"/>
      <c r="G7" s="635"/>
      <c r="H7" s="635"/>
      <c r="I7" s="635"/>
      <c r="J7" s="635"/>
      <c r="K7" s="635"/>
      <c r="L7" s="635"/>
      <c r="M7" s="635"/>
      <c r="N7" s="636"/>
    </row>
    <row r="8" spans="1:15" ht="33.75" customHeight="1">
      <c r="A8" s="643" t="s">
        <v>705</v>
      </c>
      <c r="B8" s="644"/>
      <c r="C8" s="644"/>
      <c r="D8" s="645"/>
      <c r="E8" s="634"/>
      <c r="F8" s="635"/>
      <c r="G8" s="635"/>
      <c r="H8" s="635"/>
      <c r="I8" s="635"/>
      <c r="J8" s="635"/>
      <c r="K8" s="635"/>
      <c r="L8" s="635"/>
      <c r="M8" s="635"/>
      <c r="N8" s="636"/>
    </row>
    <row r="9" spans="1:15" ht="33.75" customHeight="1">
      <c r="A9" s="643" t="s">
        <v>721</v>
      </c>
      <c r="B9" s="644"/>
      <c r="C9" s="644"/>
      <c r="D9" s="645"/>
      <c r="E9" s="743"/>
      <c r="F9" s="744"/>
      <c r="G9" s="744"/>
      <c r="H9" s="744"/>
      <c r="I9" s="744"/>
      <c r="J9" s="744"/>
      <c r="K9" s="744"/>
      <c r="L9" s="744"/>
      <c r="M9" s="744"/>
      <c r="N9" s="745"/>
    </row>
    <row r="10" spans="1:15" ht="33.75" customHeight="1">
      <c r="A10" s="643" t="s">
        <v>722</v>
      </c>
      <c r="B10" s="644"/>
      <c r="C10" s="644"/>
      <c r="D10" s="645"/>
      <c r="E10" s="746"/>
      <c r="F10" s="747"/>
      <c r="G10" s="747"/>
      <c r="H10" s="747"/>
      <c r="I10" s="747"/>
      <c r="J10" s="747"/>
      <c r="K10" s="747"/>
      <c r="L10" s="747"/>
      <c r="M10" s="747"/>
      <c r="N10" s="748"/>
    </row>
    <row r="12" spans="1:15">
      <c r="A12" s="147" t="s">
        <v>723</v>
      </c>
    </row>
    <row r="14" spans="1:15">
      <c r="A14" s="671" t="s">
        <v>369</v>
      </c>
      <c r="B14" s="671"/>
      <c r="C14" s="671"/>
      <c r="D14" s="671"/>
    </row>
    <row r="16" spans="1:15" ht="14.25" customHeight="1">
      <c r="D16" s="147" t="s">
        <v>709</v>
      </c>
      <c r="G16" s="290"/>
      <c r="H16" s="290"/>
      <c r="I16" s="290"/>
      <c r="J16" s="290"/>
      <c r="K16" s="290"/>
      <c r="L16" s="290"/>
      <c r="M16" s="290"/>
      <c r="N16" s="290"/>
    </row>
    <row r="17" spans="1:14" ht="14.25" customHeight="1"/>
    <row r="18" spans="1:14" ht="14.25" customHeight="1">
      <c r="E18" s="147" t="s">
        <v>26</v>
      </c>
      <c r="G18" s="522">
        <f>入力シート①!C76</f>
        <v>0</v>
      </c>
      <c r="H18" s="522"/>
      <c r="I18" s="522"/>
      <c r="J18" s="522"/>
      <c r="K18" s="522"/>
      <c r="L18" s="522"/>
      <c r="M18" s="522"/>
      <c r="N18" s="522"/>
    </row>
    <row r="19" spans="1:14" ht="14.25" customHeight="1"/>
    <row r="20" spans="1:14" ht="14.25" customHeight="1">
      <c r="E20" s="147" t="s">
        <v>710</v>
      </c>
      <c r="G20" s="259">
        <f>入力シート①!C77</f>
        <v>0</v>
      </c>
    </row>
    <row r="22" spans="1:14" ht="18.75" customHeight="1">
      <c r="E22" s="147" t="s">
        <v>27</v>
      </c>
      <c r="G22" s="522">
        <f>入力シート①!C74</f>
        <v>0</v>
      </c>
      <c r="H22" s="522"/>
      <c r="I22" s="522"/>
      <c r="J22" s="522"/>
      <c r="K22" s="522"/>
      <c r="L22" s="522"/>
      <c r="M22" s="522"/>
      <c r="N22" s="522"/>
    </row>
    <row r="23" spans="1:14" ht="18.75" customHeight="1">
      <c r="G23" s="290"/>
      <c r="H23" s="290"/>
      <c r="I23" s="290"/>
      <c r="J23" s="290"/>
      <c r="K23" s="290"/>
      <c r="L23" s="290"/>
      <c r="M23" s="290"/>
      <c r="N23" s="290"/>
    </row>
    <row r="25" spans="1:14">
      <c r="A25" s="305" t="str">
        <f>"　宮城県選挙管理委員会委員長　"&amp;設定シート!$D$12&amp;"　殿"</f>
        <v>　宮城県選挙管理委員会委員長　櫻井　正人　殿</v>
      </c>
      <c r="H25" s="237"/>
    </row>
    <row r="26" spans="1:14" ht="14.25" customHeight="1">
      <c r="A26" s="306"/>
      <c r="B26" s="307"/>
      <c r="C26" s="307"/>
      <c r="D26" s="307"/>
      <c r="E26" s="308"/>
      <c r="F26" s="308"/>
      <c r="G26" s="308"/>
      <c r="H26" s="308"/>
      <c r="I26" s="308"/>
      <c r="J26" s="308"/>
      <c r="K26" s="308"/>
      <c r="L26" s="308"/>
      <c r="M26" s="308"/>
      <c r="N26" s="308"/>
    </row>
    <row r="27" spans="1:14" ht="14.25" customHeight="1">
      <c r="A27" s="185" t="s">
        <v>124</v>
      </c>
      <c r="B27" s="307"/>
      <c r="C27" s="307"/>
      <c r="D27" s="307"/>
      <c r="E27" s="308"/>
      <c r="F27" s="308"/>
      <c r="G27" s="308"/>
      <c r="H27" s="308"/>
      <c r="I27" s="308"/>
      <c r="J27" s="308"/>
      <c r="K27" s="308"/>
      <c r="L27" s="308"/>
      <c r="M27" s="308"/>
      <c r="N27" s="308"/>
    </row>
    <row r="28" spans="1:14">
      <c r="A28" s="185" t="s">
        <v>724</v>
      </c>
    </row>
    <row r="29" spans="1:14">
      <c r="A29" s="185" t="s">
        <v>725</v>
      </c>
    </row>
    <row r="30" spans="1:14">
      <c r="A30" s="185" t="s">
        <v>726</v>
      </c>
    </row>
    <row r="31" spans="1:14">
      <c r="A31" s="185" t="s">
        <v>727</v>
      </c>
    </row>
  </sheetData>
  <mergeCells count="17">
    <mergeCell ref="E7:N7"/>
    <mergeCell ref="A3:N3"/>
    <mergeCell ref="E5:N5"/>
    <mergeCell ref="A14:D14"/>
    <mergeCell ref="G18:N18"/>
    <mergeCell ref="G22:N22"/>
    <mergeCell ref="A5:D5"/>
    <mergeCell ref="A8:D8"/>
    <mergeCell ref="E8:N8"/>
    <mergeCell ref="A9:D9"/>
    <mergeCell ref="E9:N9"/>
    <mergeCell ref="A10:D10"/>
    <mergeCell ref="E10:N10"/>
    <mergeCell ref="A6:D6"/>
    <mergeCell ref="E6:I6"/>
    <mergeCell ref="J6:N6"/>
    <mergeCell ref="A7:D7"/>
  </mergeCells>
  <phoneticPr fontId="1"/>
  <hyperlinks>
    <hyperlink ref="O1" location="目次!A1" display="目次に戻る" xr:uid="{00000000-0004-0000-2400-000000000000}"/>
  </hyperlinks>
  <printOptions horizontalCentered="1"/>
  <pageMargins left="0.98425196850393704" right="0.59055118110236227" top="0.98425196850393704" bottom="0.98425196850393704" header="0.51181102362204722" footer="0.51181102362204722"/>
  <pageSetup paperSize="9" orientation="portrait" blackAndWhite="1" horizontalDpi="200" verticalDpi="200"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tabColor rgb="FFCCFF99"/>
  </sheetPr>
  <dimension ref="A1:AC49"/>
  <sheetViews>
    <sheetView showZeros="0" view="pageBreakPreview" zoomScaleNormal="100" zoomScaleSheetLayoutView="100" workbookViewId="0"/>
  </sheetViews>
  <sheetFormatPr defaultColWidth="5.875" defaultRowHeight="15.75"/>
  <cols>
    <col min="1" max="13" width="5.875" style="147" customWidth="1"/>
    <col min="14" max="14" width="6.75" style="147" customWidth="1"/>
    <col min="15" max="27" width="5.875" style="147" customWidth="1"/>
    <col min="28" max="28" width="6.75" style="147" customWidth="1"/>
    <col min="29" max="29" width="11.875" style="147" bestFit="1" customWidth="1"/>
    <col min="30" max="16384" width="5.875" style="147"/>
  </cols>
  <sheetData>
    <row r="1" spans="1:29">
      <c r="N1" s="145" t="s">
        <v>632</v>
      </c>
      <c r="AB1" s="145" t="s">
        <v>632</v>
      </c>
      <c r="AC1" s="146" t="s">
        <v>642</v>
      </c>
    </row>
    <row r="4" spans="1:29" ht="31.5">
      <c r="A4" s="519" t="s">
        <v>180</v>
      </c>
      <c r="B4" s="519"/>
      <c r="C4" s="519"/>
      <c r="D4" s="519"/>
      <c r="E4" s="519"/>
      <c r="F4" s="519"/>
      <c r="G4" s="519"/>
      <c r="H4" s="519"/>
      <c r="I4" s="519"/>
      <c r="J4" s="519"/>
      <c r="K4" s="519"/>
      <c r="L4" s="519"/>
      <c r="M4" s="519"/>
      <c r="N4" s="519"/>
      <c r="O4" s="519" t="s">
        <v>180</v>
      </c>
      <c r="P4" s="519"/>
      <c r="Q4" s="519"/>
      <c r="R4" s="519"/>
      <c r="S4" s="519"/>
      <c r="T4" s="519"/>
      <c r="U4" s="519"/>
      <c r="V4" s="519"/>
      <c r="W4" s="519"/>
      <c r="X4" s="519"/>
      <c r="Y4" s="519"/>
      <c r="Z4" s="519"/>
      <c r="AA4" s="519"/>
      <c r="AB4" s="519"/>
    </row>
    <row r="5" spans="1:29">
      <c r="A5" s="605" t="s">
        <v>536</v>
      </c>
      <c r="B5" s="605"/>
      <c r="C5" s="605"/>
      <c r="D5" s="605"/>
      <c r="E5" s="605"/>
      <c r="F5" s="605"/>
      <c r="G5" s="605"/>
      <c r="H5" s="605"/>
      <c r="I5" s="605"/>
      <c r="J5" s="605"/>
      <c r="K5" s="605"/>
      <c r="L5" s="605"/>
      <c r="M5" s="605"/>
      <c r="N5" s="605"/>
      <c r="O5" s="605" t="s">
        <v>733</v>
      </c>
      <c r="P5" s="605"/>
      <c r="Q5" s="605"/>
      <c r="R5" s="605"/>
      <c r="S5" s="605"/>
      <c r="T5" s="605"/>
      <c r="U5" s="605"/>
      <c r="V5" s="605"/>
      <c r="W5" s="605"/>
      <c r="X5" s="605"/>
      <c r="Y5" s="605"/>
      <c r="Z5" s="605"/>
      <c r="AA5" s="605"/>
      <c r="AB5" s="605"/>
    </row>
    <row r="7" spans="1:29">
      <c r="K7" s="771" t="s">
        <v>190</v>
      </c>
      <c r="L7" s="771"/>
      <c r="M7" s="771"/>
      <c r="N7" s="771"/>
      <c r="Y7" s="771" t="s">
        <v>190</v>
      </c>
      <c r="Z7" s="771"/>
      <c r="AA7" s="771"/>
      <c r="AB7" s="771"/>
    </row>
    <row r="8" spans="1:29">
      <c r="A8" s="144"/>
      <c r="O8" s="144"/>
    </row>
    <row r="9" spans="1:29" ht="14.25" customHeight="1">
      <c r="A9" s="144"/>
      <c r="O9" s="144"/>
    </row>
    <row r="10" spans="1:29" ht="14.25" customHeight="1">
      <c r="A10" s="144" t="s">
        <v>71</v>
      </c>
      <c r="F10" s="571">
        <f>入力シート①!C5</f>
        <v>0</v>
      </c>
      <c r="G10" s="571"/>
      <c r="H10" s="571"/>
      <c r="O10" s="144" t="s">
        <v>71</v>
      </c>
      <c r="T10" s="571">
        <f>入力シート①!C5</f>
        <v>0</v>
      </c>
      <c r="U10" s="571"/>
      <c r="V10" s="571"/>
    </row>
    <row r="11" spans="1:29" ht="14.25" customHeight="1">
      <c r="C11" s="184" t="s">
        <v>12</v>
      </c>
      <c r="E11" s="571" t="e">
        <f>入力シート①!G5</f>
        <v>#N/A</v>
      </c>
      <c r="F11" s="571"/>
      <c r="G11" s="571"/>
      <c r="H11" s="145" t="s">
        <v>24</v>
      </c>
      <c r="J11" s="247"/>
      <c r="K11" s="247"/>
      <c r="L11" s="280"/>
      <c r="Q11" s="184" t="s">
        <v>12</v>
      </c>
      <c r="S11" s="571" t="e">
        <f>入力シート①!G5</f>
        <v>#N/A</v>
      </c>
      <c r="T11" s="571"/>
      <c r="U11" s="571"/>
      <c r="V11" s="145" t="s">
        <v>24</v>
      </c>
      <c r="X11" s="247"/>
      <c r="Y11" s="247"/>
      <c r="Z11" s="280"/>
    </row>
    <row r="12" spans="1:29" ht="14.25" customHeight="1">
      <c r="H12" s="247"/>
      <c r="I12" s="247"/>
      <c r="J12" s="247"/>
      <c r="K12" s="247"/>
      <c r="V12" s="247"/>
      <c r="W12" s="247"/>
      <c r="X12" s="247"/>
      <c r="Y12" s="247"/>
    </row>
    <row r="13" spans="1:29" ht="14.25" customHeight="1">
      <c r="H13" s="247"/>
      <c r="I13" s="247"/>
      <c r="J13" s="247"/>
      <c r="K13" s="247"/>
      <c r="V13" s="247"/>
      <c r="W13" s="247"/>
      <c r="X13" s="247"/>
      <c r="Y13" s="247"/>
    </row>
    <row r="14" spans="1:29" ht="14.25" customHeight="1">
      <c r="F14" s="182" t="s">
        <v>72</v>
      </c>
      <c r="H14" s="573">
        <f>入力シート①!C7</f>
        <v>0</v>
      </c>
      <c r="I14" s="573"/>
      <c r="J14" s="573"/>
      <c r="K14" s="573"/>
      <c r="L14" s="573"/>
      <c r="M14" s="573"/>
      <c r="N14" s="573"/>
      <c r="S14" s="182" t="s">
        <v>29</v>
      </c>
      <c r="V14" s="289">
        <f>入力シート①!Q7</f>
        <v>0</v>
      </c>
      <c r="W14" s="289"/>
      <c r="X14" s="289"/>
      <c r="Y14" s="289"/>
      <c r="Z14" s="289"/>
      <c r="AA14" s="289"/>
      <c r="AB14" s="289"/>
    </row>
    <row r="15" spans="1:29" ht="14.25" customHeight="1">
      <c r="H15" s="247"/>
      <c r="I15" s="247"/>
      <c r="J15" s="247"/>
      <c r="K15" s="247"/>
      <c r="V15" s="247"/>
      <c r="W15" s="247"/>
      <c r="X15" s="247"/>
      <c r="Y15" s="247"/>
    </row>
    <row r="16" spans="1:29" ht="14.25" customHeight="1">
      <c r="H16" s="247"/>
      <c r="I16" s="247"/>
      <c r="J16" s="247"/>
      <c r="K16" s="247"/>
      <c r="V16" s="247"/>
      <c r="W16" s="247"/>
      <c r="X16" s="247"/>
      <c r="Y16" s="247"/>
    </row>
    <row r="17" spans="1:28" ht="14.25" customHeight="1">
      <c r="F17" s="145" t="s">
        <v>181</v>
      </c>
      <c r="H17" s="482">
        <f>入力シート①!C9</f>
        <v>0</v>
      </c>
      <c r="I17" s="482"/>
      <c r="J17" s="482"/>
      <c r="K17" s="482"/>
      <c r="L17" s="482"/>
      <c r="M17" s="482"/>
      <c r="N17" s="482"/>
      <c r="T17" s="145" t="s">
        <v>734</v>
      </c>
      <c r="V17" s="482">
        <f>入力シート①!C19</f>
        <v>0</v>
      </c>
      <c r="W17" s="482"/>
      <c r="X17" s="482"/>
      <c r="Y17" s="482"/>
      <c r="Z17" s="482"/>
      <c r="AA17" s="482"/>
      <c r="AB17" s="482"/>
    </row>
    <row r="18" spans="1:28" ht="14.25" customHeight="1">
      <c r="H18" s="237"/>
      <c r="J18" s="247"/>
      <c r="K18" s="237"/>
      <c r="V18" s="237"/>
      <c r="X18" s="247"/>
      <c r="Y18" s="237"/>
    </row>
    <row r="19" spans="1:28" ht="14.25" customHeight="1">
      <c r="H19" s="237"/>
      <c r="J19" s="247"/>
      <c r="K19" s="247"/>
      <c r="V19" s="237"/>
      <c r="X19" s="247"/>
      <c r="Y19" s="247"/>
    </row>
    <row r="20" spans="1:28" ht="14.25" customHeight="1">
      <c r="F20" s="145" t="s">
        <v>182</v>
      </c>
      <c r="H20" s="522">
        <f>入力シート①!C10</f>
        <v>0</v>
      </c>
      <c r="I20" s="522"/>
      <c r="J20" s="522"/>
      <c r="K20" s="522"/>
      <c r="L20" s="522"/>
      <c r="M20" s="522"/>
      <c r="N20" s="522"/>
      <c r="T20" s="145" t="s">
        <v>331</v>
      </c>
      <c r="V20" s="522">
        <f>入力シート①!C15</f>
        <v>0</v>
      </c>
      <c r="W20" s="522"/>
      <c r="X20" s="522"/>
      <c r="Y20" s="522"/>
      <c r="Z20" s="522"/>
      <c r="AA20" s="522"/>
      <c r="AB20" s="522"/>
    </row>
    <row r="21" spans="1:28" ht="14.25" customHeight="1">
      <c r="I21" s="237"/>
      <c r="J21" s="237"/>
      <c r="K21" s="237"/>
      <c r="W21" s="237"/>
      <c r="X21" s="237"/>
      <c r="Y21" s="237"/>
    </row>
    <row r="22" spans="1:28" ht="14.25" customHeight="1">
      <c r="G22" s="247"/>
      <c r="U22" s="247"/>
    </row>
    <row r="23" spans="1:28" ht="14.25" customHeight="1">
      <c r="F23" s="145" t="s">
        <v>731</v>
      </c>
      <c r="H23" s="522">
        <f>入力シート①!C15</f>
        <v>0</v>
      </c>
      <c r="I23" s="522"/>
      <c r="J23" s="522"/>
      <c r="K23" s="522"/>
      <c r="L23" s="522"/>
      <c r="M23" s="522"/>
      <c r="N23" s="522"/>
      <c r="T23" s="145"/>
      <c r="V23" s="290"/>
      <c r="W23" s="290"/>
      <c r="X23" s="290"/>
      <c r="Y23" s="290"/>
      <c r="Z23" s="290"/>
      <c r="AA23" s="290"/>
      <c r="AB23" s="290"/>
    </row>
    <row r="24" spans="1:28" ht="14.25" customHeight="1">
      <c r="I24" s="237"/>
      <c r="J24" s="237"/>
      <c r="K24" s="237"/>
      <c r="W24" s="237"/>
      <c r="X24" s="237"/>
      <c r="Y24" s="237"/>
    </row>
    <row r="25" spans="1:28" ht="14.25" customHeight="1">
      <c r="G25" s="247"/>
      <c r="U25" s="247"/>
    </row>
    <row r="26" spans="1:28" ht="14.25" customHeight="1">
      <c r="A26" s="527">
        <f>設定シート!D6</f>
        <v>46049</v>
      </c>
      <c r="B26" s="527"/>
      <c r="C26" s="527"/>
      <c r="D26" s="527"/>
      <c r="E26" s="291" t="s">
        <v>364</v>
      </c>
      <c r="O26" s="527">
        <f>設定シート!D6</f>
        <v>46049</v>
      </c>
      <c r="P26" s="527"/>
      <c r="Q26" s="527"/>
      <c r="R26" s="527"/>
      <c r="S26" s="291" t="s">
        <v>364</v>
      </c>
    </row>
    <row r="27" spans="1:28" ht="14.25" customHeight="1">
      <c r="A27" s="144" t="s">
        <v>183</v>
      </c>
      <c r="C27" s="237"/>
      <c r="O27" s="144" t="s">
        <v>183</v>
      </c>
      <c r="Q27" s="237"/>
    </row>
    <row r="28" spans="1:28" ht="14.25" customHeight="1">
      <c r="C28" s="237"/>
      <c r="Q28" s="237"/>
    </row>
    <row r="29" spans="1:28" ht="14.25" customHeight="1">
      <c r="A29" s="478" t="s">
        <v>45</v>
      </c>
      <c r="B29" s="478"/>
      <c r="C29" s="478"/>
      <c r="D29" s="478"/>
      <c r="E29" s="478"/>
      <c r="F29" s="478"/>
      <c r="G29" s="478"/>
      <c r="H29" s="478"/>
      <c r="I29" s="478"/>
      <c r="J29" s="478"/>
      <c r="K29" s="478"/>
      <c r="L29" s="478"/>
      <c r="M29" s="478"/>
      <c r="N29" s="478"/>
      <c r="O29" s="478" t="s">
        <v>45</v>
      </c>
      <c r="P29" s="478"/>
      <c r="Q29" s="478"/>
      <c r="R29" s="478"/>
      <c r="S29" s="478"/>
      <c r="T29" s="478"/>
      <c r="U29" s="478"/>
      <c r="V29" s="478"/>
      <c r="W29" s="478"/>
      <c r="X29" s="478"/>
      <c r="Y29" s="478"/>
      <c r="Z29" s="478"/>
      <c r="AA29" s="478"/>
      <c r="AB29" s="478"/>
    </row>
    <row r="31" spans="1:28">
      <c r="A31" s="144"/>
      <c r="B31" s="292"/>
      <c r="C31" s="293"/>
      <c r="D31" s="760"/>
      <c r="E31" s="761"/>
      <c r="F31" s="761"/>
      <c r="G31" s="761"/>
      <c r="H31" s="761"/>
      <c r="I31" s="761"/>
      <c r="J31" s="761"/>
      <c r="K31" s="761"/>
      <c r="L31" s="761"/>
      <c r="M31" s="762"/>
      <c r="N31" s="144"/>
      <c r="O31" s="144"/>
      <c r="P31" s="292"/>
      <c r="Q31" s="293"/>
      <c r="R31" s="760"/>
      <c r="S31" s="761"/>
      <c r="T31" s="761"/>
      <c r="U31" s="761"/>
      <c r="V31" s="761"/>
      <c r="W31" s="761"/>
      <c r="X31" s="761"/>
      <c r="Y31" s="761"/>
      <c r="Z31" s="761"/>
      <c r="AA31" s="762"/>
      <c r="AB31" s="144"/>
    </row>
    <row r="32" spans="1:28">
      <c r="A32" s="144"/>
      <c r="B32" s="758" t="s">
        <v>184</v>
      </c>
      <c r="C32" s="759"/>
      <c r="D32" s="763"/>
      <c r="E32" s="764"/>
      <c r="F32" s="764"/>
      <c r="G32" s="764"/>
      <c r="H32" s="764"/>
      <c r="I32" s="764"/>
      <c r="J32" s="764"/>
      <c r="K32" s="764"/>
      <c r="L32" s="764"/>
      <c r="M32" s="765"/>
      <c r="N32" s="144"/>
      <c r="O32" s="144"/>
      <c r="P32" s="758" t="s">
        <v>184</v>
      </c>
      <c r="Q32" s="759"/>
      <c r="R32" s="763"/>
      <c r="S32" s="764"/>
      <c r="T32" s="764"/>
      <c r="U32" s="764"/>
      <c r="V32" s="764"/>
      <c r="W32" s="764"/>
      <c r="X32" s="764"/>
      <c r="Y32" s="764"/>
      <c r="Z32" s="764"/>
      <c r="AA32" s="765"/>
      <c r="AB32" s="144"/>
    </row>
    <row r="33" spans="1:28">
      <c r="A33" s="144"/>
      <c r="B33" s="294"/>
      <c r="C33" s="166"/>
      <c r="D33" s="766"/>
      <c r="E33" s="767"/>
      <c r="F33" s="767"/>
      <c r="G33" s="767"/>
      <c r="H33" s="767"/>
      <c r="I33" s="767"/>
      <c r="J33" s="767"/>
      <c r="K33" s="767"/>
      <c r="L33" s="767"/>
      <c r="M33" s="768"/>
      <c r="N33" s="144"/>
      <c r="O33" s="144"/>
      <c r="P33" s="294"/>
      <c r="Q33" s="166"/>
      <c r="R33" s="766"/>
      <c r="S33" s="767"/>
      <c r="T33" s="767"/>
      <c r="U33" s="767"/>
      <c r="V33" s="767"/>
      <c r="W33" s="767"/>
      <c r="X33" s="767"/>
      <c r="Y33" s="767"/>
      <c r="Z33" s="767"/>
      <c r="AA33" s="768"/>
      <c r="AB33" s="144"/>
    </row>
    <row r="34" spans="1:28">
      <c r="A34" s="144"/>
      <c r="B34" s="295"/>
      <c r="C34" s="296"/>
      <c r="D34" s="760"/>
      <c r="E34" s="761"/>
      <c r="F34" s="761"/>
      <c r="G34" s="761"/>
      <c r="H34" s="761"/>
      <c r="I34" s="761"/>
      <c r="J34" s="761"/>
      <c r="K34" s="761"/>
      <c r="L34" s="761"/>
      <c r="M34" s="762"/>
      <c r="N34" s="144"/>
      <c r="O34" s="144"/>
      <c r="P34" s="295"/>
      <c r="Q34" s="296"/>
      <c r="R34" s="760"/>
      <c r="S34" s="761"/>
      <c r="T34" s="761"/>
      <c r="U34" s="761"/>
      <c r="V34" s="761"/>
      <c r="W34" s="761"/>
      <c r="X34" s="761"/>
      <c r="Y34" s="761"/>
      <c r="Z34" s="761"/>
      <c r="AA34" s="762"/>
      <c r="AB34" s="144"/>
    </row>
    <row r="35" spans="1:28">
      <c r="A35" s="144"/>
      <c r="B35" s="769" t="s">
        <v>185</v>
      </c>
      <c r="C35" s="770"/>
      <c r="D35" s="763"/>
      <c r="E35" s="764"/>
      <c r="F35" s="764"/>
      <c r="G35" s="764"/>
      <c r="H35" s="764"/>
      <c r="I35" s="764"/>
      <c r="J35" s="764"/>
      <c r="K35" s="764"/>
      <c r="L35" s="764"/>
      <c r="M35" s="765"/>
      <c r="N35" s="144"/>
      <c r="O35" s="144"/>
      <c r="P35" s="769" t="s">
        <v>185</v>
      </c>
      <c r="Q35" s="770"/>
      <c r="R35" s="763"/>
      <c r="S35" s="764"/>
      <c r="T35" s="764"/>
      <c r="U35" s="764"/>
      <c r="V35" s="764"/>
      <c r="W35" s="764"/>
      <c r="X35" s="764"/>
      <c r="Y35" s="764"/>
      <c r="Z35" s="764"/>
      <c r="AA35" s="765"/>
      <c r="AB35" s="144"/>
    </row>
    <row r="36" spans="1:28">
      <c r="A36" s="144"/>
      <c r="B36" s="297"/>
      <c r="C36" s="298"/>
      <c r="D36" s="766"/>
      <c r="E36" s="767"/>
      <c r="F36" s="767"/>
      <c r="G36" s="767"/>
      <c r="H36" s="767"/>
      <c r="I36" s="767"/>
      <c r="J36" s="767"/>
      <c r="K36" s="767"/>
      <c r="L36" s="767"/>
      <c r="M36" s="768"/>
      <c r="N36" s="144"/>
      <c r="O36" s="144"/>
      <c r="P36" s="297"/>
      <c r="Q36" s="298"/>
      <c r="R36" s="766"/>
      <c r="S36" s="767"/>
      <c r="T36" s="767"/>
      <c r="U36" s="767"/>
      <c r="V36" s="767"/>
      <c r="W36" s="767"/>
      <c r="X36" s="767"/>
      <c r="Y36" s="767"/>
      <c r="Z36" s="767"/>
      <c r="AA36" s="768"/>
      <c r="AB36" s="144"/>
    </row>
    <row r="37" spans="1:28">
      <c r="A37" s="144"/>
      <c r="B37" s="299"/>
      <c r="C37" s="300"/>
      <c r="D37" s="760"/>
      <c r="E37" s="761"/>
      <c r="F37" s="761"/>
      <c r="G37" s="761"/>
      <c r="H37" s="761"/>
      <c r="I37" s="761"/>
      <c r="J37" s="761"/>
      <c r="K37" s="761"/>
      <c r="L37" s="761"/>
      <c r="M37" s="762"/>
      <c r="N37" s="144"/>
      <c r="O37" s="144"/>
      <c r="P37" s="299"/>
      <c r="Q37" s="300"/>
      <c r="R37" s="760"/>
      <c r="S37" s="761"/>
      <c r="T37" s="761"/>
      <c r="U37" s="761"/>
      <c r="V37" s="761"/>
      <c r="W37" s="761"/>
      <c r="X37" s="761"/>
      <c r="Y37" s="761"/>
      <c r="Z37" s="761"/>
      <c r="AA37" s="762"/>
      <c r="AB37" s="144"/>
    </row>
    <row r="38" spans="1:28">
      <c r="A38" s="144"/>
      <c r="B38" s="758" t="s">
        <v>186</v>
      </c>
      <c r="C38" s="759"/>
      <c r="D38" s="763"/>
      <c r="E38" s="764"/>
      <c r="F38" s="764"/>
      <c r="G38" s="764"/>
      <c r="H38" s="764"/>
      <c r="I38" s="764"/>
      <c r="J38" s="764"/>
      <c r="K38" s="764"/>
      <c r="L38" s="764"/>
      <c r="M38" s="765"/>
      <c r="N38" s="144"/>
      <c r="O38" s="144"/>
      <c r="P38" s="758" t="s">
        <v>186</v>
      </c>
      <c r="Q38" s="759"/>
      <c r="R38" s="763"/>
      <c r="S38" s="764"/>
      <c r="T38" s="764"/>
      <c r="U38" s="764"/>
      <c r="V38" s="764"/>
      <c r="W38" s="764"/>
      <c r="X38" s="764"/>
      <c r="Y38" s="764"/>
      <c r="Z38" s="764"/>
      <c r="AA38" s="765"/>
      <c r="AB38" s="144"/>
    </row>
    <row r="39" spans="1:28">
      <c r="A39" s="144"/>
      <c r="B39" s="301"/>
      <c r="C39" s="302"/>
      <c r="D39" s="766"/>
      <c r="E39" s="767"/>
      <c r="F39" s="767"/>
      <c r="G39" s="767"/>
      <c r="H39" s="767"/>
      <c r="I39" s="767"/>
      <c r="J39" s="767"/>
      <c r="K39" s="767"/>
      <c r="L39" s="767"/>
      <c r="M39" s="768"/>
      <c r="N39" s="303"/>
      <c r="O39" s="144"/>
      <c r="P39" s="301"/>
      <c r="Q39" s="302"/>
      <c r="R39" s="766"/>
      <c r="S39" s="767"/>
      <c r="T39" s="767"/>
      <c r="U39" s="767"/>
      <c r="V39" s="767"/>
      <c r="W39" s="767"/>
      <c r="X39" s="767"/>
      <c r="Y39" s="767"/>
      <c r="Z39" s="767"/>
      <c r="AA39" s="768"/>
      <c r="AB39" s="303"/>
    </row>
    <row r="40" spans="1:28">
      <c r="A40" s="144"/>
      <c r="B40" s="292"/>
      <c r="C40" s="293"/>
      <c r="D40" s="749" t="s">
        <v>191</v>
      </c>
      <c r="E40" s="750"/>
      <c r="F40" s="750"/>
      <c r="G40" s="750"/>
      <c r="H40" s="750"/>
      <c r="I40" s="750"/>
      <c r="J40" s="750"/>
      <c r="K40" s="750"/>
      <c r="L40" s="750"/>
      <c r="M40" s="751"/>
      <c r="N40" s="144"/>
      <c r="O40" s="144"/>
      <c r="P40" s="292"/>
      <c r="Q40" s="293"/>
      <c r="R40" s="749" t="s">
        <v>191</v>
      </c>
      <c r="S40" s="750"/>
      <c r="T40" s="750"/>
      <c r="U40" s="750"/>
      <c r="V40" s="750"/>
      <c r="W40" s="750"/>
      <c r="X40" s="750"/>
      <c r="Y40" s="750"/>
      <c r="Z40" s="750"/>
      <c r="AA40" s="751"/>
      <c r="AB40" s="144"/>
    </row>
    <row r="41" spans="1:28">
      <c r="A41" s="144"/>
      <c r="B41" s="758" t="s">
        <v>48</v>
      </c>
      <c r="C41" s="759"/>
      <c r="D41" s="752"/>
      <c r="E41" s="753"/>
      <c r="F41" s="753"/>
      <c r="G41" s="753"/>
      <c r="H41" s="753"/>
      <c r="I41" s="753"/>
      <c r="J41" s="753"/>
      <c r="K41" s="753"/>
      <c r="L41" s="753"/>
      <c r="M41" s="754"/>
      <c r="N41" s="144"/>
      <c r="O41" s="144"/>
      <c r="P41" s="758" t="s">
        <v>48</v>
      </c>
      <c r="Q41" s="759"/>
      <c r="R41" s="752"/>
      <c r="S41" s="753"/>
      <c r="T41" s="753"/>
      <c r="U41" s="753"/>
      <c r="V41" s="753"/>
      <c r="W41" s="753"/>
      <c r="X41" s="753"/>
      <c r="Y41" s="753"/>
      <c r="Z41" s="753"/>
      <c r="AA41" s="754"/>
      <c r="AB41" s="144"/>
    </row>
    <row r="42" spans="1:28">
      <c r="A42" s="144"/>
      <c r="B42" s="301"/>
      <c r="C42" s="302"/>
      <c r="D42" s="755"/>
      <c r="E42" s="756"/>
      <c r="F42" s="756"/>
      <c r="G42" s="756"/>
      <c r="H42" s="756"/>
      <c r="I42" s="756"/>
      <c r="J42" s="756"/>
      <c r="K42" s="756"/>
      <c r="L42" s="756"/>
      <c r="M42" s="757"/>
      <c r="N42" s="144"/>
      <c r="O42" s="144"/>
      <c r="P42" s="301"/>
      <c r="Q42" s="302"/>
      <c r="R42" s="755"/>
      <c r="S42" s="756"/>
      <c r="T42" s="756"/>
      <c r="U42" s="756"/>
      <c r="V42" s="756"/>
      <c r="W42" s="756"/>
      <c r="X42" s="756"/>
      <c r="Y42" s="756"/>
      <c r="Z42" s="756"/>
      <c r="AA42" s="757"/>
      <c r="AB42" s="144"/>
    </row>
    <row r="43" spans="1:28" ht="14.25" customHeight="1">
      <c r="A43" s="144"/>
      <c r="B43" s="144"/>
      <c r="C43" s="144"/>
      <c r="D43" s="181"/>
      <c r="E43" s="181"/>
      <c r="F43" s="182"/>
      <c r="G43" s="181"/>
      <c r="H43" s="144"/>
      <c r="I43" s="183"/>
      <c r="J43" s="183"/>
      <c r="K43" s="184"/>
      <c r="L43" s="184"/>
      <c r="M43" s="144"/>
      <c r="N43" s="144"/>
      <c r="O43" s="144"/>
      <c r="P43" s="144"/>
      <c r="Q43" s="144"/>
      <c r="R43" s="181"/>
      <c r="S43" s="181"/>
      <c r="T43" s="182"/>
      <c r="U43" s="181"/>
      <c r="V43" s="144"/>
      <c r="W43" s="183"/>
      <c r="X43" s="183"/>
      <c r="Y43" s="184"/>
      <c r="Z43" s="184"/>
      <c r="AA43" s="144"/>
      <c r="AB43" s="144"/>
    </row>
    <row r="44" spans="1:28" ht="14.25" customHeight="1">
      <c r="A44" s="144" t="s">
        <v>192</v>
      </c>
      <c r="B44" s="144"/>
      <c r="C44" s="144"/>
      <c r="D44" s="144"/>
      <c r="E44" s="186"/>
      <c r="F44" s="186"/>
      <c r="G44" s="186"/>
      <c r="H44" s="186"/>
      <c r="I44" s="186"/>
      <c r="J44" s="186"/>
      <c r="K44" s="186"/>
      <c r="L44" s="186"/>
      <c r="M44" s="186"/>
      <c r="N44" s="288"/>
      <c r="O44" s="144" t="s">
        <v>192</v>
      </c>
      <c r="P44" s="144"/>
      <c r="Q44" s="144"/>
      <c r="R44" s="144"/>
      <c r="S44" s="186"/>
      <c r="T44" s="186"/>
      <c r="U44" s="186"/>
      <c r="V44" s="186"/>
      <c r="W44" s="186"/>
      <c r="X44" s="186"/>
      <c r="Y44" s="186"/>
      <c r="Z44" s="186"/>
      <c r="AA44" s="186"/>
      <c r="AB44" s="288"/>
    </row>
    <row r="45" spans="1:28">
      <c r="A45" s="144" t="s">
        <v>217</v>
      </c>
      <c r="B45" s="144"/>
      <c r="C45" s="144"/>
      <c r="D45" s="144"/>
      <c r="E45" s="186"/>
      <c r="F45" s="186"/>
      <c r="G45" s="186"/>
      <c r="H45" s="186"/>
      <c r="I45" s="186"/>
      <c r="J45" s="186"/>
      <c r="K45" s="186"/>
      <c r="L45" s="186"/>
      <c r="M45" s="186"/>
      <c r="N45" s="288"/>
      <c r="O45" s="144" t="s">
        <v>217</v>
      </c>
      <c r="P45" s="144"/>
      <c r="Q45" s="144"/>
      <c r="R45" s="144"/>
      <c r="S45" s="186"/>
      <c r="T45" s="186"/>
      <c r="U45" s="186"/>
      <c r="V45" s="186"/>
      <c r="W45" s="186"/>
      <c r="X45" s="186"/>
      <c r="Y45" s="186"/>
      <c r="Z45" s="186"/>
      <c r="AA45" s="186"/>
      <c r="AB45" s="288"/>
    </row>
    <row r="46" spans="1:28">
      <c r="A46" s="144" t="s">
        <v>218</v>
      </c>
      <c r="B46" s="144"/>
      <c r="C46" s="144"/>
      <c r="D46" s="144"/>
      <c r="E46" s="186"/>
      <c r="F46" s="186"/>
      <c r="G46" s="186"/>
      <c r="H46" s="186"/>
      <c r="I46" s="186"/>
      <c r="J46" s="186"/>
      <c r="K46" s="186"/>
      <c r="L46" s="186"/>
      <c r="M46" s="186"/>
      <c r="N46" s="288"/>
      <c r="O46" s="144" t="s">
        <v>218</v>
      </c>
      <c r="P46" s="144"/>
      <c r="Q46" s="144"/>
      <c r="R46" s="144"/>
      <c r="S46" s="186"/>
      <c r="T46" s="186"/>
      <c r="U46" s="186"/>
      <c r="V46" s="186"/>
      <c r="W46" s="186"/>
      <c r="X46" s="186"/>
      <c r="Y46" s="186"/>
      <c r="Z46" s="186"/>
      <c r="AA46" s="186"/>
      <c r="AB46" s="288"/>
    </row>
    <row r="47" spans="1:28">
      <c r="A47" s="144" t="s">
        <v>219</v>
      </c>
      <c r="B47" s="144"/>
      <c r="C47" s="144"/>
      <c r="D47" s="144"/>
      <c r="E47" s="186"/>
      <c r="F47" s="186"/>
      <c r="G47" s="186"/>
      <c r="H47" s="186"/>
      <c r="I47" s="186"/>
      <c r="J47" s="186"/>
      <c r="K47" s="186"/>
      <c r="L47" s="186"/>
      <c r="M47" s="186"/>
      <c r="N47" s="288"/>
      <c r="O47" s="144" t="s">
        <v>219</v>
      </c>
      <c r="P47" s="144"/>
      <c r="Q47" s="144"/>
      <c r="R47" s="144"/>
      <c r="S47" s="186"/>
      <c r="T47" s="186"/>
      <c r="U47" s="186"/>
      <c r="V47" s="186"/>
      <c r="W47" s="186"/>
      <c r="X47" s="186"/>
      <c r="Y47" s="186"/>
      <c r="Z47" s="186"/>
      <c r="AA47" s="186"/>
      <c r="AB47" s="288"/>
    </row>
    <row r="48" spans="1:28">
      <c r="A48" s="144" t="s">
        <v>343</v>
      </c>
      <c r="B48" s="226"/>
      <c r="C48" s="236"/>
      <c r="D48" s="243"/>
      <c r="O48" s="144" t="s">
        <v>343</v>
      </c>
      <c r="P48" s="226"/>
      <c r="Q48" s="236"/>
      <c r="R48" s="243"/>
    </row>
    <row r="49" spans="1:15">
      <c r="A49" s="144" t="s">
        <v>346</v>
      </c>
      <c r="O49" s="144" t="s">
        <v>346</v>
      </c>
    </row>
  </sheetData>
  <mergeCells count="36">
    <mergeCell ref="B41:C41"/>
    <mergeCell ref="D31:M33"/>
    <mergeCell ref="D34:M36"/>
    <mergeCell ref="D37:M39"/>
    <mergeCell ref="D40:M42"/>
    <mergeCell ref="B38:C38"/>
    <mergeCell ref="A29:N29"/>
    <mergeCell ref="F10:H10"/>
    <mergeCell ref="K7:N7"/>
    <mergeCell ref="A26:D26"/>
    <mergeCell ref="H14:N14"/>
    <mergeCell ref="H20:N20"/>
    <mergeCell ref="H23:N23"/>
    <mergeCell ref="O4:AB4"/>
    <mergeCell ref="Y7:AB7"/>
    <mergeCell ref="T10:V10"/>
    <mergeCell ref="S11:U11"/>
    <mergeCell ref="H17:N17"/>
    <mergeCell ref="A4:N4"/>
    <mergeCell ref="E11:G11"/>
    <mergeCell ref="R40:AA42"/>
    <mergeCell ref="P41:Q41"/>
    <mergeCell ref="A5:N5"/>
    <mergeCell ref="O5:AB5"/>
    <mergeCell ref="R31:AA33"/>
    <mergeCell ref="P32:Q32"/>
    <mergeCell ref="R34:AA36"/>
    <mergeCell ref="P35:Q35"/>
    <mergeCell ref="R37:AA39"/>
    <mergeCell ref="P38:Q38"/>
    <mergeCell ref="V17:AB17"/>
    <mergeCell ref="V20:AB20"/>
    <mergeCell ref="O26:R26"/>
    <mergeCell ref="O29:AB29"/>
    <mergeCell ref="B32:C32"/>
    <mergeCell ref="B35:C35"/>
  </mergeCells>
  <phoneticPr fontId="1"/>
  <hyperlinks>
    <hyperlink ref="AC1" location="目次!A1" display="目次に戻る" xr:uid="{00000000-0004-0000-2500-000000000000}"/>
  </hyperlinks>
  <printOptions horizontalCentered="1"/>
  <pageMargins left="0.78740157480314965" right="0.78740157480314965" top="0.98425196850393704" bottom="0.98425196850393704" header="0.51181102362204722" footer="0.51181102362204722"/>
  <pageSetup paperSize="9" orientation="portrait" blackAndWhite="1" horizontalDpi="200" verticalDpi="200"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tabColor rgb="FFCCFF99"/>
  </sheetPr>
  <dimension ref="A1:AC50"/>
  <sheetViews>
    <sheetView showZeros="0" view="pageBreakPreview" zoomScaleNormal="100" zoomScaleSheetLayoutView="100" workbookViewId="0"/>
  </sheetViews>
  <sheetFormatPr defaultColWidth="5.875" defaultRowHeight="15.75"/>
  <cols>
    <col min="1" max="1" width="5.875" style="147" customWidth="1"/>
    <col min="2" max="2" width="8.75" style="147" customWidth="1"/>
    <col min="3" max="5" width="5.875" style="147" customWidth="1"/>
    <col min="6" max="6" width="2.5" style="147" customWidth="1"/>
    <col min="7" max="13" width="5.875" style="147" customWidth="1"/>
    <col min="14" max="14" width="6.75" style="147" customWidth="1"/>
    <col min="15" max="15" width="8.75" style="147" customWidth="1"/>
    <col min="16" max="19" width="5.875" style="147" customWidth="1"/>
    <col min="20" max="20" width="2.5" style="147" customWidth="1"/>
    <col min="21" max="27" width="5.875" style="147" customWidth="1"/>
    <col min="28" max="28" width="6.75" style="147" customWidth="1"/>
    <col min="29" max="29" width="11.875" style="147" bestFit="1" customWidth="1"/>
    <col min="30" max="16384" width="5.875" style="147"/>
  </cols>
  <sheetData>
    <row r="1" spans="1:29">
      <c r="N1" s="145" t="s">
        <v>632</v>
      </c>
      <c r="AB1" s="145" t="s">
        <v>632</v>
      </c>
      <c r="AC1" s="146" t="s">
        <v>642</v>
      </c>
    </row>
    <row r="5" spans="1:29" ht="31.5">
      <c r="A5" s="519" t="s">
        <v>735</v>
      </c>
      <c r="B5" s="519"/>
      <c r="C5" s="519"/>
      <c r="D5" s="519"/>
      <c r="E5" s="519"/>
      <c r="F5" s="519"/>
      <c r="G5" s="519"/>
      <c r="H5" s="519"/>
      <c r="I5" s="519"/>
      <c r="J5" s="519"/>
      <c r="K5" s="519"/>
      <c r="L5" s="519"/>
      <c r="M5" s="519"/>
      <c r="N5" s="519"/>
      <c r="O5" s="519" t="s">
        <v>735</v>
      </c>
      <c r="P5" s="519"/>
      <c r="Q5" s="519"/>
      <c r="R5" s="519"/>
      <c r="S5" s="519"/>
      <c r="T5" s="519"/>
      <c r="U5" s="519"/>
      <c r="V5" s="519"/>
      <c r="W5" s="519"/>
      <c r="X5" s="519"/>
      <c r="Y5" s="519"/>
      <c r="Z5" s="519"/>
      <c r="AA5" s="519"/>
      <c r="AB5" s="519"/>
    </row>
    <row r="6" spans="1:29">
      <c r="A6" s="605" t="s">
        <v>737</v>
      </c>
      <c r="B6" s="605"/>
      <c r="C6" s="605"/>
      <c r="D6" s="605"/>
      <c r="E6" s="605"/>
      <c r="F6" s="605"/>
      <c r="G6" s="605"/>
      <c r="H6" s="605"/>
      <c r="I6" s="605"/>
      <c r="J6" s="605"/>
      <c r="K6" s="605"/>
      <c r="L6" s="605"/>
      <c r="M6" s="605"/>
      <c r="N6" s="605"/>
      <c r="O6" s="605" t="s">
        <v>170</v>
      </c>
      <c r="P6" s="605"/>
      <c r="Q6" s="605"/>
      <c r="R6" s="605"/>
      <c r="S6" s="605"/>
      <c r="T6" s="605"/>
      <c r="U6" s="605"/>
      <c r="V6" s="605"/>
      <c r="W6" s="605"/>
      <c r="X6" s="605"/>
      <c r="Y6" s="605"/>
      <c r="Z6" s="605"/>
      <c r="AA6" s="605"/>
      <c r="AB6" s="605"/>
    </row>
    <row r="9" spans="1:29">
      <c r="A9" s="144"/>
      <c r="E9" s="147" t="s">
        <v>736</v>
      </c>
      <c r="O9" s="144"/>
      <c r="S9" s="147" t="s">
        <v>736</v>
      </c>
    </row>
    <row r="10" spans="1:29" ht="14.25" customHeight="1">
      <c r="A10" s="144"/>
      <c r="O10" s="144"/>
    </row>
    <row r="11" spans="1:29" ht="14.25" customHeight="1">
      <c r="G11" s="147" t="s">
        <v>26</v>
      </c>
      <c r="I11" s="772"/>
      <c r="J11" s="772"/>
      <c r="K11" s="772"/>
      <c r="L11" s="772"/>
      <c r="M11" s="772"/>
      <c r="N11" s="772"/>
      <c r="U11" s="147" t="s">
        <v>26</v>
      </c>
      <c r="W11" s="772"/>
      <c r="X11" s="772"/>
      <c r="Y11" s="772"/>
      <c r="Z11" s="772"/>
      <c r="AA11" s="772"/>
      <c r="AB11" s="772"/>
    </row>
    <row r="12" spans="1:29" ht="14.25" customHeight="1">
      <c r="I12" s="275"/>
      <c r="J12" s="275"/>
      <c r="K12" s="275"/>
      <c r="L12" s="275"/>
      <c r="M12" s="236"/>
      <c r="N12" s="236"/>
      <c r="W12" s="275"/>
      <c r="X12" s="275"/>
      <c r="Y12" s="275"/>
      <c r="Z12" s="275"/>
      <c r="AA12" s="236"/>
      <c r="AB12" s="236"/>
    </row>
    <row r="13" spans="1:29" ht="14.25" customHeight="1">
      <c r="G13" s="147" t="s">
        <v>3</v>
      </c>
      <c r="I13" s="772"/>
      <c r="J13" s="772"/>
      <c r="K13" s="772"/>
      <c r="L13" s="772"/>
      <c r="M13" s="772"/>
      <c r="N13" s="772"/>
      <c r="U13" s="147" t="s">
        <v>3</v>
      </c>
      <c r="W13" s="772"/>
      <c r="X13" s="772"/>
      <c r="Y13" s="772"/>
      <c r="Z13" s="772"/>
      <c r="AA13" s="772"/>
      <c r="AB13" s="772"/>
    </row>
    <row r="14" spans="1:29" ht="14.25" customHeight="1">
      <c r="I14" s="275"/>
      <c r="J14" s="276"/>
      <c r="K14" s="275"/>
      <c r="L14" s="275"/>
      <c r="M14" s="236"/>
      <c r="N14" s="236"/>
      <c r="W14" s="275"/>
      <c r="X14" s="276"/>
      <c r="Y14" s="275"/>
      <c r="Z14" s="275"/>
      <c r="AA14" s="236"/>
      <c r="AB14" s="236"/>
    </row>
    <row r="15" spans="1:29" ht="14.25" customHeight="1">
      <c r="G15" s="147" t="s">
        <v>27</v>
      </c>
      <c r="I15" s="772"/>
      <c r="J15" s="772"/>
      <c r="K15" s="772"/>
      <c r="L15" s="772"/>
      <c r="M15" s="772"/>
      <c r="N15" s="772"/>
      <c r="U15" s="147" t="s">
        <v>27</v>
      </c>
      <c r="W15" s="772"/>
      <c r="X15" s="772"/>
      <c r="Y15" s="772"/>
      <c r="Z15" s="772"/>
      <c r="AA15" s="772"/>
      <c r="AB15" s="772"/>
    </row>
    <row r="16" spans="1:29" ht="14.25" customHeight="1">
      <c r="I16" s="276"/>
      <c r="J16" s="276"/>
      <c r="K16" s="276"/>
      <c r="L16" s="236"/>
      <c r="M16" s="236"/>
      <c r="N16" s="236"/>
      <c r="W16" s="276"/>
      <c r="X16" s="276"/>
      <c r="Y16" s="276"/>
      <c r="Z16" s="236"/>
      <c r="AA16" s="236"/>
      <c r="AB16" s="236"/>
    </row>
    <row r="17" spans="1:28" ht="14.25" customHeight="1">
      <c r="G17" s="147" t="s">
        <v>14</v>
      </c>
      <c r="H17" s="255"/>
      <c r="I17" s="772"/>
      <c r="J17" s="772"/>
      <c r="K17" s="772"/>
      <c r="L17" s="772"/>
      <c r="M17" s="772"/>
      <c r="N17" s="772"/>
      <c r="U17" s="147" t="s">
        <v>14</v>
      </c>
      <c r="V17" s="255"/>
      <c r="W17" s="772"/>
      <c r="X17" s="772"/>
      <c r="Y17" s="772"/>
      <c r="Z17" s="772"/>
      <c r="AA17" s="772"/>
      <c r="AB17" s="772"/>
    </row>
    <row r="18" spans="1:28" ht="14.25" customHeight="1">
      <c r="G18" s="255"/>
      <c r="H18" s="277"/>
      <c r="I18" s="277"/>
      <c r="J18" s="277"/>
      <c r="K18" s="277"/>
      <c r="L18" s="255"/>
      <c r="M18" s="276"/>
      <c r="U18" s="255"/>
      <c r="V18" s="277"/>
      <c r="W18" s="277"/>
      <c r="X18" s="277"/>
      <c r="Y18" s="277"/>
      <c r="Z18" s="255"/>
      <c r="AA18" s="276"/>
    </row>
    <row r="19" spans="1:28" ht="14.25" customHeight="1">
      <c r="G19" s="255"/>
      <c r="H19" s="278"/>
      <c r="I19" s="278"/>
      <c r="J19" s="278"/>
      <c r="K19" s="278"/>
      <c r="L19" s="255"/>
      <c r="M19" s="276"/>
      <c r="U19" s="255"/>
      <c r="V19" s="278"/>
      <c r="W19" s="278"/>
      <c r="X19" s="278"/>
      <c r="Y19" s="278"/>
      <c r="Z19" s="255"/>
      <c r="AA19" s="276"/>
    </row>
    <row r="20" spans="1:28" ht="14.25" customHeight="1"/>
    <row r="21" spans="1:28" ht="14.25" customHeight="1">
      <c r="A21" s="776" t="str">
        <f>"　上記の者に、"&amp;設定シート!$F$5&amp;"執行の衆議院小選挙区選出議員選挙における"</f>
        <v>　上記の者に、令和8年2月8日執行の衆議院小選挙区選出議員選挙における</v>
      </c>
      <c r="B21" s="776"/>
      <c r="C21" s="776"/>
      <c r="D21" s="776"/>
      <c r="E21" s="776"/>
      <c r="F21" s="776"/>
      <c r="G21" s="776"/>
      <c r="H21" s="776"/>
      <c r="I21" s="776"/>
      <c r="J21" s="776"/>
      <c r="K21" s="776"/>
      <c r="L21" s="776"/>
      <c r="M21" s="776"/>
      <c r="N21" s="279"/>
      <c r="O21" s="776" t="str">
        <f>"　上記の者に、"&amp;設定シート!$F$5&amp;"執行の衆議院小選挙区選出議員選挙における"</f>
        <v>　上記の者に、令和8年2月8日執行の衆議院小選挙区選出議員選挙における</v>
      </c>
      <c r="P21" s="776"/>
      <c r="Q21" s="776"/>
      <c r="R21" s="776"/>
      <c r="S21" s="776"/>
      <c r="T21" s="776"/>
      <c r="U21" s="776"/>
      <c r="V21" s="776"/>
      <c r="W21" s="776"/>
      <c r="X21" s="776"/>
      <c r="Y21" s="776"/>
      <c r="Z21" s="776"/>
      <c r="AA21" s="776"/>
      <c r="AB21" s="279"/>
    </row>
    <row r="22" spans="1:28" ht="14.25" customHeight="1">
      <c r="A22" s="236"/>
      <c r="O22" s="236"/>
    </row>
    <row r="23" spans="1:28" ht="14.25" customHeight="1">
      <c r="A23" s="280" t="s">
        <v>738</v>
      </c>
      <c r="B23" s="147" t="s">
        <v>739</v>
      </c>
      <c r="C23" s="237"/>
      <c r="O23" s="280" t="s">
        <v>738</v>
      </c>
      <c r="P23" s="147" t="s">
        <v>739</v>
      </c>
      <c r="Q23" s="237"/>
    </row>
    <row r="24" spans="1:28" ht="14.25" customHeight="1">
      <c r="C24" s="237"/>
      <c r="Q24" s="237"/>
    </row>
    <row r="25" spans="1:28" ht="14.25" customHeight="1">
      <c r="A25" s="280" t="s">
        <v>738</v>
      </c>
      <c r="B25" s="147" t="s">
        <v>740</v>
      </c>
      <c r="C25" s="237"/>
      <c r="O25" s="280" t="s">
        <v>738</v>
      </c>
      <c r="P25" s="147" t="s">
        <v>740</v>
      </c>
      <c r="Q25" s="237"/>
    </row>
    <row r="26" spans="1:28" ht="14.25" customHeight="1">
      <c r="C26" s="237"/>
      <c r="Q26" s="237"/>
    </row>
    <row r="27" spans="1:28" ht="14.25" customHeight="1">
      <c r="A27" s="280" t="s">
        <v>738</v>
      </c>
      <c r="B27" s="147" t="s">
        <v>741</v>
      </c>
      <c r="C27" s="237"/>
      <c r="O27" s="280" t="s">
        <v>738</v>
      </c>
      <c r="P27" s="147" t="s">
        <v>741</v>
      </c>
      <c r="Q27" s="237"/>
    </row>
    <row r="28" spans="1:28" ht="14.25" customHeight="1">
      <c r="G28" s="247"/>
      <c r="J28" s="247"/>
      <c r="U28" s="247"/>
      <c r="X28" s="247"/>
    </row>
    <row r="29" spans="1:28" ht="14.25" customHeight="1">
      <c r="A29" s="280" t="s">
        <v>738</v>
      </c>
      <c r="B29" s="772"/>
      <c r="C29" s="772"/>
      <c r="D29" s="772"/>
      <c r="E29" s="772"/>
      <c r="F29" s="772"/>
      <c r="G29" s="772"/>
      <c r="H29" s="772"/>
      <c r="I29" s="772"/>
      <c r="J29" s="772"/>
      <c r="K29" s="772"/>
      <c r="L29" s="147" t="s">
        <v>742</v>
      </c>
      <c r="O29" s="280" t="s">
        <v>738</v>
      </c>
      <c r="P29" s="772"/>
      <c r="Q29" s="772"/>
      <c r="R29" s="772"/>
      <c r="S29" s="772"/>
      <c r="T29" s="772"/>
      <c r="U29" s="772"/>
      <c r="V29" s="772"/>
      <c r="W29" s="772"/>
      <c r="X29" s="772"/>
      <c r="Y29" s="772"/>
      <c r="Z29" s="147" t="s">
        <v>742</v>
      </c>
    </row>
    <row r="30" spans="1:28" s="243" customFormat="1" ht="14.25" customHeight="1">
      <c r="A30" s="281"/>
      <c r="B30" s="282"/>
      <c r="C30" s="282"/>
      <c r="D30" s="282"/>
      <c r="E30" s="282"/>
      <c r="F30" s="282"/>
      <c r="G30" s="282"/>
      <c r="H30" s="282"/>
      <c r="I30" s="282"/>
      <c r="J30" s="282"/>
      <c r="K30" s="282"/>
      <c r="O30" s="281"/>
      <c r="P30" s="282"/>
      <c r="Q30" s="282"/>
      <c r="R30" s="282"/>
      <c r="S30" s="282"/>
      <c r="T30" s="282"/>
      <c r="U30" s="282"/>
      <c r="V30" s="282"/>
      <c r="W30" s="282"/>
      <c r="X30" s="282"/>
      <c r="Y30" s="282"/>
    </row>
    <row r="31" spans="1:28" s="243" customFormat="1" ht="14.25" customHeight="1">
      <c r="A31" s="243" t="s">
        <v>743</v>
      </c>
      <c r="B31" s="282"/>
      <c r="C31" s="282"/>
      <c r="D31" s="282"/>
      <c r="E31" s="282"/>
      <c r="F31" s="282"/>
      <c r="G31" s="282"/>
      <c r="H31" s="282"/>
      <c r="I31" s="282"/>
      <c r="J31" s="282"/>
      <c r="K31" s="282"/>
      <c r="O31" s="243" t="s">
        <v>743</v>
      </c>
      <c r="P31" s="282"/>
      <c r="Q31" s="282"/>
      <c r="R31" s="282"/>
      <c r="S31" s="282"/>
      <c r="T31" s="282"/>
      <c r="U31" s="282"/>
      <c r="V31" s="282"/>
      <c r="W31" s="282"/>
      <c r="X31" s="282"/>
      <c r="Y31" s="282"/>
    </row>
    <row r="32" spans="1:28" ht="14.25" customHeight="1">
      <c r="G32" s="247"/>
      <c r="J32" s="247"/>
      <c r="U32" s="247"/>
      <c r="X32" s="247"/>
    </row>
    <row r="33" spans="1:28" ht="14.25" customHeight="1">
      <c r="G33" s="247"/>
      <c r="J33" s="247"/>
      <c r="U33" s="247"/>
      <c r="X33" s="247"/>
    </row>
    <row r="34" spans="1:28" ht="14.25" customHeight="1">
      <c r="B34" s="606" t="s">
        <v>190</v>
      </c>
      <c r="C34" s="606"/>
      <c r="D34" s="606"/>
      <c r="E34" s="606"/>
      <c r="G34" s="247"/>
      <c r="J34" s="283"/>
      <c r="K34" s="243"/>
      <c r="L34" s="243"/>
      <c r="M34" s="243"/>
      <c r="N34" s="243"/>
      <c r="P34" s="606" t="s">
        <v>190</v>
      </c>
      <c r="Q34" s="606"/>
      <c r="R34" s="606"/>
      <c r="S34" s="606"/>
      <c r="U34" s="247"/>
      <c r="X34" s="283"/>
      <c r="Y34" s="243"/>
      <c r="Z34" s="243"/>
      <c r="AA34" s="243"/>
      <c r="AB34" s="243"/>
    </row>
    <row r="35" spans="1:28" ht="14.25" customHeight="1">
      <c r="G35" s="247"/>
      <c r="J35" s="247"/>
      <c r="U35" s="247"/>
      <c r="X35" s="247"/>
    </row>
    <row r="36" spans="1:28" ht="14.25" customHeight="1">
      <c r="G36" s="247"/>
      <c r="J36" s="247"/>
      <c r="U36" s="247"/>
      <c r="X36" s="247"/>
    </row>
    <row r="37" spans="1:28" ht="14.25" customHeight="1">
      <c r="D37" s="229"/>
      <c r="E37" s="229"/>
      <c r="F37" s="228" t="s">
        <v>72</v>
      </c>
      <c r="G37" s="228"/>
      <c r="H37" s="772"/>
      <c r="I37" s="772"/>
      <c r="J37" s="772"/>
      <c r="K37" s="772"/>
      <c r="L37" s="772"/>
      <c r="M37" s="772"/>
      <c r="N37" s="772"/>
      <c r="R37" s="229"/>
      <c r="S37" s="229"/>
      <c r="T37" s="228"/>
      <c r="U37" s="228"/>
      <c r="V37" s="773"/>
      <c r="W37" s="773"/>
      <c r="X37" s="773"/>
      <c r="Y37" s="773"/>
      <c r="Z37" s="773"/>
      <c r="AA37" s="773"/>
      <c r="AB37" s="773"/>
    </row>
    <row r="38" spans="1:28" ht="14.25" customHeight="1">
      <c r="C38" s="229"/>
      <c r="D38" s="229"/>
      <c r="E38" s="229"/>
      <c r="F38" s="229"/>
      <c r="G38" s="229"/>
      <c r="P38" s="147" t="s">
        <v>744</v>
      </c>
      <c r="Q38" s="229"/>
      <c r="R38" s="229"/>
      <c r="S38" s="229"/>
      <c r="T38" s="229"/>
      <c r="U38" s="229"/>
    </row>
    <row r="39" spans="1:28" ht="14.25" customHeight="1">
      <c r="C39" s="229"/>
      <c r="D39" s="229"/>
      <c r="E39" s="229"/>
      <c r="F39" s="229"/>
      <c r="G39" s="229"/>
      <c r="Q39" s="229"/>
      <c r="R39" s="229"/>
      <c r="S39" s="229"/>
      <c r="T39" s="229"/>
      <c r="U39" s="229"/>
    </row>
    <row r="40" spans="1:28" ht="14.25" customHeight="1">
      <c r="C40" s="229"/>
      <c r="E40" s="228"/>
      <c r="F40" s="228" t="s">
        <v>73</v>
      </c>
      <c r="G40" s="284"/>
      <c r="H40" s="774"/>
      <c r="I40" s="774"/>
      <c r="J40" s="774"/>
      <c r="K40" s="774"/>
      <c r="L40" s="774"/>
      <c r="M40" s="774"/>
      <c r="N40" s="774"/>
      <c r="Q40" s="245" t="s">
        <v>734</v>
      </c>
      <c r="R40" s="229"/>
      <c r="S40" s="245"/>
      <c r="T40" s="772"/>
      <c r="U40" s="772"/>
      <c r="V40" s="772"/>
      <c r="W40" s="772"/>
      <c r="X40" s="772"/>
      <c r="Y40" s="772"/>
      <c r="Z40" s="772"/>
      <c r="AA40" s="772"/>
      <c r="AB40" s="772"/>
    </row>
    <row r="41" spans="1:28" ht="14.25" customHeight="1">
      <c r="C41" s="229"/>
      <c r="D41" s="229"/>
      <c r="E41" s="228"/>
      <c r="F41" s="285"/>
      <c r="G41" s="285"/>
      <c r="I41" s="235"/>
      <c r="J41" s="235"/>
      <c r="K41" s="236"/>
      <c r="L41" s="236"/>
      <c r="Q41" s="245"/>
      <c r="R41" s="229"/>
      <c r="S41" s="245"/>
      <c r="U41" s="282"/>
      <c r="V41" s="282"/>
      <c r="W41" s="282"/>
      <c r="X41" s="282"/>
      <c r="Y41" s="282"/>
      <c r="Z41" s="282"/>
      <c r="AA41" s="282"/>
    </row>
    <row r="42" spans="1:28" ht="14.25" customHeight="1">
      <c r="C42" s="229"/>
      <c r="D42" s="229"/>
      <c r="E42" s="228"/>
      <c r="F42" s="285"/>
      <c r="G42" s="285"/>
      <c r="I42" s="235"/>
      <c r="J42" s="235"/>
      <c r="K42" s="236"/>
      <c r="L42" s="236"/>
      <c r="R42" s="228"/>
    </row>
    <row r="43" spans="1:28" ht="14.25" customHeight="1">
      <c r="C43" s="229"/>
      <c r="F43" s="228" t="s">
        <v>430</v>
      </c>
      <c r="G43" s="286"/>
      <c r="H43" s="775"/>
      <c r="I43" s="775"/>
      <c r="J43" s="775"/>
      <c r="K43" s="775"/>
      <c r="L43" s="775"/>
      <c r="M43" s="775"/>
      <c r="N43" s="775"/>
      <c r="P43" s="192"/>
      <c r="Q43" s="147" t="s">
        <v>331</v>
      </c>
      <c r="R43" s="192"/>
      <c r="T43" s="772"/>
      <c r="U43" s="772"/>
      <c r="V43" s="772"/>
      <c r="W43" s="772"/>
      <c r="X43" s="772"/>
      <c r="Y43" s="772"/>
      <c r="Z43" s="772"/>
      <c r="AA43" s="772"/>
      <c r="AB43" s="772"/>
    </row>
    <row r="44" spans="1:28" ht="14.25" customHeight="1">
      <c r="B44" s="192"/>
      <c r="C44" s="192"/>
      <c r="D44" s="192"/>
      <c r="E44" s="260" t="s">
        <v>745</v>
      </c>
      <c r="F44" s="192"/>
      <c r="G44" s="192"/>
      <c r="H44" s="192"/>
      <c r="I44" s="192"/>
      <c r="J44" s="192"/>
      <c r="K44" s="192"/>
      <c r="L44" s="192"/>
      <c r="M44" s="192"/>
      <c r="N44" s="192"/>
      <c r="Q44" s="260" t="s">
        <v>745</v>
      </c>
      <c r="R44" s="226"/>
      <c r="U44" s="229"/>
      <c r="V44" s="603"/>
      <c r="W44" s="603"/>
      <c r="X44" s="603"/>
      <c r="Y44" s="603"/>
      <c r="Z44" s="603"/>
      <c r="AA44" s="144"/>
    </row>
    <row r="45" spans="1:28" ht="14.25" customHeight="1">
      <c r="D45" s="226"/>
      <c r="G45" s="229"/>
      <c r="H45" s="603"/>
      <c r="I45" s="603"/>
      <c r="J45" s="603"/>
      <c r="K45" s="603"/>
      <c r="L45" s="603"/>
      <c r="M45" s="144"/>
      <c r="U45" s="247"/>
      <c r="X45" s="247"/>
    </row>
    <row r="46" spans="1:28" ht="14.25" customHeight="1">
      <c r="G46" s="247"/>
      <c r="J46" s="247"/>
      <c r="U46" s="247"/>
      <c r="X46" s="247"/>
    </row>
    <row r="47" spans="1:28" ht="14.25" customHeight="1">
      <c r="A47" s="287" t="s">
        <v>124</v>
      </c>
      <c r="B47" s="186"/>
      <c r="C47" s="186"/>
      <c r="D47" s="186"/>
      <c r="E47" s="186"/>
      <c r="F47" s="186"/>
      <c r="G47" s="186"/>
      <c r="H47" s="186"/>
      <c r="I47" s="186"/>
      <c r="J47" s="186"/>
      <c r="K47" s="186"/>
      <c r="L47" s="186"/>
      <c r="M47" s="186"/>
      <c r="N47" s="288"/>
      <c r="O47" s="287" t="s">
        <v>124</v>
      </c>
      <c r="P47" s="186"/>
      <c r="Q47" s="186"/>
      <c r="R47" s="186"/>
      <c r="S47" s="186"/>
      <c r="T47" s="186"/>
      <c r="U47" s="186"/>
      <c r="V47" s="186"/>
      <c r="W47" s="186"/>
      <c r="X47" s="186"/>
      <c r="Y47" s="186"/>
      <c r="Z47" s="186"/>
      <c r="AA47" s="186"/>
      <c r="AB47" s="288"/>
    </row>
    <row r="48" spans="1:28">
      <c r="A48" s="287" t="s">
        <v>756</v>
      </c>
      <c r="B48" s="186"/>
      <c r="C48" s="186"/>
      <c r="D48" s="186"/>
      <c r="E48" s="186"/>
      <c r="F48" s="186"/>
      <c r="G48" s="186"/>
      <c r="H48" s="186"/>
      <c r="I48" s="186"/>
      <c r="J48" s="186"/>
      <c r="K48" s="186"/>
      <c r="L48" s="186"/>
      <c r="M48" s="186"/>
      <c r="N48" s="288"/>
      <c r="O48" s="287" t="s">
        <v>756</v>
      </c>
      <c r="P48" s="186"/>
      <c r="Q48" s="186"/>
      <c r="R48" s="186"/>
      <c r="S48" s="186"/>
      <c r="T48" s="186"/>
      <c r="U48" s="186"/>
      <c r="V48" s="186"/>
      <c r="W48" s="186"/>
      <c r="X48" s="186"/>
      <c r="Y48" s="186"/>
      <c r="Z48" s="186"/>
      <c r="AA48" s="186"/>
      <c r="AB48" s="288"/>
    </row>
    <row r="49" spans="1:28">
      <c r="A49" s="147" t="s">
        <v>757</v>
      </c>
      <c r="N49" s="145"/>
      <c r="O49" s="147" t="s">
        <v>757</v>
      </c>
      <c r="AB49" s="145"/>
    </row>
    <row r="50" spans="1:28">
      <c r="A50" s="287" t="s">
        <v>746</v>
      </c>
      <c r="O50" s="287" t="s">
        <v>746</v>
      </c>
    </row>
  </sheetData>
  <mergeCells count="26">
    <mergeCell ref="V37:AB37"/>
    <mergeCell ref="W17:AB17"/>
    <mergeCell ref="V44:Z44"/>
    <mergeCell ref="T40:AB40"/>
    <mergeCell ref="H45:L45"/>
    <mergeCell ref="H37:N37"/>
    <mergeCell ref="H40:N40"/>
    <mergeCell ref="H43:N43"/>
    <mergeCell ref="T43:AB43"/>
    <mergeCell ref="A21:M21"/>
    <mergeCell ref="O21:AA21"/>
    <mergeCell ref="B34:E34"/>
    <mergeCell ref="P34:S34"/>
    <mergeCell ref="I17:N17"/>
    <mergeCell ref="B29:K29"/>
    <mergeCell ref="P29:Y29"/>
    <mergeCell ref="W15:AB15"/>
    <mergeCell ref="O5:AB5"/>
    <mergeCell ref="A5:N5"/>
    <mergeCell ref="A6:N6"/>
    <mergeCell ref="O6:AB6"/>
    <mergeCell ref="I11:N11"/>
    <mergeCell ref="W11:AB11"/>
    <mergeCell ref="I13:N13"/>
    <mergeCell ref="W13:AB13"/>
    <mergeCell ref="I15:N15"/>
  </mergeCells>
  <phoneticPr fontId="1"/>
  <hyperlinks>
    <hyperlink ref="AC1" location="目次!A1" display="目次に戻る" xr:uid="{00000000-0004-0000-2600-000000000000}"/>
  </hyperlinks>
  <printOptions horizontalCentered="1"/>
  <pageMargins left="0.78740157480314965" right="0.78740157480314965" top="0.98425196850393704" bottom="0.98425196850393704" header="0.51181102362204722" footer="0.51181102362204722"/>
  <pageSetup paperSize="9" orientation="portrait" blackAndWhite="1" horizontalDpi="200" verticalDpi="2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C000"/>
  </sheetPr>
  <dimension ref="A1:J44"/>
  <sheetViews>
    <sheetView view="pageBreakPreview" zoomScaleNormal="100" zoomScaleSheetLayoutView="100" workbookViewId="0">
      <pane ySplit="3" topLeftCell="A4" activePane="bottomLeft" state="frozen"/>
      <selection activeCell="D20" sqref="D20:N20"/>
      <selection pane="bottomLeft" activeCell="F3" sqref="F3"/>
    </sheetView>
  </sheetViews>
  <sheetFormatPr defaultRowHeight="13.5"/>
  <cols>
    <col min="1" max="1" width="5.125" style="2" customWidth="1"/>
    <col min="2" max="3" width="12.625" style="2" bestFit="1" customWidth="1"/>
    <col min="4" max="4" width="12.75" style="2" bestFit="1" customWidth="1"/>
    <col min="5" max="6" width="18.25" style="2" bestFit="1" customWidth="1"/>
    <col min="7" max="7" width="14.125" style="2" customWidth="1"/>
    <col min="8" max="8" width="20.375" style="2" bestFit="1" customWidth="1"/>
    <col min="9" max="9" width="38.5" style="2" bestFit="1" customWidth="1"/>
    <col min="10" max="10" width="18.625" style="2" bestFit="1" customWidth="1"/>
    <col min="11" max="16384" width="9" style="2"/>
  </cols>
  <sheetData>
    <row r="1" spans="1:10" ht="17.25" thickBot="1">
      <c r="A1" s="18" t="s">
        <v>320</v>
      </c>
      <c r="C1" s="18"/>
      <c r="D1" s="18"/>
    </row>
    <row r="2" spans="1:10" s="15" customFormat="1" ht="27.75" thickTop="1">
      <c r="A2" s="20" t="s">
        <v>11</v>
      </c>
      <c r="B2" s="20" t="s">
        <v>10</v>
      </c>
      <c r="C2" s="20" t="s">
        <v>122</v>
      </c>
      <c r="D2" s="25" t="s">
        <v>1</v>
      </c>
      <c r="E2" s="111" t="s">
        <v>295</v>
      </c>
      <c r="F2" s="112" t="s">
        <v>310</v>
      </c>
      <c r="G2" s="112" t="s">
        <v>311</v>
      </c>
      <c r="H2" s="112" t="s">
        <v>312</v>
      </c>
      <c r="I2" s="113" t="s">
        <v>41</v>
      </c>
      <c r="J2" s="114" t="s">
        <v>308</v>
      </c>
    </row>
    <row r="3" spans="1:10" ht="13.5" customHeight="1">
      <c r="A3" s="429" t="s">
        <v>123</v>
      </c>
      <c r="B3" s="430"/>
      <c r="C3" s="430"/>
      <c r="D3" s="430"/>
      <c r="E3" s="115">
        <v>46050</v>
      </c>
      <c r="F3" s="58">
        <v>46049</v>
      </c>
      <c r="G3" s="59" t="s">
        <v>306</v>
      </c>
      <c r="H3" s="59" t="s">
        <v>773</v>
      </c>
      <c r="I3" s="60" t="s">
        <v>824</v>
      </c>
      <c r="J3" s="116">
        <v>29498</v>
      </c>
    </row>
    <row r="4" spans="1:10" ht="13.5" customHeight="1">
      <c r="A4" s="68">
        <v>1</v>
      </c>
      <c r="B4" s="21" t="s">
        <v>257</v>
      </c>
      <c r="C4" s="67" t="s">
        <v>257</v>
      </c>
      <c r="D4" s="107" t="s">
        <v>243</v>
      </c>
      <c r="E4" s="117"/>
      <c r="F4" s="50"/>
      <c r="G4" s="51"/>
      <c r="H4" s="51"/>
      <c r="I4" s="61"/>
      <c r="J4" s="118"/>
    </row>
    <row r="5" spans="1:10">
      <c r="A5" s="69">
        <v>2</v>
      </c>
      <c r="B5" s="22" t="s">
        <v>258</v>
      </c>
      <c r="C5" s="70" t="s">
        <v>258</v>
      </c>
      <c r="D5" s="108" t="s">
        <v>242</v>
      </c>
      <c r="E5" s="119"/>
      <c r="F5" s="52"/>
      <c r="G5" s="53"/>
      <c r="H5" s="53"/>
      <c r="I5" s="62"/>
      <c r="J5" s="120"/>
    </row>
    <row r="6" spans="1:10">
      <c r="A6" s="68">
        <v>3</v>
      </c>
      <c r="B6" s="23" t="s">
        <v>259</v>
      </c>
      <c r="C6" s="71" t="s">
        <v>259</v>
      </c>
      <c r="D6" s="109" t="s">
        <v>296</v>
      </c>
      <c r="E6" s="121"/>
      <c r="F6" s="54"/>
      <c r="G6" s="55"/>
      <c r="H6" s="55"/>
      <c r="I6" s="63"/>
      <c r="J6" s="122"/>
    </row>
    <row r="7" spans="1:10">
      <c r="A7" s="72">
        <v>4</v>
      </c>
      <c r="B7" s="24" t="s">
        <v>260</v>
      </c>
      <c r="C7" s="73" t="s">
        <v>260</v>
      </c>
      <c r="D7" s="110" t="s">
        <v>296</v>
      </c>
      <c r="E7" s="123"/>
      <c r="F7" s="56"/>
      <c r="G7" s="57"/>
      <c r="H7" s="57"/>
      <c r="I7" s="64"/>
      <c r="J7" s="124"/>
    </row>
    <row r="8" spans="1:10">
      <c r="A8" s="69">
        <v>5</v>
      </c>
      <c r="B8" s="22" t="s">
        <v>261</v>
      </c>
      <c r="C8" s="70" t="s">
        <v>261</v>
      </c>
      <c r="D8" s="108" t="s">
        <v>296</v>
      </c>
      <c r="E8" s="119"/>
      <c r="F8" s="52"/>
      <c r="G8" s="53"/>
      <c r="H8" s="53"/>
      <c r="I8" s="62"/>
      <c r="J8" s="120"/>
    </row>
    <row r="9" spans="1:10">
      <c r="A9" s="68">
        <v>6</v>
      </c>
      <c r="B9" s="23" t="s">
        <v>262</v>
      </c>
      <c r="C9" s="71" t="s">
        <v>262</v>
      </c>
      <c r="D9" s="109" t="s">
        <v>297</v>
      </c>
      <c r="E9" s="121"/>
      <c r="F9" s="54"/>
      <c r="G9" s="55"/>
      <c r="H9" s="55"/>
      <c r="I9" s="63"/>
      <c r="J9" s="122"/>
    </row>
    <row r="10" spans="1:10">
      <c r="A10" s="72">
        <v>7</v>
      </c>
      <c r="B10" s="24" t="s">
        <v>263</v>
      </c>
      <c r="C10" s="73" t="s">
        <v>263</v>
      </c>
      <c r="D10" s="110" t="s">
        <v>297</v>
      </c>
      <c r="E10" s="123"/>
      <c r="F10" s="56"/>
      <c r="G10" s="57"/>
      <c r="H10" s="57"/>
      <c r="I10" s="64"/>
      <c r="J10" s="124"/>
    </row>
    <row r="11" spans="1:10">
      <c r="A11" s="72">
        <v>8</v>
      </c>
      <c r="B11" s="24" t="s">
        <v>264</v>
      </c>
      <c r="C11" s="73" t="s">
        <v>264</v>
      </c>
      <c r="D11" s="110" t="s">
        <v>297</v>
      </c>
      <c r="E11" s="123"/>
      <c r="F11" s="56"/>
      <c r="G11" s="57"/>
      <c r="H11" s="57"/>
      <c r="I11" s="64"/>
      <c r="J11" s="124"/>
    </row>
    <row r="12" spans="1:10">
      <c r="A12" s="72">
        <v>9</v>
      </c>
      <c r="B12" s="24" t="s">
        <v>265</v>
      </c>
      <c r="C12" s="73" t="s">
        <v>265</v>
      </c>
      <c r="D12" s="110" t="s">
        <v>297</v>
      </c>
      <c r="E12" s="123"/>
      <c r="F12" s="56"/>
      <c r="G12" s="57"/>
      <c r="H12" s="57"/>
      <c r="I12" s="64"/>
      <c r="J12" s="124"/>
    </row>
    <row r="13" spans="1:10" ht="13.5" customHeight="1">
      <c r="A13" s="72">
        <v>10</v>
      </c>
      <c r="B13" s="24" t="s">
        <v>266</v>
      </c>
      <c r="C13" s="73" t="s">
        <v>266</v>
      </c>
      <c r="D13" s="110" t="s">
        <v>297</v>
      </c>
      <c r="E13" s="123"/>
      <c r="F13" s="56"/>
      <c r="G13" s="57"/>
      <c r="H13" s="57"/>
      <c r="I13" s="64"/>
      <c r="J13" s="124"/>
    </row>
    <row r="14" spans="1:10">
      <c r="A14" s="72">
        <v>11</v>
      </c>
      <c r="B14" s="24" t="s">
        <v>267</v>
      </c>
      <c r="C14" s="73" t="s">
        <v>267</v>
      </c>
      <c r="D14" s="110" t="s">
        <v>297</v>
      </c>
      <c r="E14" s="123"/>
      <c r="F14" s="56"/>
      <c r="G14" s="57"/>
      <c r="H14" s="57"/>
      <c r="I14" s="64"/>
      <c r="J14" s="124"/>
    </row>
    <row r="15" spans="1:10">
      <c r="A15" s="72">
        <v>12</v>
      </c>
      <c r="B15" s="24" t="s">
        <v>268</v>
      </c>
      <c r="C15" s="73" t="s">
        <v>268</v>
      </c>
      <c r="D15" s="110" t="s">
        <v>297</v>
      </c>
      <c r="E15" s="123"/>
      <c r="F15" s="56"/>
      <c r="G15" s="57"/>
      <c r="H15" s="57"/>
      <c r="I15" s="64"/>
      <c r="J15" s="124"/>
    </row>
    <row r="16" spans="1:10">
      <c r="A16" s="72">
        <v>13</v>
      </c>
      <c r="B16" s="24" t="s">
        <v>269</v>
      </c>
      <c r="C16" s="73" t="s">
        <v>269</v>
      </c>
      <c r="D16" s="110" t="s">
        <v>297</v>
      </c>
      <c r="E16" s="123"/>
      <c r="F16" s="56"/>
      <c r="G16" s="57"/>
      <c r="H16" s="57"/>
      <c r="I16" s="64"/>
      <c r="J16" s="124"/>
    </row>
    <row r="17" spans="1:10" ht="13.5" customHeight="1">
      <c r="A17" s="72">
        <v>14</v>
      </c>
      <c r="B17" s="24" t="s">
        <v>270</v>
      </c>
      <c r="C17" s="73" t="s">
        <v>270</v>
      </c>
      <c r="D17" s="110" t="s">
        <v>297</v>
      </c>
      <c r="E17" s="123"/>
      <c r="F17" s="56"/>
      <c r="G17" s="57"/>
      <c r="H17" s="57"/>
      <c r="I17" s="64"/>
      <c r="J17" s="124"/>
    </row>
    <row r="18" spans="1:10">
      <c r="A18" s="72">
        <v>15</v>
      </c>
      <c r="B18" s="24" t="s">
        <v>271</v>
      </c>
      <c r="C18" s="73" t="s">
        <v>271</v>
      </c>
      <c r="D18" s="110" t="s">
        <v>297</v>
      </c>
      <c r="E18" s="123"/>
      <c r="F18" s="56"/>
      <c r="G18" s="57"/>
      <c r="H18" s="57"/>
      <c r="I18" s="64"/>
      <c r="J18" s="124"/>
    </row>
    <row r="19" spans="1:10">
      <c r="A19" s="72">
        <v>16</v>
      </c>
      <c r="B19" s="24" t="s">
        <v>272</v>
      </c>
      <c r="C19" s="73" t="s">
        <v>272</v>
      </c>
      <c r="D19" s="110" t="s">
        <v>297</v>
      </c>
      <c r="E19" s="123"/>
      <c r="F19" s="56"/>
      <c r="G19" s="57"/>
      <c r="H19" s="57"/>
      <c r="I19" s="64"/>
      <c r="J19" s="124"/>
    </row>
    <row r="20" spans="1:10">
      <c r="A20" s="72">
        <v>17</v>
      </c>
      <c r="B20" s="24" t="s">
        <v>273</v>
      </c>
      <c r="C20" s="73" t="s">
        <v>273</v>
      </c>
      <c r="D20" s="110" t="s">
        <v>297</v>
      </c>
      <c r="E20" s="123"/>
      <c r="F20" s="56"/>
      <c r="G20" s="57"/>
      <c r="H20" s="57"/>
      <c r="I20" s="64"/>
      <c r="J20" s="124"/>
    </row>
    <row r="21" spans="1:10">
      <c r="A21" s="69">
        <v>18</v>
      </c>
      <c r="B21" s="22" t="s">
        <v>274</v>
      </c>
      <c r="C21" s="70" t="s">
        <v>274</v>
      </c>
      <c r="D21" s="110" t="s">
        <v>297</v>
      </c>
      <c r="E21" s="119"/>
      <c r="F21" s="52"/>
      <c r="G21" s="53"/>
      <c r="H21" s="53"/>
      <c r="I21" s="62"/>
      <c r="J21" s="120"/>
    </row>
    <row r="22" spans="1:10" ht="13.5" customHeight="1">
      <c r="A22" s="68">
        <v>19</v>
      </c>
      <c r="B22" s="23" t="s">
        <v>278</v>
      </c>
      <c r="C22" s="71" t="s">
        <v>278</v>
      </c>
      <c r="D22" s="109" t="s">
        <v>298</v>
      </c>
      <c r="E22" s="121"/>
      <c r="F22" s="54"/>
      <c r="G22" s="55"/>
      <c r="H22" s="55"/>
      <c r="I22" s="63"/>
      <c r="J22" s="122"/>
    </row>
    <row r="23" spans="1:10">
      <c r="A23" s="72">
        <v>20</v>
      </c>
      <c r="B23" s="24" t="s">
        <v>275</v>
      </c>
      <c r="C23" s="73" t="s">
        <v>275</v>
      </c>
      <c r="D23" s="110" t="s">
        <v>246</v>
      </c>
      <c r="E23" s="123"/>
      <c r="F23" s="56"/>
      <c r="G23" s="57"/>
      <c r="H23" s="57"/>
      <c r="I23" s="64"/>
      <c r="J23" s="124"/>
    </row>
    <row r="24" spans="1:10">
      <c r="A24" s="72">
        <v>21</v>
      </c>
      <c r="B24" s="24" t="s">
        <v>276</v>
      </c>
      <c r="C24" s="73" t="s">
        <v>276</v>
      </c>
      <c r="D24" s="110" t="s">
        <v>246</v>
      </c>
      <c r="E24" s="123"/>
      <c r="F24" s="56"/>
      <c r="G24" s="57"/>
      <c r="H24" s="57"/>
      <c r="I24" s="64"/>
      <c r="J24" s="124"/>
    </row>
    <row r="25" spans="1:10">
      <c r="A25" s="72">
        <v>22</v>
      </c>
      <c r="B25" s="24" t="s">
        <v>279</v>
      </c>
      <c r="C25" s="73" t="s">
        <v>279</v>
      </c>
      <c r="D25" s="110" t="s">
        <v>246</v>
      </c>
      <c r="E25" s="123"/>
      <c r="F25" s="56"/>
      <c r="G25" s="57"/>
      <c r="H25" s="57"/>
      <c r="I25" s="64"/>
      <c r="J25" s="124"/>
    </row>
    <row r="26" spans="1:10">
      <c r="A26" s="72">
        <v>23</v>
      </c>
      <c r="B26" s="24" t="s">
        <v>277</v>
      </c>
      <c r="C26" s="73" t="s">
        <v>277</v>
      </c>
      <c r="D26" s="110" t="s">
        <v>246</v>
      </c>
      <c r="E26" s="123"/>
      <c r="F26" s="56"/>
      <c r="G26" s="57"/>
      <c r="H26" s="57"/>
      <c r="I26" s="64"/>
      <c r="J26" s="124"/>
    </row>
    <row r="27" spans="1:10">
      <c r="A27" s="72">
        <v>24</v>
      </c>
      <c r="B27" s="24" t="s">
        <v>280</v>
      </c>
      <c r="C27" s="73" t="s">
        <v>280</v>
      </c>
      <c r="D27" s="110" t="s">
        <v>246</v>
      </c>
      <c r="E27" s="123"/>
      <c r="F27" s="56"/>
      <c r="G27" s="57"/>
      <c r="H27" s="57"/>
      <c r="I27" s="64"/>
      <c r="J27" s="124"/>
    </row>
    <row r="28" spans="1:10" ht="13.5" customHeight="1">
      <c r="A28" s="72">
        <v>25</v>
      </c>
      <c r="B28" s="24" t="s">
        <v>281</v>
      </c>
      <c r="C28" s="73" t="s">
        <v>281</v>
      </c>
      <c r="D28" s="110" t="s">
        <v>246</v>
      </c>
      <c r="E28" s="123"/>
      <c r="F28" s="56"/>
      <c r="G28" s="57"/>
      <c r="H28" s="57"/>
      <c r="I28" s="64"/>
      <c r="J28" s="124"/>
    </row>
    <row r="29" spans="1:10">
      <c r="A29" s="72">
        <v>26</v>
      </c>
      <c r="B29" s="24" t="s">
        <v>282</v>
      </c>
      <c r="C29" s="73" t="s">
        <v>282</v>
      </c>
      <c r="D29" s="110" t="s">
        <v>246</v>
      </c>
      <c r="E29" s="123"/>
      <c r="F29" s="56"/>
      <c r="G29" s="57"/>
      <c r="H29" s="57"/>
      <c r="I29" s="64"/>
      <c r="J29" s="124"/>
    </row>
    <row r="30" spans="1:10" ht="13.5" customHeight="1">
      <c r="A30" s="72">
        <v>27</v>
      </c>
      <c r="B30" s="24" t="s">
        <v>283</v>
      </c>
      <c r="C30" s="73" t="s">
        <v>283</v>
      </c>
      <c r="D30" s="110" t="s">
        <v>246</v>
      </c>
      <c r="E30" s="123"/>
      <c r="F30" s="56"/>
      <c r="G30" s="57"/>
      <c r="H30" s="57"/>
      <c r="I30" s="64"/>
      <c r="J30" s="124"/>
    </row>
    <row r="31" spans="1:10">
      <c r="A31" s="72">
        <v>28</v>
      </c>
      <c r="B31" s="24" t="s">
        <v>284</v>
      </c>
      <c r="C31" s="73" t="s">
        <v>284</v>
      </c>
      <c r="D31" s="110" t="s">
        <v>246</v>
      </c>
      <c r="E31" s="123"/>
      <c r="F31" s="56"/>
      <c r="G31" s="57"/>
      <c r="H31" s="57"/>
      <c r="I31" s="64"/>
      <c r="J31" s="124"/>
    </row>
    <row r="32" spans="1:10">
      <c r="A32" s="72">
        <v>29</v>
      </c>
      <c r="B32" s="24" t="s">
        <v>285</v>
      </c>
      <c r="C32" s="73" t="s">
        <v>285</v>
      </c>
      <c r="D32" s="110" t="s">
        <v>246</v>
      </c>
      <c r="E32" s="123"/>
      <c r="F32" s="56"/>
      <c r="G32" s="57"/>
      <c r="H32" s="57"/>
      <c r="I32" s="64"/>
      <c r="J32" s="124"/>
    </row>
    <row r="33" spans="1:10">
      <c r="A33" s="69">
        <v>30</v>
      </c>
      <c r="B33" s="22" t="s">
        <v>286</v>
      </c>
      <c r="C33" s="70" t="s">
        <v>286</v>
      </c>
      <c r="D33" s="110" t="s">
        <v>246</v>
      </c>
      <c r="E33" s="119"/>
      <c r="F33" s="52"/>
      <c r="G33" s="53"/>
      <c r="H33" s="53"/>
      <c r="I33" s="62"/>
      <c r="J33" s="120"/>
    </row>
    <row r="34" spans="1:10">
      <c r="A34" s="68">
        <v>31</v>
      </c>
      <c r="B34" s="23" t="s">
        <v>287</v>
      </c>
      <c r="C34" s="71" t="s">
        <v>287</v>
      </c>
      <c r="D34" s="109" t="s">
        <v>247</v>
      </c>
      <c r="E34" s="121"/>
      <c r="F34" s="54"/>
      <c r="G34" s="55"/>
      <c r="H34" s="55"/>
      <c r="I34" s="63"/>
      <c r="J34" s="122"/>
    </row>
    <row r="35" spans="1:10">
      <c r="A35" s="72">
        <v>32</v>
      </c>
      <c r="B35" s="24" t="s">
        <v>288</v>
      </c>
      <c r="C35" s="73" t="s">
        <v>288</v>
      </c>
      <c r="D35" s="110" t="s">
        <v>247</v>
      </c>
      <c r="E35" s="123"/>
      <c r="F35" s="56"/>
      <c r="G35" s="57"/>
      <c r="H35" s="57"/>
      <c r="I35" s="64"/>
      <c r="J35" s="124"/>
    </row>
    <row r="36" spans="1:10">
      <c r="A36" s="72">
        <v>33</v>
      </c>
      <c r="B36" s="24" t="s">
        <v>289</v>
      </c>
      <c r="C36" s="73" t="s">
        <v>289</v>
      </c>
      <c r="D36" s="110" t="s">
        <v>247</v>
      </c>
      <c r="E36" s="123"/>
      <c r="F36" s="56"/>
      <c r="G36" s="57"/>
      <c r="H36" s="57"/>
      <c r="I36" s="64"/>
      <c r="J36" s="124"/>
    </row>
    <row r="37" spans="1:10">
      <c r="A37" s="72">
        <v>34</v>
      </c>
      <c r="B37" s="24" t="s">
        <v>290</v>
      </c>
      <c r="C37" s="73" t="s">
        <v>290</v>
      </c>
      <c r="D37" s="110" t="s">
        <v>247</v>
      </c>
      <c r="E37" s="123"/>
      <c r="F37" s="56"/>
      <c r="G37" s="57"/>
      <c r="H37" s="57"/>
      <c r="I37" s="64"/>
      <c r="J37" s="124"/>
    </row>
    <row r="38" spans="1:10">
      <c r="A38" s="72">
        <v>35</v>
      </c>
      <c r="B38" s="24" t="s">
        <v>291</v>
      </c>
      <c r="C38" s="73" t="s">
        <v>291</v>
      </c>
      <c r="D38" s="110" t="s">
        <v>247</v>
      </c>
      <c r="E38" s="123"/>
      <c r="F38" s="56"/>
      <c r="G38" s="57"/>
      <c r="H38" s="57"/>
      <c r="I38" s="64"/>
      <c r="J38" s="124"/>
    </row>
    <row r="39" spans="1:10">
      <c r="A39" s="72">
        <v>36</v>
      </c>
      <c r="B39" s="24" t="s">
        <v>299</v>
      </c>
      <c r="C39" s="73" t="s">
        <v>299</v>
      </c>
      <c r="D39" s="110" t="s">
        <v>247</v>
      </c>
      <c r="E39" s="123"/>
      <c r="F39" s="56"/>
      <c r="G39" s="57"/>
      <c r="H39" s="57"/>
      <c r="I39" s="64"/>
      <c r="J39" s="124"/>
    </row>
    <row r="40" spans="1:10">
      <c r="A40" s="72">
        <v>37</v>
      </c>
      <c r="B40" s="24" t="s">
        <v>292</v>
      </c>
      <c r="C40" s="73" t="s">
        <v>292</v>
      </c>
      <c r="D40" s="110" t="s">
        <v>247</v>
      </c>
      <c r="E40" s="123"/>
      <c r="F40" s="56"/>
      <c r="G40" s="57"/>
      <c r="H40" s="57"/>
      <c r="I40" s="64"/>
      <c r="J40" s="124"/>
    </row>
    <row r="41" spans="1:10">
      <c r="A41" s="72">
        <v>38</v>
      </c>
      <c r="B41" s="24" t="s">
        <v>293</v>
      </c>
      <c r="C41" s="73" t="s">
        <v>293</v>
      </c>
      <c r="D41" s="110" t="s">
        <v>247</v>
      </c>
      <c r="E41" s="123"/>
      <c r="F41" s="56"/>
      <c r="G41" s="57"/>
      <c r="H41" s="57"/>
      <c r="I41" s="64"/>
      <c r="J41" s="124"/>
    </row>
    <row r="42" spans="1:10" ht="14.25" thickBot="1">
      <c r="A42" s="69">
        <v>39</v>
      </c>
      <c r="B42" s="22" t="s">
        <v>294</v>
      </c>
      <c r="C42" s="70" t="s">
        <v>294</v>
      </c>
      <c r="D42" s="108" t="s">
        <v>247</v>
      </c>
      <c r="E42" s="125"/>
      <c r="F42" s="126"/>
      <c r="G42" s="127"/>
      <c r="H42" s="127"/>
      <c r="I42" s="128"/>
      <c r="J42" s="129"/>
    </row>
    <row r="43" spans="1:10" ht="14.25" thickTop="1">
      <c r="E43" s="65"/>
      <c r="F43" s="4"/>
    </row>
    <row r="44" spans="1:10">
      <c r="E44" s="19"/>
      <c r="F44" s="4"/>
    </row>
  </sheetData>
  <mergeCells count="1">
    <mergeCell ref="A3:D3"/>
  </mergeCells>
  <phoneticPr fontId="1"/>
  <pageMargins left="0.39370078740157483" right="0.39370078740157483" top="0.78740157480314965" bottom="0.59055118110236227" header="0.51181102362204722" footer="0.51181102362204722"/>
  <pageSetup paperSize="8" scale="90" orientation="landscape" horizontalDpi="200" verticalDpi="200"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tabColor rgb="FFCCFF99"/>
  </sheetPr>
  <dimension ref="A1:AC51"/>
  <sheetViews>
    <sheetView showZeros="0" view="pageBreakPreview" zoomScaleNormal="100" zoomScaleSheetLayoutView="100" workbookViewId="0"/>
  </sheetViews>
  <sheetFormatPr defaultColWidth="5.875" defaultRowHeight="15.75"/>
  <cols>
    <col min="1" max="13" width="5.875" style="147" customWidth="1"/>
    <col min="14" max="14" width="6.75" style="147" customWidth="1"/>
    <col min="15" max="27" width="5.875" style="147" customWidth="1"/>
    <col min="28" max="28" width="6.75" style="147" customWidth="1"/>
    <col min="29" max="29" width="11.875" style="147" bestFit="1" customWidth="1"/>
    <col min="30" max="16384" width="5.875" style="147"/>
  </cols>
  <sheetData>
    <row r="1" spans="1:29">
      <c r="N1" s="223" t="s">
        <v>631</v>
      </c>
      <c r="AB1" s="223" t="s">
        <v>609</v>
      </c>
      <c r="AC1" s="146" t="s">
        <v>642</v>
      </c>
    </row>
    <row r="2" spans="1:29">
      <c r="A2" s="252" t="s">
        <v>774</v>
      </c>
    </row>
    <row r="5" spans="1:29" ht="31.5">
      <c r="A5" s="519" t="s">
        <v>30</v>
      </c>
      <c r="B5" s="519"/>
      <c r="C5" s="519"/>
      <c r="D5" s="519"/>
      <c r="E5" s="519"/>
      <c r="F5" s="519"/>
      <c r="G5" s="519"/>
      <c r="H5" s="519"/>
      <c r="I5" s="519"/>
      <c r="J5" s="519"/>
      <c r="K5" s="519"/>
      <c r="L5" s="519"/>
      <c r="M5" s="519"/>
      <c r="N5" s="519"/>
      <c r="O5" s="519" t="s">
        <v>37</v>
      </c>
      <c r="P5" s="519"/>
      <c r="Q5" s="519"/>
      <c r="R5" s="519"/>
      <c r="S5" s="519"/>
      <c r="T5" s="519"/>
      <c r="U5" s="519"/>
      <c r="V5" s="519"/>
      <c r="W5" s="519"/>
      <c r="X5" s="519"/>
      <c r="Y5" s="519"/>
      <c r="Z5" s="519"/>
      <c r="AA5" s="519"/>
      <c r="AB5" s="519"/>
    </row>
    <row r="6" spans="1:29">
      <c r="A6" s="605" t="s">
        <v>776</v>
      </c>
      <c r="B6" s="605"/>
      <c r="C6" s="605"/>
      <c r="D6" s="605"/>
      <c r="E6" s="605"/>
      <c r="F6" s="605"/>
      <c r="G6" s="605"/>
      <c r="H6" s="605"/>
      <c r="I6" s="605"/>
      <c r="J6" s="605"/>
      <c r="K6" s="605"/>
      <c r="L6" s="605"/>
      <c r="M6" s="605"/>
      <c r="N6" s="605"/>
    </row>
    <row r="8" spans="1:29">
      <c r="C8" s="192"/>
      <c r="D8" s="192"/>
      <c r="E8" s="192"/>
      <c r="F8" s="192"/>
      <c r="G8" s="192"/>
      <c r="H8" s="192"/>
      <c r="I8" s="192"/>
      <c r="J8" s="192"/>
      <c r="K8" s="192"/>
      <c r="L8" s="192"/>
      <c r="M8" s="192"/>
      <c r="N8" s="192"/>
      <c r="AC8" s="192"/>
    </row>
    <row r="9" spans="1:29" ht="14.25" customHeight="1">
      <c r="C9" s="192"/>
      <c r="D9" s="192"/>
      <c r="E9" s="192"/>
      <c r="F9" s="192" t="s">
        <v>31</v>
      </c>
      <c r="G9" s="192"/>
      <c r="H9" s="192"/>
      <c r="I9" s="192"/>
      <c r="J9" s="192"/>
      <c r="K9" s="192"/>
      <c r="L9" s="192"/>
      <c r="M9" s="192"/>
      <c r="N9" s="192"/>
      <c r="AC9" s="192"/>
    </row>
    <row r="10" spans="1:29" ht="15.75" customHeight="1">
      <c r="C10" s="192"/>
      <c r="D10" s="192"/>
      <c r="E10" s="192"/>
      <c r="F10" s="192"/>
      <c r="G10" s="192"/>
      <c r="H10" s="192"/>
      <c r="I10" s="192"/>
      <c r="J10" s="192"/>
      <c r="K10" s="192"/>
      <c r="L10" s="192"/>
      <c r="M10" s="192"/>
      <c r="N10" s="192"/>
      <c r="O10" s="526" t="str">
        <f>"　"&amp;設定シート!$F$5&amp;"執行の衆議院比例代表選出議員選挙の"</f>
        <v>　令和8年2月8日執行の衆議院比例代表選出議員選挙の</v>
      </c>
      <c r="P10" s="526"/>
      <c r="Q10" s="526"/>
      <c r="R10" s="526"/>
      <c r="S10" s="526"/>
      <c r="T10" s="526"/>
      <c r="U10" s="526"/>
      <c r="V10" s="526"/>
      <c r="W10" s="526"/>
      <c r="X10" s="526"/>
      <c r="Y10" s="526"/>
      <c r="Z10" s="777" t="s">
        <v>780</v>
      </c>
      <c r="AA10" s="777"/>
      <c r="AB10" s="777"/>
      <c r="AC10" s="192"/>
    </row>
    <row r="11" spans="1:29">
      <c r="C11" s="192"/>
      <c r="D11" s="192"/>
      <c r="E11" s="192"/>
      <c r="F11" s="192" t="s">
        <v>26</v>
      </c>
      <c r="G11" s="192"/>
      <c r="H11" s="500"/>
      <c r="I11" s="500"/>
      <c r="J11" s="500"/>
      <c r="K11" s="500"/>
      <c r="L11" s="500"/>
      <c r="M11" s="500"/>
      <c r="N11" s="500"/>
      <c r="O11" s="192"/>
      <c r="P11" s="192"/>
      <c r="Q11" s="192"/>
      <c r="R11" s="192"/>
      <c r="S11" s="192"/>
      <c r="T11" s="192"/>
      <c r="U11" s="192"/>
      <c r="V11" s="192"/>
      <c r="W11" s="192"/>
      <c r="X11" s="192"/>
      <c r="Y11" s="192"/>
      <c r="Z11" s="200"/>
      <c r="AA11" s="200"/>
      <c r="AB11" s="192"/>
      <c r="AC11" s="192"/>
    </row>
    <row r="12" spans="1:29" ht="14.25" customHeight="1">
      <c r="C12" s="192"/>
      <c r="D12" s="192"/>
      <c r="E12" s="192"/>
      <c r="F12" s="192"/>
      <c r="G12" s="192"/>
      <c r="H12" s="268"/>
      <c r="I12" s="268"/>
      <c r="J12" s="268"/>
      <c r="K12" s="268"/>
      <c r="L12" s="192"/>
      <c r="M12" s="192"/>
      <c r="N12" s="192"/>
      <c r="O12" s="192" t="s">
        <v>781</v>
      </c>
      <c r="P12" s="192"/>
      <c r="Q12" s="192"/>
      <c r="R12" s="192"/>
      <c r="S12" s="192"/>
      <c r="T12" s="192"/>
      <c r="U12" s="192"/>
      <c r="V12" s="254"/>
      <c r="W12" s="192"/>
      <c r="X12" s="254"/>
      <c r="Y12" s="254"/>
      <c r="Z12" s="192"/>
      <c r="AA12" s="192"/>
      <c r="AB12" s="192"/>
      <c r="AC12" s="192"/>
    </row>
    <row r="13" spans="1:29" ht="14.25" customHeight="1">
      <c r="C13" s="192"/>
      <c r="D13" s="192"/>
      <c r="E13" s="192"/>
      <c r="F13" s="192" t="s">
        <v>3</v>
      </c>
      <c r="G13" s="192"/>
      <c r="H13" s="500"/>
      <c r="I13" s="500"/>
      <c r="J13" s="500"/>
      <c r="K13" s="500"/>
      <c r="L13" s="500"/>
      <c r="M13" s="500"/>
      <c r="N13" s="500"/>
      <c r="O13" s="192"/>
      <c r="P13" s="192"/>
      <c r="Q13" s="192"/>
      <c r="R13" s="192"/>
      <c r="S13" s="192"/>
      <c r="T13" s="192"/>
      <c r="U13" s="192"/>
      <c r="V13" s="254"/>
      <c r="W13" s="254"/>
      <c r="X13" s="254"/>
      <c r="Y13" s="254"/>
      <c r="Z13" s="192"/>
      <c r="AA13" s="192"/>
      <c r="AB13" s="192"/>
      <c r="AC13" s="192"/>
    </row>
    <row r="14" spans="1:29" ht="14.25" customHeight="1">
      <c r="C14" s="192"/>
      <c r="D14" s="192"/>
      <c r="E14" s="192"/>
      <c r="F14" s="192"/>
      <c r="G14" s="192"/>
      <c r="H14" s="196"/>
      <c r="I14" s="192"/>
      <c r="J14" s="268"/>
      <c r="K14" s="268"/>
      <c r="L14" s="192"/>
      <c r="M14" s="192"/>
      <c r="N14" s="192"/>
      <c r="O14" s="192"/>
      <c r="P14" s="192"/>
      <c r="Q14" s="192"/>
      <c r="R14" s="192"/>
      <c r="S14" s="192"/>
      <c r="T14" s="192"/>
      <c r="U14" s="192"/>
      <c r="V14" s="254"/>
      <c r="W14" s="192"/>
      <c r="X14" s="254"/>
      <c r="Y14" s="192"/>
      <c r="Z14" s="192"/>
      <c r="AA14" s="192"/>
      <c r="AB14" s="192"/>
      <c r="AC14" s="192"/>
    </row>
    <row r="15" spans="1:29" ht="14.25" customHeight="1">
      <c r="C15" s="192"/>
      <c r="D15" s="192"/>
      <c r="E15" s="192"/>
      <c r="F15" s="192" t="s">
        <v>27</v>
      </c>
      <c r="G15" s="192"/>
      <c r="H15" s="500"/>
      <c r="I15" s="500"/>
      <c r="J15" s="500"/>
      <c r="K15" s="500"/>
      <c r="L15" s="500"/>
      <c r="M15" s="500"/>
      <c r="N15" s="500"/>
      <c r="O15" s="192"/>
      <c r="P15" s="192"/>
      <c r="Q15" s="192"/>
      <c r="R15" s="192"/>
      <c r="S15" s="192"/>
      <c r="T15" s="192"/>
      <c r="U15" s="192"/>
      <c r="V15" s="192"/>
      <c r="W15" s="192"/>
      <c r="X15" s="192"/>
      <c r="Y15" s="192"/>
      <c r="Z15" s="192"/>
      <c r="AA15" s="192"/>
      <c r="AB15" s="192"/>
      <c r="AC15" s="192"/>
    </row>
    <row r="16" spans="1:29" ht="14.25" customHeight="1">
      <c r="C16" s="192"/>
      <c r="D16" s="192"/>
      <c r="E16" s="192"/>
      <c r="F16" s="192"/>
      <c r="G16" s="192"/>
      <c r="H16" s="192"/>
      <c r="I16" s="196"/>
      <c r="J16" s="196"/>
      <c r="K16" s="196"/>
      <c r="L16" s="192"/>
      <c r="M16" s="192"/>
      <c r="N16" s="192"/>
      <c r="O16" s="200"/>
      <c r="P16" s="200"/>
      <c r="Q16" s="200"/>
      <c r="R16" s="200"/>
      <c r="S16" s="200"/>
      <c r="T16" s="192"/>
      <c r="U16" s="192"/>
      <c r="V16" s="192"/>
      <c r="W16" s="192"/>
      <c r="X16" s="192"/>
      <c r="Y16" s="192"/>
      <c r="Z16" s="192"/>
      <c r="AA16" s="192"/>
      <c r="AB16" s="192"/>
      <c r="AC16" s="192"/>
    </row>
    <row r="17" spans="1:29" ht="14.25" customHeight="1">
      <c r="C17" s="192"/>
      <c r="D17" s="192"/>
      <c r="E17" s="192"/>
      <c r="F17" s="192"/>
      <c r="G17" s="269" t="s">
        <v>35</v>
      </c>
      <c r="H17" s="604"/>
      <c r="I17" s="777"/>
      <c r="J17" s="777"/>
      <c r="K17" s="777"/>
      <c r="L17" s="269" t="s">
        <v>34</v>
      </c>
      <c r="M17" s="270"/>
      <c r="N17" s="192"/>
      <c r="O17" s="778" t="s">
        <v>369</v>
      </c>
      <c r="P17" s="778"/>
      <c r="Q17" s="778"/>
      <c r="R17" s="778"/>
      <c r="S17" s="256"/>
      <c r="T17" s="192"/>
      <c r="U17" s="192"/>
      <c r="V17" s="192"/>
      <c r="W17" s="192"/>
      <c r="X17" s="192"/>
      <c r="Y17" s="192"/>
      <c r="Z17" s="192"/>
      <c r="AA17" s="192"/>
      <c r="AB17" s="192"/>
      <c r="AC17" s="192"/>
    </row>
    <row r="18" spans="1:29" ht="14.25" customHeight="1">
      <c r="C18" s="192"/>
      <c r="D18" s="192"/>
      <c r="E18" s="192"/>
      <c r="F18" s="192"/>
      <c r="G18" s="192"/>
      <c r="H18" s="192"/>
      <c r="I18" s="192"/>
      <c r="J18" s="192"/>
      <c r="K18" s="192"/>
      <c r="L18" s="192"/>
      <c r="M18" s="192"/>
      <c r="N18" s="192"/>
      <c r="O18" s="192"/>
      <c r="P18" s="257"/>
      <c r="Q18" s="258"/>
      <c r="R18" s="258"/>
      <c r="S18" s="192"/>
      <c r="T18" s="192"/>
      <c r="U18" s="192"/>
      <c r="V18" s="192"/>
      <c r="W18" s="192"/>
      <c r="X18" s="192"/>
      <c r="Y18" s="192"/>
      <c r="Z18" s="192"/>
      <c r="AA18" s="192"/>
      <c r="AB18" s="192"/>
      <c r="AC18" s="192"/>
    </row>
    <row r="19" spans="1:29" ht="14.25" customHeight="1">
      <c r="G19" s="247"/>
      <c r="O19" s="192"/>
      <c r="P19" s="257"/>
      <c r="Q19" s="258"/>
      <c r="R19" s="258"/>
      <c r="S19" s="192"/>
      <c r="T19" s="192"/>
      <c r="U19" s="192"/>
      <c r="V19" s="192"/>
      <c r="W19" s="192"/>
      <c r="X19" s="192"/>
      <c r="Y19" s="192"/>
      <c r="Z19" s="192"/>
      <c r="AA19" s="192"/>
      <c r="AB19" s="192"/>
    </row>
    <row r="20" spans="1:29" ht="14.25" customHeight="1">
      <c r="O20" s="192"/>
      <c r="P20" s="257"/>
      <c r="Q20" s="258"/>
      <c r="R20" s="258"/>
      <c r="S20" s="192"/>
      <c r="T20" s="192"/>
      <c r="U20" s="192"/>
      <c r="V20" s="192"/>
      <c r="W20" s="192"/>
      <c r="X20" s="192"/>
      <c r="Y20" s="192"/>
      <c r="Z20" s="192"/>
      <c r="AA20" s="192"/>
      <c r="AB20" s="192"/>
    </row>
    <row r="21" spans="1:29" ht="14.25" customHeight="1">
      <c r="A21" s="147" t="s">
        <v>32</v>
      </c>
      <c r="C21" s="259" t="str">
        <f>設定シート!F5&amp;"執行　衆議院比例代表選出議員選挙"</f>
        <v>令和8年2月8日執行　衆議院比例代表選出議員選挙</v>
      </c>
      <c r="O21" s="192"/>
      <c r="P21" s="257"/>
      <c r="Q21" s="258"/>
      <c r="R21" s="258"/>
      <c r="S21" s="192"/>
      <c r="T21" s="192"/>
      <c r="U21" s="192"/>
      <c r="V21" s="192"/>
      <c r="W21" s="192"/>
      <c r="X21" s="192"/>
      <c r="Y21" s="192"/>
      <c r="Z21" s="192"/>
      <c r="AA21" s="192"/>
      <c r="AB21" s="192"/>
    </row>
    <row r="22" spans="1:29" ht="14.25" customHeight="1">
      <c r="C22" s="237"/>
      <c r="O22" s="192"/>
      <c r="P22" s="257"/>
      <c r="Q22" s="258"/>
      <c r="R22" s="258"/>
      <c r="S22" s="192"/>
      <c r="T22" s="192" t="s">
        <v>26</v>
      </c>
      <c r="U22" s="192"/>
      <c r="V22" s="500"/>
      <c r="W22" s="500"/>
      <c r="X22" s="500"/>
      <c r="Y22" s="500"/>
      <c r="Z22" s="500"/>
      <c r="AA22" s="500"/>
      <c r="AB22" s="500"/>
    </row>
    <row r="23" spans="1:29" ht="14.25" customHeight="1">
      <c r="A23" s="192"/>
      <c r="B23" s="192"/>
      <c r="C23" s="192"/>
      <c r="D23" s="192"/>
      <c r="E23" s="192"/>
      <c r="F23" s="192"/>
      <c r="G23" s="268"/>
      <c r="H23" s="192"/>
      <c r="I23" s="192"/>
      <c r="J23" s="268"/>
      <c r="K23" s="192"/>
      <c r="L23" s="192"/>
      <c r="M23" s="192"/>
      <c r="N23" s="192"/>
      <c r="O23" s="192"/>
      <c r="P23" s="257"/>
      <c r="Q23" s="258"/>
      <c r="R23" s="258"/>
      <c r="S23" s="192"/>
      <c r="T23" s="192"/>
      <c r="U23" s="192"/>
      <c r="V23" s="192"/>
      <c r="W23" s="192"/>
      <c r="X23" s="192"/>
      <c r="Y23" s="192"/>
      <c r="Z23" s="260"/>
      <c r="AA23" s="192"/>
      <c r="AB23" s="192"/>
    </row>
    <row r="24" spans="1:29" ht="14.25" customHeight="1">
      <c r="A24" s="192" t="s">
        <v>777</v>
      </c>
      <c r="B24" s="192"/>
      <c r="C24" s="192"/>
      <c r="D24" s="192"/>
      <c r="E24" s="192"/>
      <c r="F24" s="777" t="s">
        <v>778</v>
      </c>
      <c r="G24" s="777"/>
      <c r="H24" s="777"/>
      <c r="I24" s="777"/>
      <c r="J24" s="777"/>
      <c r="K24" s="777"/>
      <c r="L24" s="777"/>
      <c r="M24" s="777"/>
      <c r="N24" s="777"/>
      <c r="O24" s="192"/>
      <c r="P24" s="257"/>
      <c r="Q24" s="258"/>
      <c r="R24" s="258"/>
      <c r="S24" s="192"/>
      <c r="T24" s="192"/>
      <c r="U24" s="192"/>
      <c r="V24" s="192"/>
      <c r="W24" s="192"/>
      <c r="X24" s="192"/>
      <c r="Y24" s="192"/>
      <c r="Z24" s="192"/>
      <c r="AA24" s="192"/>
      <c r="AB24" s="192"/>
    </row>
    <row r="25" spans="1:29" ht="14.25" customHeight="1">
      <c r="A25" s="192"/>
      <c r="B25" s="192"/>
      <c r="C25" s="192"/>
      <c r="D25" s="192"/>
      <c r="E25" s="192"/>
      <c r="F25" s="192"/>
      <c r="G25" s="268"/>
      <c r="H25" s="192"/>
      <c r="I25" s="192"/>
      <c r="J25" s="268"/>
      <c r="K25" s="192"/>
      <c r="L25" s="192"/>
      <c r="M25" s="192"/>
      <c r="N25" s="192"/>
      <c r="O25" s="192"/>
      <c r="P25" s="257"/>
      <c r="Q25" s="258"/>
      <c r="R25" s="258"/>
      <c r="S25" s="192"/>
      <c r="T25" s="192"/>
      <c r="U25" s="192"/>
      <c r="V25" s="192"/>
      <c r="W25" s="192"/>
      <c r="X25" s="192"/>
      <c r="Y25" s="192"/>
      <c r="Z25" s="192"/>
      <c r="AA25" s="192"/>
      <c r="AB25" s="192"/>
    </row>
    <row r="26" spans="1:29" ht="21">
      <c r="A26" s="192"/>
      <c r="B26" s="192"/>
      <c r="C26" s="192"/>
      <c r="D26" s="192"/>
      <c r="E26" s="192"/>
      <c r="F26" s="192"/>
      <c r="G26" s="192"/>
      <c r="H26" s="192"/>
      <c r="I26" s="192"/>
      <c r="J26" s="192"/>
      <c r="K26" s="192"/>
      <c r="L26" s="192"/>
      <c r="M26" s="192"/>
      <c r="N26" s="192"/>
      <c r="O26" s="192"/>
      <c r="P26" s="257"/>
      <c r="Q26" s="258"/>
      <c r="R26" s="258"/>
      <c r="S26" s="192"/>
      <c r="T26" s="192" t="s">
        <v>27</v>
      </c>
      <c r="U26" s="192"/>
      <c r="V26" s="779">
        <f>入力シート①!Q28</f>
        <v>0</v>
      </c>
      <c r="W26" s="779"/>
      <c r="X26" s="779"/>
      <c r="Y26" s="779"/>
      <c r="Z26" s="779"/>
      <c r="AA26" s="779"/>
      <c r="AB26" s="779"/>
    </row>
    <row r="27" spans="1:29" ht="21" customHeight="1">
      <c r="A27" s="192" t="s">
        <v>36</v>
      </c>
      <c r="B27" s="192"/>
      <c r="C27" s="192"/>
      <c r="D27" s="192"/>
      <c r="E27" s="192"/>
      <c r="F27" s="192"/>
      <c r="G27" s="192"/>
      <c r="H27" s="192"/>
      <c r="I27" s="192"/>
      <c r="J27" s="192"/>
      <c r="K27" s="192"/>
      <c r="L27" s="192"/>
      <c r="M27" s="192"/>
      <c r="N27" s="192"/>
      <c r="O27" s="192"/>
      <c r="P27" s="257"/>
      <c r="Q27" s="258"/>
      <c r="R27" s="258"/>
      <c r="S27" s="192"/>
      <c r="T27" s="192"/>
      <c r="U27" s="192"/>
      <c r="V27" s="192"/>
      <c r="W27" s="192"/>
      <c r="X27" s="192"/>
      <c r="Y27" s="192"/>
      <c r="Z27" s="192"/>
      <c r="AA27" s="192"/>
      <c r="AB27" s="192"/>
    </row>
    <row r="28" spans="1:29">
      <c r="A28" s="192"/>
      <c r="B28" s="192"/>
      <c r="C28" s="192"/>
      <c r="D28" s="192"/>
      <c r="E28" s="192"/>
      <c r="F28" s="192"/>
      <c r="G28" s="192"/>
      <c r="H28" s="192"/>
      <c r="I28" s="192"/>
      <c r="J28" s="192"/>
      <c r="K28" s="192"/>
      <c r="L28" s="192"/>
      <c r="M28" s="192"/>
      <c r="N28" s="192"/>
      <c r="O28" s="192"/>
      <c r="P28" s="192"/>
      <c r="Q28" s="192"/>
      <c r="R28" s="192"/>
      <c r="S28" s="192"/>
      <c r="T28" s="192"/>
      <c r="U28" s="192"/>
      <c r="V28" s="192"/>
      <c r="W28" s="192"/>
      <c r="X28" s="192"/>
      <c r="Y28" s="192"/>
      <c r="Z28" s="192"/>
      <c r="AA28" s="192"/>
      <c r="AB28" s="192"/>
    </row>
    <row r="29" spans="1:29">
      <c r="A29" s="192"/>
      <c r="B29" s="192"/>
      <c r="C29" s="192"/>
      <c r="D29" s="192"/>
      <c r="E29" s="192"/>
      <c r="F29" s="192"/>
      <c r="G29" s="192"/>
      <c r="H29" s="192"/>
      <c r="I29" s="192"/>
      <c r="J29" s="192"/>
      <c r="K29" s="192"/>
      <c r="L29" s="192"/>
      <c r="M29" s="192"/>
      <c r="N29" s="192"/>
      <c r="O29" s="192"/>
      <c r="P29" s="192"/>
      <c r="Q29" s="192"/>
      <c r="R29" s="192"/>
      <c r="S29" s="192"/>
      <c r="T29" s="192"/>
      <c r="U29" s="192"/>
      <c r="V29" s="192"/>
      <c r="W29" s="192"/>
      <c r="X29" s="192"/>
      <c r="Y29" s="192"/>
      <c r="Z29" s="192"/>
      <c r="AA29" s="192"/>
      <c r="AB29" s="192"/>
    </row>
    <row r="30" spans="1:29" ht="21">
      <c r="A30" s="778" t="s">
        <v>369</v>
      </c>
      <c r="B30" s="778"/>
      <c r="C30" s="778"/>
      <c r="D30" s="778"/>
      <c r="E30" s="256"/>
      <c r="F30" s="192"/>
      <c r="G30" s="192"/>
      <c r="H30" s="192"/>
      <c r="I30" s="192"/>
      <c r="J30" s="192"/>
      <c r="K30" s="192"/>
      <c r="L30" s="192"/>
      <c r="M30" s="192"/>
      <c r="N30" s="192"/>
      <c r="O30" s="192"/>
      <c r="P30" s="192"/>
      <c r="Q30" s="192"/>
      <c r="R30" s="261"/>
      <c r="S30" s="262" t="s">
        <v>72</v>
      </c>
      <c r="T30" s="263"/>
      <c r="U30" s="780">
        <f>H33</f>
        <v>0</v>
      </c>
      <c r="V30" s="780"/>
      <c r="W30" s="780"/>
      <c r="X30" s="780"/>
      <c r="Y30" s="780"/>
      <c r="Z30" s="780"/>
      <c r="AA30" s="780"/>
      <c r="AB30" s="780"/>
    </row>
    <row r="31" spans="1:29">
      <c r="A31" s="192"/>
      <c r="B31" s="264"/>
      <c r="C31" s="264"/>
      <c r="D31" s="264"/>
      <c r="E31" s="264"/>
      <c r="F31" s="192"/>
      <c r="G31" s="192"/>
      <c r="H31" s="192"/>
      <c r="I31" s="192"/>
      <c r="J31" s="192"/>
      <c r="K31" s="192"/>
      <c r="L31" s="192"/>
      <c r="M31" s="192"/>
      <c r="N31" s="192"/>
      <c r="O31" s="192"/>
      <c r="P31" s="192"/>
      <c r="Q31" s="192"/>
      <c r="R31" s="192"/>
      <c r="S31" s="192"/>
      <c r="T31" s="192"/>
      <c r="U31" s="192"/>
      <c r="V31" s="192"/>
      <c r="W31" s="192"/>
      <c r="X31" s="192"/>
      <c r="Y31" s="192"/>
      <c r="Z31" s="192"/>
      <c r="AA31" s="192"/>
      <c r="AB31" s="192"/>
    </row>
    <row r="32" spans="1:29">
      <c r="A32" s="192"/>
      <c r="B32" s="192"/>
      <c r="C32" s="192"/>
      <c r="D32" s="192"/>
      <c r="E32" s="192"/>
      <c r="F32" s="192"/>
      <c r="G32" s="192"/>
      <c r="H32" s="192"/>
      <c r="I32" s="192"/>
      <c r="J32" s="192"/>
      <c r="K32" s="192"/>
      <c r="L32" s="192"/>
      <c r="M32" s="192"/>
      <c r="N32" s="192"/>
      <c r="O32" s="192"/>
      <c r="P32" s="192"/>
      <c r="Q32" s="192"/>
      <c r="R32" s="265"/>
      <c r="S32" s="265"/>
      <c r="T32" s="262"/>
      <c r="U32" s="265"/>
      <c r="V32" s="192"/>
      <c r="W32" s="781"/>
      <c r="X32" s="781"/>
      <c r="Y32" s="782"/>
      <c r="Z32" s="782"/>
      <c r="AA32" s="192"/>
      <c r="AB32" s="192"/>
    </row>
    <row r="33" spans="1:28" ht="21" customHeight="1">
      <c r="A33" s="192"/>
      <c r="B33" s="192"/>
      <c r="C33" s="192"/>
      <c r="D33" s="192"/>
      <c r="E33" s="192"/>
      <c r="F33" s="262" t="s">
        <v>72</v>
      </c>
      <c r="G33" s="192"/>
      <c r="H33" s="780"/>
      <c r="I33" s="780"/>
      <c r="J33" s="780"/>
      <c r="K33" s="780"/>
      <c r="L33" s="780"/>
      <c r="M33" s="780"/>
      <c r="N33" s="780"/>
      <c r="O33" s="192"/>
      <c r="P33" s="192"/>
      <c r="Q33" s="192"/>
      <c r="R33" s="265"/>
      <c r="S33" s="262" t="s">
        <v>431</v>
      </c>
      <c r="T33" s="192"/>
      <c r="U33" s="783">
        <f>H36</f>
        <v>0</v>
      </c>
      <c r="V33" s="783"/>
      <c r="W33" s="783"/>
      <c r="X33" s="783"/>
      <c r="Y33" s="783"/>
      <c r="Z33" s="783"/>
      <c r="AA33" s="211" t="s">
        <v>24</v>
      </c>
      <c r="AB33" s="192"/>
    </row>
    <row r="34" spans="1:28" ht="21" customHeight="1">
      <c r="A34" s="192"/>
      <c r="B34" s="186"/>
      <c r="C34" s="186"/>
      <c r="D34" s="192"/>
      <c r="E34" s="192"/>
      <c r="F34" s="192"/>
      <c r="G34" s="192"/>
      <c r="H34" s="192"/>
      <c r="I34" s="196"/>
      <c r="J34" s="192"/>
      <c r="K34" s="192"/>
      <c r="L34" s="192"/>
      <c r="M34" s="192"/>
      <c r="N34" s="192"/>
      <c r="O34" s="192"/>
      <c r="P34" s="192"/>
      <c r="Q34" s="192"/>
      <c r="R34" s="265"/>
      <c r="S34" s="192"/>
      <c r="T34" s="192"/>
      <c r="U34" s="192"/>
      <c r="V34" s="192"/>
      <c r="W34" s="192"/>
      <c r="X34" s="192"/>
      <c r="Y34" s="192"/>
      <c r="Z34" s="211"/>
      <c r="AA34" s="192"/>
      <c r="AB34" s="192"/>
    </row>
    <row r="35" spans="1:28">
      <c r="A35" s="192"/>
      <c r="B35" s="186"/>
      <c r="C35" s="266"/>
      <c r="D35" s="192"/>
      <c r="E35" s="192"/>
      <c r="F35" s="192"/>
      <c r="G35" s="192"/>
      <c r="H35" s="192"/>
      <c r="I35" s="192"/>
      <c r="J35" s="192"/>
      <c r="K35" s="192"/>
      <c r="L35" s="192"/>
      <c r="M35" s="192"/>
      <c r="N35" s="192"/>
      <c r="O35" s="192"/>
      <c r="P35" s="192"/>
      <c r="Q35" s="192"/>
      <c r="R35" s="265"/>
      <c r="S35" s="192"/>
      <c r="T35" s="192"/>
      <c r="U35" s="192"/>
      <c r="V35" s="192"/>
      <c r="W35" s="192"/>
      <c r="X35" s="192"/>
      <c r="Y35" s="192"/>
      <c r="Z35" s="211"/>
      <c r="AA35" s="192"/>
      <c r="AB35" s="192"/>
    </row>
    <row r="36" spans="1:28" ht="21" customHeight="1">
      <c r="A36" s="192"/>
      <c r="B36" s="186"/>
      <c r="C36" s="186"/>
      <c r="D36" s="192"/>
      <c r="E36" s="192"/>
      <c r="F36" s="262" t="s">
        <v>431</v>
      </c>
      <c r="G36" s="192"/>
      <c r="H36" s="500">
        <f>入力シート①!C10</f>
        <v>0</v>
      </c>
      <c r="I36" s="500"/>
      <c r="J36" s="500"/>
      <c r="K36" s="500"/>
      <c r="L36" s="500"/>
      <c r="M36" s="500"/>
      <c r="N36" s="500"/>
      <c r="O36" s="144" t="s">
        <v>124</v>
      </c>
      <c r="R36" s="229"/>
      <c r="S36" s="229"/>
      <c r="T36" s="228"/>
      <c r="U36" s="229"/>
      <c r="W36" s="235"/>
      <c r="X36" s="235"/>
      <c r="Y36" s="236"/>
      <c r="Z36" s="236"/>
    </row>
    <row r="37" spans="1:28" ht="24">
      <c r="A37" s="192"/>
      <c r="B37" s="186"/>
      <c r="C37" s="192"/>
      <c r="D37" s="265"/>
      <c r="E37" s="265"/>
      <c r="F37" s="262"/>
      <c r="G37" s="265"/>
      <c r="H37" s="192"/>
      <c r="I37" s="271"/>
      <c r="J37" s="271"/>
      <c r="K37" s="272"/>
      <c r="L37" s="272"/>
      <c r="M37" s="192"/>
      <c r="N37" s="192"/>
      <c r="O37" s="144" t="s">
        <v>636</v>
      </c>
    </row>
    <row r="38" spans="1:28" ht="14.25" customHeight="1">
      <c r="A38" s="192"/>
      <c r="B38" s="192"/>
      <c r="C38" s="192"/>
      <c r="D38" s="265"/>
      <c r="E38" s="265"/>
      <c r="F38" s="262"/>
      <c r="G38" s="265"/>
      <c r="H38" s="192"/>
      <c r="I38" s="271"/>
      <c r="J38" s="271"/>
      <c r="K38" s="272"/>
      <c r="L38" s="272"/>
      <c r="M38" s="192"/>
      <c r="N38" s="192"/>
      <c r="Y38" s="520"/>
      <c r="Z38" s="520"/>
      <c r="AA38" s="223"/>
    </row>
    <row r="39" spans="1:28">
      <c r="A39" s="784" t="s">
        <v>779</v>
      </c>
      <c r="B39" s="784"/>
      <c r="C39" s="784"/>
      <c r="D39" s="784"/>
      <c r="E39" s="784"/>
      <c r="F39" s="784"/>
      <c r="G39" s="784"/>
      <c r="H39" s="784"/>
      <c r="I39" s="211" t="s">
        <v>12</v>
      </c>
      <c r="J39" s="186"/>
      <c r="K39" s="777"/>
      <c r="L39" s="777"/>
      <c r="M39" s="777"/>
      <c r="N39" s="273" t="s">
        <v>24</v>
      </c>
    </row>
    <row r="40" spans="1:28">
      <c r="A40" s="274"/>
      <c r="B40" s="192"/>
      <c r="C40" s="192"/>
      <c r="D40" s="192"/>
      <c r="E40" s="192"/>
      <c r="F40" s="192"/>
      <c r="G40" s="192"/>
      <c r="H40" s="192"/>
      <c r="I40" s="192"/>
      <c r="J40" s="192"/>
      <c r="K40" s="192"/>
      <c r="L40" s="192"/>
      <c r="M40" s="192"/>
      <c r="N40" s="192"/>
    </row>
    <row r="41" spans="1:28">
      <c r="A41" s="274"/>
      <c r="B41" s="192"/>
      <c r="C41" s="192"/>
      <c r="D41" s="192"/>
      <c r="E41" s="192"/>
      <c r="F41" s="192"/>
      <c r="G41" s="192"/>
      <c r="H41" s="192"/>
      <c r="I41" s="192"/>
      <c r="J41" s="192"/>
      <c r="K41" s="192"/>
      <c r="L41" s="192"/>
      <c r="M41" s="192"/>
      <c r="N41" s="192"/>
    </row>
    <row r="42" spans="1:28">
      <c r="A42" s="232"/>
    </row>
    <row r="43" spans="1:28">
      <c r="A43" s="232"/>
    </row>
    <row r="44" spans="1:28">
      <c r="A44" s="232"/>
    </row>
    <row r="45" spans="1:28">
      <c r="A45" s="185" t="s">
        <v>124</v>
      </c>
      <c r="B45" s="144"/>
      <c r="C45" s="144"/>
      <c r="D45" s="144"/>
      <c r="E45" s="144"/>
      <c r="F45" s="144"/>
      <c r="G45" s="144"/>
      <c r="H45" s="144"/>
      <c r="I45" s="144"/>
      <c r="J45" s="144"/>
      <c r="K45" s="144"/>
      <c r="L45" s="144"/>
      <c r="M45" s="144"/>
      <c r="N45" s="144"/>
    </row>
    <row r="46" spans="1:28">
      <c r="A46" s="185" t="s">
        <v>788</v>
      </c>
      <c r="B46" s="144"/>
      <c r="C46" s="144"/>
      <c r="D46" s="144"/>
      <c r="E46" s="144"/>
      <c r="F46" s="144"/>
      <c r="G46" s="144"/>
      <c r="H46" s="144"/>
      <c r="I46" s="144"/>
      <c r="J46" s="144"/>
      <c r="K46" s="144"/>
      <c r="L46" s="144"/>
      <c r="M46" s="144"/>
      <c r="N46" s="144"/>
    </row>
    <row r="47" spans="1:28">
      <c r="A47" s="185" t="s">
        <v>789</v>
      </c>
      <c r="B47" s="144"/>
      <c r="C47" s="144"/>
      <c r="D47" s="144"/>
      <c r="E47" s="144"/>
      <c r="F47" s="144"/>
      <c r="G47" s="144"/>
      <c r="H47" s="144"/>
      <c r="I47" s="144"/>
      <c r="J47" s="144"/>
      <c r="K47" s="144"/>
      <c r="L47" s="144"/>
      <c r="M47" s="144"/>
      <c r="N47" s="144"/>
    </row>
    <row r="48" spans="1:28">
      <c r="A48" s="185" t="s">
        <v>790</v>
      </c>
      <c r="B48" s="144"/>
      <c r="C48" s="144"/>
      <c r="D48" s="144"/>
      <c r="E48" s="144"/>
      <c r="F48" s="144"/>
      <c r="G48" s="144"/>
      <c r="H48" s="144"/>
      <c r="I48" s="144"/>
      <c r="J48" s="144"/>
      <c r="K48" s="144"/>
      <c r="L48" s="144"/>
      <c r="M48" s="144"/>
      <c r="N48" s="144"/>
    </row>
    <row r="49" spans="1:14">
      <c r="A49" s="185" t="s">
        <v>791</v>
      </c>
      <c r="B49" s="144"/>
      <c r="C49" s="144"/>
      <c r="D49" s="144"/>
      <c r="E49" s="144"/>
      <c r="F49" s="144"/>
      <c r="G49" s="144"/>
      <c r="H49" s="144"/>
      <c r="I49" s="144"/>
      <c r="J49" s="144"/>
      <c r="K49" s="144"/>
      <c r="L49" s="144"/>
      <c r="M49" s="144"/>
      <c r="N49" s="144"/>
    </row>
    <row r="50" spans="1:14">
      <c r="A50" s="185"/>
      <c r="B50" s="144"/>
      <c r="C50" s="144"/>
      <c r="D50" s="144"/>
      <c r="E50" s="144"/>
      <c r="F50" s="144"/>
      <c r="G50" s="144"/>
      <c r="H50" s="144"/>
      <c r="I50" s="144"/>
      <c r="J50" s="144"/>
      <c r="K50" s="144"/>
      <c r="L50" s="144"/>
      <c r="M50" s="144"/>
      <c r="N50" s="144"/>
    </row>
    <row r="51" spans="1:14">
      <c r="A51" s="232"/>
    </row>
  </sheetData>
  <mergeCells count="23">
    <mergeCell ref="F24:N24"/>
    <mergeCell ref="A39:H39"/>
    <mergeCell ref="A5:N5"/>
    <mergeCell ref="A6:N6"/>
    <mergeCell ref="H11:N11"/>
    <mergeCell ref="H13:N13"/>
    <mergeCell ref="H15:N15"/>
    <mergeCell ref="H17:K17"/>
    <mergeCell ref="V26:AB26"/>
    <mergeCell ref="A30:D30"/>
    <mergeCell ref="H33:N33"/>
    <mergeCell ref="H36:N36"/>
    <mergeCell ref="K39:M39"/>
    <mergeCell ref="U30:AB30"/>
    <mergeCell ref="W32:X32"/>
    <mergeCell ref="Y32:Z32"/>
    <mergeCell ref="U33:Z33"/>
    <mergeCell ref="Y38:Z38"/>
    <mergeCell ref="O10:Y10"/>
    <mergeCell ref="O5:AB5"/>
    <mergeCell ref="Z10:AB10"/>
    <mergeCell ref="O17:R17"/>
    <mergeCell ref="V22:AB22"/>
  </mergeCells>
  <phoneticPr fontId="1"/>
  <hyperlinks>
    <hyperlink ref="AC1" location="目次!A1" display="目次に戻る" xr:uid="{00000000-0004-0000-2700-000000000000}"/>
  </hyperlinks>
  <printOptions horizontalCentered="1"/>
  <pageMargins left="0.78740157480314965" right="0.78740157480314965" top="0.98425196850393704" bottom="0.98425196850393704" header="0.51181102362204722" footer="0.51181102362204722"/>
  <pageSetup paperSize="9" scale="93" orientation="portrait" blackAndWhite="1" horizontalDpi="200" verticalDpi="200" r:id="rId1"/>
  <headerFooter alignWithMargins="0"/>
  <colBreaks count="1" manualBreakCount="1">
    <brk id="14" max="49" man="1"/>
  </colBreaks>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tabColor rgb="FFCCFF99"/>
  </sheetPr>
  <dimension ref="A1:AC50"/>
  <sheetViews>
    <sheetView showZeros="0" view="pageBreakPreview" zoomScaleNormal="100" zoomScaleSheetLayoutView="100" workbookViewId="0"/>
  </sheetViews>
  <sheetFormatPr defaultColWidth="5.875" defaultRowHeight="15.75"/>
  <cols>
    <col min="1" max="13" width="5.875" style="147" customWidth="1"/>
    <col min="14" max="14" width="8" style="147" customWidth="1"/>
    <col min="15" max="27" width="5.875" style="147" customWidth="1"/>
    <col min="28" max="28" width="6.75" style="147" customWidth="1"/>
    <col min="29" max="29" width="11.875" style="147" bestFit="1" customWidth="1"/>
    <col min="30" max="16384" width="5.875" style="147"/>
  </cols>
  <sheetData>
    <row r="1" spans="1:29">
      <c r="A1" s="251"/>
      <c r="N1" s="223" t="s">
        <v>631</v>
      </c>
      <c r="AB1" s="223" t="s">
        <v>782</v>
      </c>
      <c r="AC1" s="146" t="s">
        <v>642</v>
      </c>
    </row>
    <row r="2" spans="1:29" ht="15.75" customHeight="1">
      <c r="A2" s="252" t="s">
        <v>774</v>
      </c>
      <c r="N2" s="253"/>
    </row>
    <row r="3" spans="1:29" ht="15.75" customHeight="1"/>
    <row r="4" spans="1:29" ht="16.5" customHeight="1"/>
    <row r="5" spans="1:29" ht="31.5">
      <c r="A5" s="519" t="s">
        <v>38</v>
      </c>
      <c r="B5" s="519"/>
      <c r="C5" s="519"/>
      <c r="D5" s="519"/>
      <c r="E5" s="519"/>
      <c r="F5" s="519"/>
      <c r="G5" s="519"/>
      <c r="H5" s="519"/>
      <c r="I5" s="519"/>
      <c r="J5" s="519"/>
      <c r="K5" s="519"/>
      <c r="L5" s="519"/>
      <c r="M5" s="519"/>
      <c r="N5" s="519"/>
      <c r="O5" s="519" t="s">
        <v>37</v>
      </c>
      <c r="P5" s="519"/>
      <c r="Q5" s="519"/>
      <c r="R5" s="519"/>
      <c r="S5" s="519"/>
      <c r="T5" s="519"/>
      <c r="U5" s="519"/>
      <c r="V5" s="519"/>
      <c r="W5" s="519"/>
      <c r="X5" s="519"/>
      <c r="Y5" s="519"/>
      <c r="Z5" s="519"/>
      <c r="AA5" s="519"/>
      <c r="AB5" s="519"/>
    </row>
    <row r="8" spans="1:29" ht="14.25" customHeight="1">
      <c r="F8" s="147" t="s">
        <v>31</v>
      </c>
    </row>
    <row r="9" spans="1:29" ht="14.25" customHeight="1"/>
    <row r="10" spans="1:29" ht="18" customHeight="1">
      <c r="F10" s="147" t="s">
        <v>26</v>
      </c>
      <c r="H10" s="788"/>
      <c r="I10" s="788"/>
      <c r="J10" s="788"/>
      <c r="K10" s="788"/>
      <c r="L10" s="788"/>
      <c r="M10" s="788"/>
      <c r="N10" s="788"/>
      <c r="O10" s="526" t="str">
        <f>"　"&amp;設定シート!$F$5&amp;"執行の衆議院比例代表選出議員選挙における"</f>
        <v>　令和8年2月8日執行の衆議院比例代表選出議員選挙における</v>
      </c>
      <c r="P10" s="526"/>
      <c r="Q10" s="526"/>
      <c r="R10" s="526"/>
      <c r="S10" s="526"/>
      <c r="T10" s="526"/>
      <c r="U10" s="526"/>
      <c r="V10" s="526"/>
      <c r="W10" s="526"/>
      <c r="X10" s="526"/>
      <c r="Y10" s="526"/>
      <c r="Z10" s="526"/>
      <c r="AA10" s="526"/>
      <c r="AB10" s="526"/>
    </row>
    <row r="11" spans="1:29" ht="18" customHeight="1">
      <c r="I11" s="247"/>
      <c r="J11" s="247"/>
      <c r="K11" s="247"/>
      <c r="L11" s="247"/>
      <c r="O11" s="192"/>
      <c r="P11" s="192"/>
      <c r="Q11" s="192"/>
      <c r="R11" s="192"/>
      <c r="S11" s="192"/>
      <c r="T11" s="192"/>
      <c r="U11" s="192"/>
      <c r="V11" s="192"/>
      <c r="W11" s="192"/>
      <c r="X11" s="192"/>
      <c r="Y11" s="192"/>
      <c r="Z11" s="200"/>
      <c r="AA11" s="200"/>
      <c r="AB11" s="192"/>
    </row>
    <row r="12" spans="1:29" ht="18" customHeight="1">
      <c r="F12" s="147" t="s">
        <v>3</v>
      </c>
      <c r="H12" s="789"/>
      <c r="I12" s="789"/>
      <c r="J12" s="789"/>
      <c r="K12" s="789"/>
      <c r="L12" s="789"/>
      <c r="M12" s="789"/>
      <c r="N12" s="789"/>
      <c r="O12" s="192" t="s">
        <v>783</v>
      </c>
      <c r="P12" s="192"/>
      <c r="Q12" s="192"/>
      <c r="R12" s="192"/>
      <c r="S12" s="192"/>
      <c r="T12" s="192"/>
      <c r="U12" s="192"/>
      <c r="V12" s="254"/>
      <c r="W12" s="192"/>
      <c r="X12" s="254"/>
      <c r="Y12" s="254"/>
      <c r="Z12" s="192"/>
      <c r="AA12" s="192"/>
      <c r="AB12" s="192"/>
    </row>
    <row r="13" spans="1:29" ht="18" customHeight="1">
      <c r="I13" s="247"/>
      <c r="J13" s="237"/>
      <c r="K13" s="247"/>
      <c r="L13" s="247"/>
      <c r="O13" s="192"/>
      <c r="P13" s="192"/>
      <c r="Q13" s="192"/>
      <c r="R13" s="192"/>
      <c r="S13" s="192"/>
      <c r="T13" s="192"/>
      <c r="U13" s="192"/>
      <c r="V13" s="254"/>
      <c r="W13" s="254"/>
      <c r="X13" s="254"/>
      <c r="Y13" s="254"/>
      <c r="Z13" s="192"/>
      <c r="AA13" s="192"/>
      <c r="AB13" s="192"/>
    </row>
    <row r="14" spans="1:29" ht="18" customHeight="1">
      <c r="F14" s="147" t="s">
        <v>27</v>
      </c>
      <c r="H14" s="789"/>
      <c r="I14" s="789"/>
      <c r="J14" s="789"/>
      <c r="K14" s="789"/>
      <c r="L14" s="789"/>
      <c r="M14" s="789"/>
      <c r="N14" s="789"/>
      <c r="O14" s="192"/>
      <c r="P14" s="192"/>
      <c r="Q14" s="192"/>
      <c r="R14" s="192"/>
      <c r="S14" s="192"/>
      <c r="T14" s="192"/>
      <c r="U14" s="192"/>
      <c r="V14" s="254"/>
      <c r="W14" s="192"/>
      <c r="X14" s="254"/>
      <c r="Y14" s="192"/>
      <c r="Z14" s="192"/>
      <c r="AA14" s="192"/>
      <c r="AB14" s="192"/>
    </row>
    <row r="15" spans="1:29" ht="14.25" customHeight="1">
      <c r="I15" s="237"/>
      <c r="J15" s="237"/>
      <c r="K15" s="237"/>
      <c r="O15" s="192"/>
      <c r="P15" s="192"/>
      <c r="Q15" s="192"/>
      <c r="R15" s="192"/>
      <c r="S15" s="192"/>
      <c r="T15" s="192"/>
      <c r="U15" s="192"/>
      <c r="V15" s="192"/>
      <c r="W15" s="192"/>
      <c r="X15" s="192"/>
      <c r="Y15" s="192"/>
      <c r="Z15" s="192"/>
      <c r="AA15" s="192"/>
      <c r="AB15" s="192"/>
    </row>
    <row r="16" spans="1:29" ht="14.25" customHeight="1">
      <c r="H16" s="255" t="s">
        <v>35</v>
      </c>
      <c r="I16" s="786"/>
      <c r="J16" s="786"/>
      <c r="K16" s="786"/>
      <c r="L16" s="786"/>
      <c r="M16" s="255" t="s">
        <v>34</v>
      </c>
      <c r="O16" s="200"/>
      <c r="P16" s="200"/>
      <c r="Q16" s="200"/>
      <c r="R16" s="200"/>
      <c r="S16" s="200"/>
      <c r="T16" s="192"/>
      <c r="U16" s="192"/>
      <c r="V16" s="192"/>
      <c r="W16" s="192"/>
      <c r="X16" s="192"/>
      <c r="Y16" s="192"/>
      <c r="Z16" s="192"/>
      <c r="AA16" s="192"/>
      <c r="AB16" s="192"/>
    </row>
    <row r="17" spans="1:28" ht="14.25" customHeight="1">
      <c r="O17" s="778" t="s">
        <v>369</v>
      </c>
      <c r="P17" s="778"/>
      <c r="Q17" s="778"/>
      <c r="R17" s="778"/>
      <c r="S17" s="256"/>
      <c r="T17" s="192"/>
      <c r="U17" s="192"/>
      <c r="V17" s="192"/>
      <c r="W17" s="192"/>
      <c r="X17" s="192"/>
      <c r="Y17" s="192"/>
      <c r="Z17" s="192"/>
      <c r="AA17" s="192"/>
      <c r="AB17" s="192"/>
    </row>
    <row r="18" spans="1:28">
      <c r="G18" s="237"/>
      <c r="O18" s="192"/>
      <c r="P18" s="257"/>
      <c r="Q18" s="258"/>
      <c r="R18" s="258"/>
      <c r="S18" s="192"/>
      <c r="T18" s="192"/>
      <c r="U18" s="192"/>
      <c r="V18" s="192"/>
      <c r="W18" s="192"/>
      <c r="X18" s="192"/>
      <c r="Y18" s="192"/>
      <c r="Z18" s="192"/>
      <c r="AA18" s="192"/>
      <c r="AB18" s="192"/>
    </row>
    <row r="19" spans="1:28" ht="14.25" customHeight="1">
      <c r="O19" s="192"/>
      <c r="P19" s="257"/>
      <c r="Q19" s="258"/>
      <c r="R19" s="258"/>
      <c r="S19" s="192"/>
      <c r="T19" s="192"/>
      <c r="U19" s="192"/>
      <c r="V19" s="192"/>
      <c r="W19" s="192"/>
      <c r="X19" s="192"/>
      <c r="Y19" s="192"/>
      <c r="Z19" s="192"/>
      <c r="AA19" s="192"/>
      <c r="AB19" s="192"/>
    </row>
    <row r="20" spans="1:28" ht="14.25" customHeight="1">
      <c r="A20" s="147" t="s">
        <v>32</v>
      </c>
      <c r="C20" s="259" t="str">
        <f>設定シート!F5&amp;"執行　衆議院比例代表選出議員選挙"</f>
        <v>令和8年2月8日執行　衆議院比例代表選出議員選挙</v>
      </c>
      <c r="O20" s="192"/>
      <c r="P20" s="257"/>
      <c r="Q20" s="258"/>
      <c r="R20" s="258"/>
      <c r="S20" s="192"/>
      <c r="T20" s="192"/>
      <c r="U20" s="192"/>
      <c r="V20" s="192"/>
      <c r="W20" s="192"/>
      <c r="X20" s="192"/>
      <c r="Y20" s="192"/>
      <c r="Z20" s="192"/>
      <c r="AA20" s="192"/>
      <c r="AB20" s="192"/>
    </row>
    <row r="21" spans="1:28" ht="14.25" customHeight="1">
      <c r="C21" s="787" t="s">
        <v>775</v>
      </c>
      <c r="D21" s="787"/>
      <c r="E21" s="787"/>
      <c r="F21" s="787"/>
      <c r="G21" s="787"/>
      <c r="H21" s="787"/>
      <c r="I21" s="787"/>
      <c r="J21" s="787"/>
      <c r="O21" s="192"/>
      <c r="P21" s="257"/>
      <c r="Q21" s="258"/>
      <c r="R21" s="258"/>
      <c r="S21" s="192"/>
      <c r="T21" s="192"/>
      <c r="U21" s="192"/>
      <c r="V21" s="192"/>
      <c r="W21" s="192"/>
      <c r="X21" s="192"/>
      <c r="Y21" s="192"/>
      <c r="Z21" s="192"/>
      <c r="AA21" s="192"/>
      <c r="AB21" s="192"/>
    </row>
    <row r="22" spans="1:28" ht="14.25" customHeight="1">
      <c r="C22" s="237"/>
      <c r="O22" s="192"/>
      <c r="P22" s="257"/>
      <c r="Q22" s="258"/>
      <c r="R22" s="258"/>
      <c r="S22" s="192"/>
      <c r="T22" s="192" t="s">
        <v>26</v>
      </c>
      <c r="U22" s="192"/>
      <c r="V22" s="500"/>
      <c r="W22" s="500"/>
      <c r="X22" s="500"/>
      <c r="Y22" s="500"/>
      <c r="Z22" s="500"/>
      <c r="AA22" s="500"/>
      <c r="AB22" s="500"/>
    </row>
    <row r="23" spans="1:28" ht="14.25" customHeight="1">
      <c r="G23" s="247"/>
      <c r="J23" s="247"/>
      <c r="O23" s="192"/>
      <c r="P23" s="257"/>
      <c r="Q23" s="258"/>
      <c r="R23" s="258"/>
      <c r="S23" s="192"/>
      <c r="T23" s="192"/>
      <c r="U23" s="192"/>
      <c r="V23" s="192"/>
      <c r="W23" s="192"/>
      <c r="X23" s="192"/>
      <c r="Y23" s="192"/>
      <c r="Z23" s="260"/>
      <c r="AA23" s="192"/>
      <c r="AB23" s="192"/>
    </row>
    <row r="24" spans="1:28" ht="21" customHeight="1">
      <c r="A24" s="147" t="s">
        <v>39</v>
      </c>
      <c r="E24" s="785"/>
      <c r="F24" s="785"/>
      <c r="G24" s="785"/>
      <c r="H24" s="147" t="s">
        <v>40</v>
      </c>
      <c r="J24" s="237"/>
      <c r="O24" s="192"/>
      <c r="P24" s="257"/>
      <c r="Q24" s="258"/>
      <c r="R24" s="258"/>
      <c r="S24" s="192"/>
      <c r="T24" s="192"/>
      <c r="U24" s="192"/>
      <c r="V24" s="192"/>
      <c r="W24" s="192"/>
      <c r="X24" s="192"/>
      <c r="Y24" s="192"/>
      <c r="Z24" s="192"/>
      <c r="AA24" s="192"/>
      <c r="AB24" s="192"/>
    </row>
    <row r="25" spans="1:28" ht="14.25" customHeight="1">
      <c r="G25" s="247"/>
      <c r="J25" s="247"/>
      <c r="O25" s="192"/>
      <c r="P25" s="257"/>
      <c r="Q25" s="258"/>
      <c r="R25" s="258"/>
      <c r="S25" s="192"/>
      <c r="T25" s="192"/>
      <c r="U25" s="192"/>
      <c r="V25" s="192"/>
      <c r="W25" s="192"/>
      <c r="X25" s="192"/>
      <c r="Y25" s="192"/>
      <c r="Z25" s="192"/>
      <c r="AA25" s="192"/>
      <c r="AB25" s="192"/>
    </row>
    <row r="26" spans="1:28" ht="21">
      <c r="O26" s="192"/>
      <c r="P26" s="257"/>
      <c r="Q26" s="258"/>
      <c r="R26" s="258"/>
      <c r="S26" s="192"/>
      <c r="T26" s="192" t="s">
        <v>27</v>
      </c>
      <c r="U26" s="192"/>
      <c r="V26" s="779">
        <f>入力シート①!Q28</f>
        <v>0</v>
      </c>
      <c r="W26" s="779"/>
      <c r="X26" s="779"/>
      <c r="Y26" s="779"/>
      <c r="Z26" s="779"/>
      <c r="AA26" s="779"/>
      <c r="AB26" s="779"/>
    </row>
    <row r="27" spans="1:28">
      <c r="A27" s="147" t="s">
        <v>36</v>
      </c>
      <c r="O27" s="192"/>
      <c r="P27" s="257"/>
      <c r="Q27" s="258"/>
      <c r="R27" s="258"/>
      <c r="S27" s="192"/>
      <c r="T27" s="192"/>
      <c r="U27" s="192"/>
      <c r="V27" s="192"/>
      <c r="W27" s="192"/>
      <c r="X27" s="192"/>
      <c r="Y27" s="192"/>
      <c r="Z27" s="192"/>
      <c r="AA27" s="192"/>
      <c r="AB27" s="192"/>
    </row>
    <row r="28" spans="1:28">
      <c r="O28" s="192"/>
      <c r="P28" s="192"/>
      <c r="Q28" s="192"/>
      <c r="R28" s="192"/>
      <c r="S28" s="192"/>
      <c r="T28" s="192"/>
      <c r="U28" s="192"/>
      <c r="V28" s="192"/>
      <c r="W28" s="192"/>
      <c r="X28" s="192"/>
      <c r="Y28" s="192"/>
      <c r="Z28" s="192"/>
      <c r="AA28" s="192"/>
      <c r="AB28" s="192"/>
    </row>
    <row r="29" spans="1:28">
      <c r="O29" s="192"/>
      <c r="P29" s="192"/>
      <c r="Q29" s="192"/>
      <c r="R29" s="192"/>
      <c r="S29" s="192"/>
      <c r="T29" s="192"/>
      <c r="U29" s="192"/>
      <c r="V29" s="192"/>
      <c r="W29" s="192"/>
      <c r="X29" s="192"/>
      <c r="Y29" s="192"/>
      <c r="Z29" s="192"/>
      <c r="AA29" s="192"/>
      <c r="AB29" s="192"/>
    </row>
    <row r="30" spans="1:28" ht="21">
      <c r="A30" s="778" t="s">
        <v>369</v>
      </c>
      <c r="B30" s="778"/>
      <c r="C30" s="778"/>
      <c r="D30" s="778"/>
      <c r="E30" s="256"/>
      <c r="F30" s="192"/>
      <c r="G30" s="192"/>
      <c r="H30" s="192"/>
      <c r="I30" s="192"/>
      <c r="J30" s="192"/>
      <c r="K30" s="192"/>
      <c r="L30" s="192"/>
      <c r="M30" s="192"/>
      <c r="N30" s="192"/>
      <c r="O30" s="192"/>
      <c r="P30" s="192"/>
      <c r="Q30" s="192"/>
      <c r="R30" s="261"/>
      <c r="S30" s="262" t="s">
        <v>72</v>
      </c>
      <c r="T30" s="263"/>
      <c r="U30" s="780">
        <f>H33</f>
        <v>0</v>
      </c>
      <c r="V30" s="780"/>
      <c r="W30" s="780"/>
      <c r="X30" s="780"/>
      <c r="Y30" s="780"/>
      <c r="Z30" s="780"/>
      <c r="AA30" s="780"/>
      <c r="AB30" s="780"/>
    </row>
    <row r="31" spans="1:28">
      <c r="A31" s="192"/>
      <c r="B31" s="264"/>
      <c r="C31" s="264"/>
      <c r="D31" s="264"/>
      <c r="E31" s="264"/>
      <c r="F31" s="192"/>
      <c r="G31" s="192"/>
      <c r="H31" s="192"/>
      <c r="I31" s="192"/>
      <c r="J31" s="192"/>
      <c r="K31" s="192"/>
      <c r="L31" s="192"/>
      <c r="M31" s="192"/>
      <c r="N31" s="192"/>
      <c r="O31" s="192"/>
      <c r="P31" s="192"/>
      <c r="Q31" s="192"/>
      <c r="R31" s="192"/>
      <c r="S31" s="192"/>
      <c r="T31" s="192"/>
      <c r="U31" s="192"/>
      <c r="V31" s="192"/>
      <c r="W31" s="192"/>
      <c r="X31" s="192"/>
      <c r="Y31" s="192"/>
      <c r="Z31" s="192"/>
      <c r="AA31" s="192"/>
      <c r="AB31" s="192"/>
    </row>
    <row r="32" spans="1:28">
      <c r="A32" s="192"/>
      <c r="B32" s="192"/>
      <c r="C32" s="192"/>
      <c r="D32" s="192"/>
      <c r="E32" s="192"/>
      <c r="F32" s="192"/>
      <c r="G32" s="192"/>
      <c r="H32" s="192"/>
      <c r="I32" s="192"/>
      <c r="J32" s="192"/>
      <c r="K32" s="192"/>
      <c r="L32" s="192"/>
      <c r="M32" s="192"/>
      <c r="N32" s="192"/>
      <c r="O32" s="192"/>
      <c r="P32" s="192"/>
      <c r="Q32" s="192"/>
      <c r="R32" s="265"/>
      <c r="S32" s="265"/>
      <c r="T32" s="262"/>
      <c r="U32" s="265"/>
      <c r="V32" s="192"/>
      <c r="W32" s="781"/>
      <c r="X32" s="781"/>
      <c r="Y32" s="782"/>
      <c r="Z32" s="782"/>
      <c r="AA32" s="192"/>
      <c r="AB32" s="192"/>
    </row>
    <row r="33" spans="1:28" ht="21" customHeight="1">
      <c r="A33" s="192"/>
      <c r="B33" s="192"/>
      <c r="C33" s="192"/>
      <c r="D33" s="192"/>
      <c r="E33" s="192"/>
      <c r="F33" s="262" t="s">
        <v>72</v>
      </c>
      <c r="G33" s="192"/>
      <c r="H33" s="780"/>
      <c r="I33" s="780"/>
      <c r="J33" s="780"/>
      <c r="K33" s="780"/>
      <c r="L33" s="780"/>
      <c r="M33" s="780"/>
      <c r="N33" s="780"/>
      <c r="O33" s="192"/>
      <c r="P33" s="192"/>
      <c r="Q33" s="192"/>
      <c r="R33" s="265"/>
      <c r="S33" s="262" t="s">
        <v>431</v>
      </c>
      <c r="T33" s="192"/>
      <c r="U33" s="783">
        <f>H36</f>
        <v>0</v>
      </c>
      <c r="V33" s="783"/>
      <c r="W33" s="783"/>
      <c r="X33" s="783"/>
      <c r="Y33" s="783"/>
      <c r="Z33" s="783"/>
      <c r="AA33" s="211" t="s">
        <v>24</v>
      </c>
      <c r="AB33" s="192"/>
    </row>
    <row r="34" spans="1:28">
      <c r="A34" s="192"/>
      <c r="B34" s="186"/>
      <c r="C34" s="186"/>
      <c r="D34" s="192"/>
      <c r="E34" s="192"/>
      <c r="F34" s="192"/>
      <c r="G34" s="192"/>
      <c r="H34" s="192"/>
      <c r="I34" s="196"/>
      <c r="J34" s="192"/>
      <c r="K34" s="192"/>
      <c r="L34" s="192"/>
      <c r="M34" s="192"/>
      <c r="N34" s="192"/>
      <c r="O34" s="192"/>
      <c r="P34" s="192"/>
      <c r="Q34" s="192"/>
      <c r="R34" s="265"/>
      <c r="S34" s="192"/>
      <c r="T34" s="192"/>
      <c r="U34" s="192"/>
      <c r="V34" s="192"/>
      <c r="W34" s="192"/>
      <c r="X34" s="192"/>
      <c r="Y34" s="192"/>
      <c r="Z34" s="211"/>
      <c r="AA34" s="192"/>
      <c r="AB34" s="192"/>
    </row>
    <row r="35" spans="1:28">
      <c r="A35" s="192"/>
      <c r="B35" s="186"/>
      <c r="C35" s="266"/>
      <c r="D35" s="192"/>
      <c r="E35" s="192"/>
      <c r="F35" s="192"/>
      <c r="G35" s="192"/>
      <c r="H35" s="192"/>
      <c r="I35" s="192"/>
      <c r="J35" s="192"/>
      <c r="K35" s="192"/>
      <c r="L35" s="192"/>
      <c r="M35" s="192"/>
      <c r="N35" s="192"/>
      <c r="O35" s="192"/>
      <c r="P35" s="192"/>
      <c r="Q35" s="192"/>
      <c r="R35" s="265"/>
      <c r="S35" s="192"/>
      <c r="T35" s="192"/>
      <c r="U35" s="192"/>
      <c r="V35" s="192"/>
      <c r="W35" s="192"/>
      <c r="X35" s="192"/>
      <c r="Y35" s="192"/>
      <c r="Z35" s="211"/>
      <c r="AA35" s="192"/>
      <c r="AB35" s="192"/>
    </row>
    <row r="36" spans="1:28" ht="21" customHeight="1">
      <c r="A36" s="192"/>
      <c r="B36" s="186"/>
      <c r="C36" s="186"/>
      <c r="D36" s="192"/>
      <c r="E36" s="192"/>
      <c r="F36" s="262" t="s">
        <v>431</v>
      </c>
      <c r="G36" s="192"/>
      <c r="H36" s="500">
        <f>入力シート①!C10</f>
        <v>0</v>
      </c>
      <c r="I36" s="500"/>
      <c r="J36" s="500"/>
      <c r="K36" s="500"/>
      <c r="L36" s="500"/>
      <c r="M36" s="500"/>
      <c r="N36" s="500"/>
      <c r="O36" s="144" t="s">
        <v>124</v>
      </c>
      <c r="R36" s="229"/>
      <c r="S36" s="229"/>
      <c r="T36" s="228"/>
      <c r="U36" s="229"/>
      <c r="W36" s="235"/>
      <c r="X36" s="235"/>
      <c r="Y36" s="236"/>
      <c r="Z36" s="236"/>
    </row>
    <row r="37" spans="1:28" ht="14.25" customHeight="1">
      <c r="D37" s="229"/>
      <c r="E37" s="229"/>
      <c r="F37" s="228"/>
      <c r="G37" s="229"/>
      <c r="I37" s="230"/>
      <c r="J37" s="230"/>
      <c r="K37" s="231"/>
      <c r="L37" s="231"/>
      <c r="O37" s="144" t="s">
        <v>636</v>
      </c>
    </row>
    <row r="38" spans="1:28" ht="14.25" customHeight="1">
      <c r="D38" s="229"/>
      <c r="E38" s="229"/>
      <c r="F38" s="228"/>
      <c r="G38" s="229"/>
      <c r="I38" s="230"/>
      <c r="J38" s="230"/>
      <c r="K38" s="231"/>
      <c r="L38" s="231"/>
      <c r="Y38" s="520"/>
      <c r="Z38" s="520"/>
      <c r="AA38" s="223"/>
    </row>
    <row r="39" spans="1:28">
      <c r="B39" s="785">
        <f>E24</f>
        <v>0</v>
      </c>
      <c r="C39" s="785"/>
      <c r="D39" s="267" t="s">
        <v>42</v>
      </c>
      <c r="E39" s="229"/>
      <c r="F39" s="228"/>
      <c r="G39" s="229"/>
      <c r="H39" s="790"/>
      <c r="I39" s="790"/>
      <c r="J39" s="790"/>
      <c r="K39" s="790"/>
      <c r="L39" s="236" t="s">
        <v>24</v>
      </c>
    </row>
    <row r="40" spans="1:28">
      <c r="A40" s="232"/>
    </row>
    <row r="41" spans="1:28">
      <c r="A41" s="232"/>
    </row>
    <row r="42" spans="1:28">
      <c r="A42" s="185" t="s">
        <v>124</v>
      </c>
      <c r="B42" s="144"/>
      <c r="C42" s="144"/>
      <c r="D42" s="144"/>
      <c r="E42" s="144"/>
      <c r="F42" s="144"/>
      <c r="G42" s="144"/>
      <c r="H42" s="144"/>
      <c r="I42" s="144"/>
      <c r="J42" s="144"/>
      <c r="K42" s="144"/>
      <c r="L42" s="144"/>
      <c r="M42" s="144"/>
      <c r="N42" s="144"/>
    </row>
    <row r="43" spans="1:28">
      <c r="A43" s="185" t="s">
        <v>788</v>
      </c>
      <c r="B43" s="144"/>
      <c r="C43" s="144"/>
      <c r="D43" s="144"/>
      <c r="E43" s="144"/>
      <c r="F43" s="144"/>
      <c r="G43" s="144"/>
      <c r="H43" s="144"/>
      <c r="I43" s="144"/>
      <c r="J43" s="144"/>
      <c r="K43" s="144"/>
      <c r="L43" s="144"/>
      <c r="M43" s="144"/>
      <c r="N43" s="144"/>
    </row>
    <row r="44" spans="1:28">
      <c r="A44" s="185" t="s">
        <v>789</v>
      </c>
      <c r="B44" s="144"/>
      <c r="C44" s="144"/>
      <c r="D44" s="144"/>
      <c r="E44" s="144"/>
      <c r="F44" s="144"/>
      <c r="G44" s="144"/>
      <c r="H44" s="144"/>
      <c r="I44" s="144"/>
      <c r="J44" s="144"/>
      <c r="K44" s="144"/>
      <c r="L44" s="144"/>
      <c r="M44" s="144"/>
      <c r="N44" s="144"/>
    </row>
    <row r="45" spans="1:28">
      <c r="A45" s="185" t="s">
        <v>790</v>
      </c>
      <c r="B45" s="144"/>
      <c r="C45" s="144"/>
      <c r="D45" s="144"/>
      <c r="E45" s="144"/>
      <c r="F45" s="144"/>
      <c r="G45" s="144"/>
      <c r="H45" s="144"/>
      <c r="I45" s="144"/>
      <c r="J45" s="144"/>
      <c r="K45" s="144"/>
      <c r="L45" s="144"/>
      <c r="M45" s="144"/>
      <c r="N45" s="144"/>
    </row>
    <row r="46" spans="1:28">
      <c r="A46" s="185" t="s">
        <v>791</v>
      </c>
      <c r="B46" s="144"/>
      <c r="C46" s="144"/>
      <c r="D46" s="144"/>
      <c r="E46" s="144"/>
      <c r="F46" s="144"/>
      <c r="G46" s="144"/>
      <c r="H46" s="144"/>
      <c r="I46" s="144"/>
      <c r="J46" s="144"/>
      <c r="K46" s="144"/>
      <c r="L46" s="144"/>
      <c r="M46" s="144"/>
      <c r="N46" s="144"/>
    </row>
    <row r="47" spans="1:28">
      <c r="A47" s="185"/>
      <c r="B47" s="144"/>
      <c r="C47" s="144"/>
      <c r="D47" s="144"/>
      <c r="E47" s="144"/>
      <c r="F47" s="144"/>
      <c r="G47" s="144"/>
      <c r="H47" s="144"/>
      <c r="I47" s="144"/>
      <c r="J47" s="144"/>
      <c r="K47" s="144"/>
      <c r="L47" s="144"/>
      <c r="M47" s="144"/>
      <c r="N47" s="144"/>
    </row>
    <row r="49" spans="1:13">
      <c r="A49" s="232"/>
    </row>
    <row r="50" spans="1:13">
      <c r="K50" s="235"/>
      <c r="L50" s="235"/>
      <c r="M50" s="223"/>
    </row>
  </sheetData>
  <mergeCells count="22">
    <mergeCell ref="O5:AB5"/>
    <mergeCell ref="O10:AB10"/>
    <mergeCell ref="I16:L16"/>
    <mergeCell ref="A30:D30"/>
    <mergeCell ref="B39:C39"/>
    <mergeCell ref="C21:J21"/>
    <mergeCell ref="A5:N5"/>
    <mergeCell ref="H10:N10"/>
    <mergeCell ref="H12:N12"/>
    <mergeCell ref="H14:N14"/>
    <mergeCell ref="H39:K39"/>
    <mergeCell ref="O17:R17"/>
    <mergeCell ref="V22:AB22"/>
    <mergeCell ref="V26:AB26"/>
    <mergeCell ref="U30:AB30"/>
    <mergeCell ref="W32:X32"/>
    <mergeCell ref="E24:G24"/>
    <mergeCell ref="Y32:Z32"/>
    <mergeCell ref="U33:Z33"/>
    <mergeCell ref="Y38:Z38"/>
    <mergeCell ref="H33:N33"/>
    <mergeCell ref="H36:N36"/>
  </mergeCells>
  <phoneticPr fontId="1"/>
  <hyperlinks>
    <hyperlink ref="AC1" location="目次!A1" display="目次に戻る" xr:uid="{00000000-0004-0000-2800-000000000000}"/>
  </hyperlinks>
  <printOptions horizontalCentered="1"/>
  <pageMargins left="0.78740157480314965" right="0.78740157480314965" top="0.98425196850393704" bottom="0.98425196850393704" header="0.51181102362204722" footer="0.51181102362204722"/>
  <pageSetup paperSize="9" scale="98" orientation="portrait" blackAndWhite="1" horizontalDpi="200" verticalDpi="200"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C67"/>
  <sheetViews>
    <sheetView showZeros="0" view="pageBreakPreview" zoomScaleNormal="100" zoomScaleSheetLayoutView="100" workbookViewId="0"/>
  </sheetViews>
  <sheetFormatPr defaultColWidth="5.875" defaultRowHeight="15.75"/>
  <cols>
    <col min="1" max="2" width="6.625" style="147" customWidth="1"/>
    <col min="3" max="12" width="5.875" style="147"/>
    <col min="13" max="13" width="6.625" style="147" customWidth="1"/>
    <col min="14" max="15" width="5.875" style="147"/>
    <col min="16" max="16" width="11.875" style="147" bestFit="1" customWidth="1"/>
    <col min="17" max="16384" width="5.875" style="147"/>
  </cols>
  <sheetData>
    <row r="1" spans="1:16" s="144" customFormat="1" ht="12" customHeight="1">
      <c r="O1" s="145" t="s">
        <v>600</v>
      </c>
      <c r="P1" s="146" t="s">
        <v>642</v>
      </c>
    </row>
    <row r="2" spans="1:16" ht="22.5" customHeight="1"/>
    <row r="3" spans="1:16" ht="24">
      <c r="A3" s="465" t="s">
        <v>796</v>
      </c>
      <c r="B3" s="465"/>
      <c r="C3" s="465"/>
      <c r="D3" s="465"/>
      <c r="E3" s="465"/>
      <c r="F3" s="465"/>
      <c r="G3" s="465"/>
      <c r="H3" s="465"/>
      <c r="I3" s="465"/>
      <c r="J3" s="465"/>
      <c r="K3" s="465"/>
      <c r="L3" s="465"/>
      <c r="M3" s="465"/>
      <c r="N3" s="465"/>
      <c r="O3" s="465"/>
    </row>
    <row r="4" spans="1:16" ht="22.5" customHeight="1" thickBot="1"/>
    <row r="5" spans="1:16" ht="14.25" customHeight="1" thickBot="1">
      <c r="A5" s="148" t="s">
        <v>87</v>
      </c>
      <c r="B5" s="149"/>
      <c r="C5" s="149"/>
      <c r="D5" s="149"/>
      <c r="E5" s="149"/>
      <c r="F5" s="149"/>
      <c r="G5" s="149"/>
      <c r="H5" s="149"/>
      <c r="I5" s="149"/>
      <c r="J5" s="149"/>
      <c r="K5" s="149"/>
      <c r="L5" s="149"/>
      <c r="M5" s="149"/>
      <c r="N5" s="149"/>
      <c r="O5" s="150"/>
    </row>
    <row r="6" spans="1:16" ht="26.25" customHeight="1">
      <c r="A6" s="447" t="s">
        <v>3</v>
      </c>
      <c r="B6" s="448"/>
      <c r="C6" s="153"/>
      <c r="D6" s="469">
        <f>入力シート①!C6</f>
        <v>0</v>
      </c>
      <c r="E6" s="469"/>
      <c r="F6" s="469"/>
      <c r="G6" s="469"/>
      <c r="H6" s="469"/>
      <c r="I6" s="469"/>
      <c r="J6" s="469"/>
      <c r="K6" s="469"/>
      <c r="L6" s="469"/>
      <c r="M6" s="469"/>
      <c r="N6" s="469"/>
      <c r="O6" s="154"/>
    </row>
    <row r="7" spans="1:16" ht="26.25" customHeight="1" thickBot="1">
      <c r="A7" s="466" t="s">
        <v>88</v>
      </c>
      <c r="B7" s="467"/>
      <c r="C7" s="375"/>
      <c r="D7" s="468">
        <f>入力シート①!C7</f>
        <v>0</v>
      </c>
      <c r="E7" s="468"/>
      <c r="F7" s="468"/>
      <c r="G7" s="468"/>
      <c r="H7" s="468"/>
      <c r="I7" s="468"/>
      <c r="J7" s="468"/>
      <c r="K7" s="468"/>
      <c r="L7" s="468"/>
      <c r="M7" s="468"/>
      <c r="N7" s="468"/>
      <c r="O7" s="376"/>
    </row>
    <row r="8" spans="1:16" ht="18.75" customHeight="1">
      <c r="A8" s="159"/>
      <c r="B8" s="152"/>
      <c r="C8" s="377" t="s">
        <v>91</v>
      </c>
      <c r="D8" s="450">
        <f>入力シート①!C8</f>
        <v>0</v>
      </c>
      <c r="E8" s="450"/>
      <c r="F8" s="378" t="s">
        <v>4</v>
      </c>
      <c r="G8" s="378"/>
      <c r="H8" s="378"/>
      <c r="I8" s="378"/>
      <c r="J8" s="378"/>
      <c r="K8" s="378"/>
      <c r="L8" s="378"/>
      <c r="M8" s="378"/>
      <c r="N8" s="378"/>
      <c r="O8" s="379"/>
    </row>
    <row r="9" spans="1:16" ht="18.75" customHeight="1">
      <c r="A9" s="155" t="s">
        <v>73</v>
      </c>
      <c r="B9" s="156"/>
      <c r="C9" s="160"/>
      <c r="D9" s="470">
        <f>入力シート①!C9</f>
        <v>0</v>
      </c>
      <c r="E9" s="470"/>
      <c r="F9" s="470"/>
      <c r="G9" s="470"/>
      <c r="H9" s="470"/>
      <c r="I9" s="470"/>
      <c r="J9" s="470"/>
      <c r="K9" s="470"/>
      <c r="L9" s="470"/>
      <c r="M9" s="470"/>
      <c r="N9" s="470"/>
      <c r="O9" s="161"/>
    </row>
    <row r="10" spans="1:16" ht="18.75" customHeight="1" thickBot="1">
      <c r="A10" s="157"/>
      <c r="B10" s="158"/>
      <c r="C10" s="380"/>
      <c r="D10" s="380"/>
      <c r="E10" s="380"/>
      <c r="F10" s="380"/>
      <c r="G10" s="380"/>
      <c r="H10" s="380"/>
      <c r="I10" s="381" t="s">
        <v>90</v>
      </c>
      <c r="J10" s="449">
        <f>入力シート①!C11</f>
        <v>0</v>
      </c>
      <c r="K10" s="449"/>
      <c r="L10" s="449"/>
      <c r="M10" s="449"/>
      <c r="N10" s="449"/>
      <c r="O10" s="382" t="s">
        <v>4</v>
      </c>
    </row>
    <row r="11" spans="1:16" ht="26.25" customHeight="1" thickBot="1">
      <c r="A11" s="155" t="s">
        <v>89</v>
      </c>
      <c r="B11" s="156"/>
      <c r="C11" s="153"/>
      <c r="D11" s="431">
        <f>入力シート①!C10</f>
        <v>0</v>
      </c>
      <c r="E11" s="431"/>
      <c r="F11" s="431"/>
      <c r="G11" s="431"/>
      <c r="H11" s="431"/>
      <c r="I11" s="431"/>
      <c r="J11" s="431"/>
      <c r="K11" s="431"/>
      <c r="L11" s="431"/>
      <c r="M11" s="431"/>
      <c r="N11" s="431"/>
      <c r="O11" s="162"/>
    </row>
    <row r="12" spans="1:16" ht="30" customHeight="1" thickBot="1">
      <c r="A12" s="454" t="s">
        <v>179</v>
      </c>
      <c r="B12" s="455"/>
      <c r="C12" s="451">
        <f>入力シート①!C12</f>
        <v>0</v>
      </c>
      <c r="D12" s="452"/>
      <c r="E12" s="452"/>
      <c r="F12" s="452"/>
      <c r="G12" s="452"/>
      <c r="H12" s="452"/>
      <c r="I12" s="452"/>
      <c r="J12" s="452"/>
      <c r="K12" s="452"/>
      <c r="L12" s="452"/>
      <c r="M12" s="452"/>
      <c r="N12" s="452"/>
      <c r="O12" s="453"/>
    </row>
    <row r="13" spans="1:16" ht="14.25" customHeight="1" thickBot="1">
      <c r="A13" s="163" t="s">
        <v>85</v>
      </c>
      <c r="B13" s="149"/>
      <c r="C13" s="164"/>
      <c r="D13" s="164"/>
      <c r="E13" s="164"/>
      <c r="F13" s="164"/>
      <c r="G13" s="164"/>
      <c r="H13" s="164"/>
      <c r="I13" s="164"/>
      <c r="J13" s="164"/>
      <c r="K13" s="164"/>
      <c r="L13" s="164"/>
      <c r="M13" s="164"/>
      <c r="N13" s="164"/>
      <c r="O13" s="165"/>
    </row>
    <row r="14" spans="1:16" ht="26.25" customHeight="1">
      <c r="A14" s="447" t="s">
        <v>3</v>
      </c>
      <c r="B14" s="448"/>
      <c r="C14" s="456">
        <f>入力シート①!C14</f>
        <v>0</v>
      </c>
      <c r="D14" s="457"/>
      <c r="E14" s="457"/>
      <c r="F14" s="457"/>
      <c r="G14" s="457"/>
      <c r="H14" s="457"/>
      <c r="I14" s="457"/>
      <c r="J14" s="457"/>
      <c r="K14" s="458"/>
      <c r="L14" s="471" t="s">
        <v>19</v>
      </c>
      <c r="M14" s="435">
        <f>入力シート①!C16</f>
        <v>0</v>
      </c>
      <c r="N14" s="436"/>
      <c r="O14" s="437"/>
    </row>
    <row r="15" spans="1:16" ht="26.25" customHeight="1" thickBot="1">
      <c r="A15" s="491" t="s">
        <v>188</v>
      </c>
      <c r="B15" s="492"/>
      <c r="C15" s="459">
        <f>入力シート①!C15</f>
        <v>0</v>
      </c>
      <c r="D15" s="460"/>
      <c r="E15" s="460"/>
      <c r="F15" s="460"/>
      <c r="G15" s="460"/>
      <c r="H15" s="460"/>
      <c r="I15" s="460"/>
      <c r="J15" s="460"/>
      <c r="K15" s="461"/>
      <c r="L15" s="471"/>
      <c r="M15" s="462"/>
      <c r="N15" s="463"/>
      <c r="O15" s="464"/>
    </row>
    <row r="16" spans="1:16" ht="26.25" customHeight="1" thickBot="1">
      <c r="A16" s="489" t="s">
        <v>16</v>
      </c>
      <c r="B16" s="490"/>
      <c r="C16" s="441">
        <f>入力シート①!C18</f>
        <v>0</v>
      </c>
      <c r="D16" s="431"/>
      <c r="E16" s="431"/>
      <c r="F16" s="431"/>
      <c r="G16" s="431"/>
      <c r="H16" s="431"/>
      <c r="I16" s="431"/>
      <c r="J16" s="431"/>
      <c r="K16" s="431"/>
      <c r="L16" s="431"/>
      <c r="M16" s="431"/>
      <c r="N16" s="431"/>
      <c r="O16" s="432"/>
    </row>
    <row r="17" spans="1:15" ht="26.25" customHeight="1" thickBot="1">
      <c r="A17" s="489" t="s">
        <v>17</v>
      </c>
      <c r="B17" s="490"/>
      <c r="C17" s="441">
        <f>入力シート①!C19</f>
        <v>0</v>
      </c>
      <c r="D17" s="431"/>
      <c r="E17" s="431"/>
      <c r="F17" s="431"/>
      <c r="G17" s="431"/>
      <c r="H17" s="431"/>
      <c r="I17" s="431"/>
      <c r="J17" s="431"/>
      <c r="K17" s="431"/>
      <c r="L17" s="431"/>
      <c r="M17" s="431"/>
      <c r="N17" s="431"/>
      <c r="O17" s="432"/>
    </row>
    <row r="18" spans="1:15" ht="26.25" customHeight="1" thickBot="1">
      <c r="A18" s="489" t="s">
        <v>14</v>
      </c>
      <c r="B18" s="490"/>
      <c r="C18" s="442">
        <f>入力シート①!C17</f>
        <v>0</v>
      </c>
      <c r="D18" s="443"/>
      <c r="E18" s="443"/>
      <c r="F18" s="443"/>
      <c r="G18" s="443"/>
      <c r="H18" s="443"/>
      <c r="I18" s="443"/>
      <c r="J18" s="443"/>
      <c r="K18" s="443"/>
      <c r="L18" s="383" t="s">
        <v>22</v>
      </c>
      <c r="M18" s="384">
        <f>入力シート①!G19</f>
        <v>126</v>
      </c>
      <c r="N18" s="385" t="s">
        <v>23</v>
      </c>
      <c r="O18" s="165"/>
    </row>
    <row r="19" spans="1:15" ht="26.25" customHeight="1" thickBot="1">
      <c r="A19" s="495" t="s">
        <v>86</v>
      </c>
      <c r="B19" s="496"/>
      <c r="C19" s="497">
        <f>入力シート①!C21</f>
        <v>0</v>
      </c>
      <c r="D19" s="498"/>
      <c r="E19" s="498"/>
      <c r="F19" s="498"/>
      <c r="G19" s="498"/>
      <c r="H19" s="498"/>
      <c r="I19" s="498"/>
      <c r="J19" s="498"/>
      <c r="K19" s="498"/>
      <c r="L19" s="498"/>
      <c r="M19" s="498"/>
      <c r="N19" s="498"/>
      <c r="O19" s="499"/>
    </row>
    <row r="20" spans="1:15" ht="26.25" customHeight="1" thickBot="1">
      <c r="A20" s="493" t="s">
        <v>189</v>
      </c>
      <c r="B20" s="494"/>
      <c r="C20" s="444">
        <f>入力シート①!C22</f>
        <v>0</v>
      </c>
      <c r="D20" s="445"/>
      <c r="E20" s="445"/>
      <c r="F20" s="445"/>
      <c r="G20" s="445"/>
      <c r="H20" s="445"/>
      <c r="I20" s="445"/>
      <c r="J20" s="445"/>
      <c r="K20" s="445"/>
      <c r="L20" s="445"/>
      <c r="M20" s="445"/>
      <c r="N20" s="445"/>
      <c r="O20" s="446"/>
    </row>
    <row r="21" spans="1:15" ht="26.25" customHeight="1" thickBot="1">
      <c r="A21" s="489" t="s">
        <v>18</v>
      </c>
      <c r="B21" s="490"/>
      <c r="C21" s="433" t="str">
        <f>入力シート①!C3</f>
        <v>令和8年２月８日執行　衆議院小選挙区選出議員選挙</v>
      </c>
      <c r="D21" s="434"/>
      <c r="E21" s="434"/>
      <c r="F21" s="434"/>
      <c r="G21" s="434"/>
      <c r="H21" s="434"/>
      <c r="I21" s="434"/>
      <c r="J21" s="434"/>
      <c r="K21" s="434"/>
      <c r="L21" s="434"/>
      <c r="M21" s="431">
        <f>入力シート①!C5</f>
        <v>0</v>
      </c>
      <c r="N21" s="431"/>
      <c r="O21" s="432"/>
    </row>
    <row r="22" spans="1:15" ht="26.25" customHeight="1" thickBot="1">
      <c r="A22" s="483" t="s">
        <v>807</v>
      </c>
      <c r="B22" s="484"/>
      <c r="C22" s="484"/>
      <c r="D22" s="484"/>
      <c r="E22" s="484"/>
      <c r="F22" s="484"/>
      <c r="G22" s="484"/>
      <c r="H22" s="484"/>
      <c r="I22" s="484"/>
      <c r="J22" s="484"/>
      <c r="K22" s="485"/>
      <c r="L22" s="486">
        <f>入力シート①!C23</f>
        <v>0</v>
      </c>
      <c r="M22" s="487"/>
      <c r="N22" s="487"/>
      <c r="O22" s="488"/>
    </row>
    <row r="23" spans="1:15" ht="14.25" customHeight="1">
      <c r="A23" s="151" t="s">
        <v>83</v>
      </c>
      <c r="B23" s="169"/>
      <c r="C23" s="170"/>
      <c r="D23" s="170"/>
      <c r="E23" s="170"/>
      <c r="F23" s="170"/>
      <c r="G23" s="170"/>
      <c r="H23" s="170"/>
      <c r="I23" s="170"/>
      <c r="J23" s="170"/>
      <c r="K23" s="214"/>
      <c r="L23" s="435">
        <f>入力シート①!C24</f>
        <v>0</v>
      </c>
      <c r="M23" s="436"/>
      <c r="N23" s="436"/>
      <c r="O23" s="437"/>
    </row>
    <row r="24" spans="1:15" ht="14.25" customHeight="1" thickBot="1">
      <c r="A24" s="167" t="s">
        <v>84</v>
      </c>
      <c r="B24" s="168"/>
      <c r="C24" s="171"/>
      <c r="D24" s="171"/>
      <c r="E24" s="171"/>
      <c r="F24" s="171"/>
      <c r="G24" s="171"/>
      <c r="H24" s="171"/>
      <c r="I24" s="171"/>
      <c r="J24" s="171"/>
      <c r="K24" s="215"/>
      <c r="L24" s="438"/>
      <c r="M24" s="439"/>
      <c r="N24" s="439"/>
      <c r="O24" s="440"/>
    </row>
    <row r="25" spans="1:15">
      <c r="A25" s="155"/>
      <c r="B25" s="166"/>
      <c r="C25" s="172" t="s">
        <v>75</v>
      </c>
      <c r="D25" s="173"/>
      <c r="E25" s="173"/>
      <c r="F25" s="173"/>
      <c r="G25" s="173"/>
      <c r="H25" s="173"/>
      <c r="I25" s="173"/>
      <c r="J25" s="173"/>
      <c r="K25" s="173"/>
      <c r="L25" s="173"/>
      <c r="M25" s="173"/>
      <c r="N25" s="173"/>
      <c r="O25" s="174"/>
    </row>
    <row r="26" spans="1:15">
      <c r="A26" s="447"/>
      <c r="B26" s="448"/>
      <c r="C26" s="175" t="s">
        <v>76</v>
      </c>
      <c r="D26" s="176"/>
      <c r="E26" s="173"/>
      <c r="F26" s="173"/>
      <c r="G26" s="173"/>
      <c r="H26" s="173"/>
      <c r="I26" s="173"/>
      <c r="J26" s="177"/>
      <c r="K26" s="173"/>
      <c r="L26" s="173"/>
      <c r="M26" s="173"/>
      <c r="N26" s="173"/>
      <c r="O26" s="174"/>
    </row>
    <row r="27" spans="1:15">
      <c r="A27" s="178"/>
      <c r="B27" s="179"/>
      <c r="C27" s="175" t="s">
        <v>77</v>
      </c>
      <c r="D27" s="176"/>
      <c r="E27" s="173"/>
      <c r="F27" s="173"/>
      <c r="G27" s="173"/>
      <c r="H27" s="173"/>
      <c r="I27" s="173"/>
      <c r="J27" s="177"/>
      <c r="K27" s="173"/>
      <c r="L27" s="173"/>
      <c r="M27" s="173"/>
      <c r="N27" s="173"/>
      <c r="O27" s="174"/>
    </row>
    <row r="28" spans="1:15">
      <c r="A28" s="178"/>
      <c r="B28" s="179"/>
      <c r="C28" s="175" t="s">
        <v>78</v>
      </c>
      <c r="D28" s="176"/>
      <c r="E28" s="173"/>
      <c r="F28" s="173"/>
      <c r="G28" s="173"/>
      <c r="H28" s="173"/>
      <c r="I28" s="173"/>
      <c r="J28" s="177"/>
      <c r="K28" s="173"/>
      <c r="L28" s="173"/>
      <c r="M28" s="173"/>
      <c r="N28" s="173"/>
      <c r="O28" s="174"/>
    </row>
    <row r="29" spans="1:15">
      <c r="A29" s="447" t="s">
        <v>15</v>
      </c>
      <c r="B29" s="448"/>
      <c r="C29" s="175" t="s">
        <v>79</v>
      </c>
      <c r="D29" s="173"/>
      <c r="E29" s="173"/>
      <c r="F29" s="173"/>
      <c r="G29" s="173"/>
      <c r="H29" s="173"/>
      <c r="I29" s="173"/>
      <c r="J29" s="177"/>
      <c r="K29" s="173"/>
      <c r="L29" s="173"/>
      <c r="M29" s="173"/>
      <c r="N29" s="173"/>
      <c r="O29" s="174"/>
    </row>
    <row r="30" spans="1:15">
      <c r="A30" s="155"/>
      <c r="B30" s="166"/>
      <c r="C30" s="175" t="s">
        <v>80</v>
      </c>
      <c r="D30" s="176"/>
      <c r="E30" s="173"/>
      <c r="F30" s="173"/>
      <c r="G30" s="173"/>
      <c r="H30" s="173"/>
      <c r="I30" s="173"/>
      <c r="J30" s="177"/>
      <c r="K30" s="173"/>
      <c r="L30" s="173"/>
      <c r="M30" s="173"/>
      <c r="N30" s="173"/>
      <c r="O30" s="174"/>
    </row>
    <row r="31" spans="1:15">
      <c r="A31" s="155"/>
      <c r="B31" s="166"/>
      <c r="C31" s="175" t="s">
        <v>81</v>
      </c>
      <c r="D31" s="173"/>
      <c r="E31" s="173"/>
      <c r="F31" s="173"/>
      <c r="G31" s="173"/>
      <c r="H31" s="173"/>
      <c r="I31" s="173"/>
      <c r="J31" s="177"/>
      <c r="K31" s="173"/>
      <c r="L31" s="173"/>
      <c r="M31" s="173"/>
      <c r="N31" s="173"/>
      <c r="O31" s="174"/>
    </row>
    <row r="32" spans="1:15">
      <c r="A32" s="155"/>
      <c r="B32" s="166"/>
      <c r="C32" s="175" t="s">
        <v>82</v>
      </c>
      <c r="D32" s="176"/>
      <c r="E32" s="173"/>
      <c r="F32" s="173"/>
      <c r="G32" s="173"/>
      <c r="H32" s="173"/>
      <c r="I32" s="173"/>
      <c r="J32" s="177"/>
      <c r="K32" s="173"/>
      <c r="L32" s="173"/>
      <c r="M32" s="173"/>
      <c r="N32" s="173"/>
      <c r="O32" s="174"/>
    </row>
    <row r="33" spans="1:29" ht="26.25" customHeight="1" thickBot="1">
      <c r="A33" s="167"/>
      <c r="B33" s="168"/>
      <c r="C33" s="479" t="s">
        <v>74</v>
      </c>
      <c r="D33" s="480"/>
      <c r="E33" s="474" t="e">
        <f>入力シート①!F13</f>
        <v>#N/A</v>
      </c>
      <c r="F33" s="475"/>
      <c r="G33" s="475"/>
      <c r="H33" s="475"/>
      <c r="I33" s="475"/>
      <c r="J33" s="475"/>
      <c r="K33" s="475"/>
      <c r="L33" s="475"/>
      <c r="M33" s="475"/>
      <c r="N33" s="475"/>
      <c r="O33" s="476"/>
    </row>
    <row r="34" spans="1:29" ht="5.25" customHeight="1">
      <c r="A34" s="180"/>
      <c r="B34" s="180"/>
      <c r="C34" s="180"/>
      <c r="D34" s="180"/>
      <c r="E34" s="180"/>
      <c r="F34" s="180"/>
      <c r="G34" s="180"/>
      <c r="H34" s="180"/>
      <c r="I34" s="180"/>
      <c r="J34" s="180"/>
      <c r="K34" s="180"/>
      <c r="L34" s="180"/>
      <c r="M34" s="180"/>
      <c r="N34" s="180"/>
      <c r="O34" s="180"/>
    </row>
    <row r="35" spans="1:29">
      <c r="A35" s="144" t="s">
        <v>70</v>
      </c>
      <c r="B35" s="144"/>
      <c r="C35" s="144"/>
      <c r="D35" s="144"/>
      <c r="E35" s="144"/>
      <c r="F35" s="144"/>
      <c r="G35" s="144"/>
      <c r="H35" s="144"/>
      <c r="I35" s="144"/>
      <c r="J35" s="144"/>
      <c r="K35" s="144"/>
      <c r="L35" s="144"/>
      <c r="M35" s="144"/>
      <c r="N35" s="144"/>
      <c r="O35" s="144"/>
    </row>
    <row r="36" spans="1:29" ht="5.25" customHeight="1">
      <c r="A36" s="144"/>
      <c r="B36" s="144"/>
      <c r="C36" s="144"/>
      <c r="D36" s="144"/>
      <c r="E36" s="144"/>
      <c r="F36" s="144"/>
      <c r="G36" s="144"/>
      <c r="H36" s="144"/>
      <c r="I36" s="144"/>
      <c r="J36" s="144"/>
      <c r="K36" s="144"/>
      <c r="L36" s="144"/>
      <c r="M36" s="144"/>
      <c r="N36" s="144"/>
      <c r="O36" s="144"/>
    </row>
    <row r="37" spans="1:29">
      <c r="A37" s="477">
        <f>設定シート!D6</f>
        <v>46049</v>
      </c>
      <c r="B37" s="477"/>
      <c r="C37" s="477"/>
      <c r="D37" s="477"/>
      <c r="F37" s="181"/>
      <c r="G37" s="181"/>
      <c r="H37" s="181"/>
      <c r="I37" s="144"/>
      <c r="J37" s="144"/>
      <c r="K37" s="144"/>
      <c r="L37" s="144"/>
    </row>
    <row r="38" spans="1:29" ht="5.25" customHeight="1">
      <c r="A38" s="144"/>
      <c r="B38" s="144"/>
      <c r="C38" s="144"/>
      <c r="D38" s="181"/>
      <c r="E38" s="181"/>
      <c r="F38" s="181"/>
      <c r="G38" s="181"/>
      <c r="H38" s="181"/>
      <c r="I38" s="144"/>
      <c r="J38" s="144"/>
      <c r="K38" s="144"/>
      <c r="L38" s="144"/>
      <c r="M38" s="144"/>
      <c r="N38" s="144"/>
      <c r="O38" s="144"/>
    </row>
    <row r="39" spans="1:29" ht="14.25" customHeight="1">
      <c r="A39" s="144"/>
      <c r="B39" s="144"/>
      <c r="C39" s="144"/>
      <c r="D39" s="144"/>
      <c r="E39" s="182" t="s">
        <v>72</v>
      </c>
      <c r="F39" s="181"/>
      <c r="G39" s="482">
        <f>入力シート①!C7</f>
        <v>0</v>
      </c>
      <c r="H39" s="482"/>
      <c r="I39" s="482"/>
      <c r="J39" s="482"/>
      <c r="K39" s="482"/>
      <c r="L39" s="482"/>
      <c r="M39" s="482"/>
      <c r="N39" s="482"/>
      <c r="O39" s="144"/>
    </row>
    <row r="40" spans="1:29" ht="6.75" customHeight="1">
      <c r="A40" s="144"/>
      <c r="B40" s="144"/>
      <c r="C40" s="144"/>
      <c r="D40" s="181"/>
      <c r="E40" s="181"/>
      <c r="F40" s="181"/>
      <c r="G40" s="181"/>
      <c r="H40" s="181"/>
      <c r="I40" s="144"/>
      <c r="J40" s="144"/>
      <c r="K40" s="144"/>
      <c r="L40" s="144"/>
      <c r="M40" s="144"/>
      <c r="N40" s="144"/>
      <c r="O40" s="144"/>
    </row>
    <row r="41" spans="1:29" ht="14.25" customHeight="1">
      <c r="A41" s="144"/>
      <c r="B41" s="144"/>
      <c r="C41" s="144"/>
      <c r="D41" s="181"/>
      <c r="E41" s="182" t="s">
        <v>73</v>
      </c>
      <c r="F41" s="182"/>
      <c r="G41" s="482">
        <f>入力シート①!C9</f>
        <v>0</v>
      </c>
      <c r="H41" s="482"/>
      <c r="I41" s="482"/>
      <c r="J41" s="482"/>
      <c r="K41" s="482"/>
      <c r="L41" s="482"/>
      <c r="M41" s="482"/>
      <c r="N41" s="482"/>
      <c r="O41" s="482"/>
    </row>
    <row r="42" spans="1:29" ht="6" customHeight="1">
      <c r="A42" s="144"/>
      <c r="B42" s="144"/>
      <c r="C42" s="144"/>
      <c r="D42" s="181"/>
      <c r="E42" s="182"/>
      <c r="F42" s="182"/>
      <c r="G42" s="181"/>
      <c r="H42" s="181"/>
      <c r="I42" s="144"/>
      <c r="J42" s="183"/>
      <c r="K42" s="183"/>
      <c r="L42" s="184"/>
      <c r="M42" s="184"/>
      <c r="N42" s="144"/>
      <c r="O42" s="144"/>
    </row>
    <row r="43" spans="1:29" ht="14.25" customHeight="1">
      <c r="A43" s="144"/>
      <c r="B43" s="144"/>
      <c r="C43" s="144"/>
      <c r="D43" s="181"/>
      <c r="E43" s="182" t="s">
        <v>430</v>
      </c>
      <c r="F43" s="144"/>
      <c r="G43" s="481">
        <f>入力シート①!C10</f>
        <v>0</v>
      </c>
      <c r="H43" s="481"/>
      <c r="I43" s="481"/>
      <c r="J43" s="481"/>
      <c r="K43" s="481"/>
      <c r="L43" s="481"/>
      <c r="M43" s="481"/>
      <c r="N43" s="481"/>
      <c r="O43" s="481"/>
    </row>
    <row r="44" spans="1:29" ht="6" customHeight="1">
      <c r="A44" s="185"/>
      <c r="B44" s="144"/>
      <c r="C44" s="144"/>
      <c r="D44" s="144"/>
      <c r="E44" s="144"/>
      <c r="F44" s="144"/>
      <c r="G44" s="144"/>
      <c r="H44" s="144"/>
      <c r="I44" s="144"/>
      <c r="J44" s="144"/>
      <c r="K44" s="144"/>
      <c r="L44" s="144"/>
      <c r="M44" s="144"/>
      <c r="N44" s="144"/>
      <c r="O44" s="144"/>
    </row>
    <row r="45" spans="1:29">
      <c r="A45" s="144" t="s">
        <v>71</v>
      </c>
      <c r="B45" s="144"/>
      <c r="C45" s="144"/>
      <c r="D45" s="144"/>
      <c r="E45" s="144"/>
      <c r="F45" s="144"/>
      <c r="G45" s="144"/>
      <c r="H45" s="144"/>
      <c r="I45" s="144"/>
      <c r="J45" s="144"/>
      <c r="K45" s="144"/>
      <c r="L45" s="478"/>
      <c r="M45" s="478"/>
      <c r="N45" s="145"/>
      <c r="O45" s="144"/>
    </row>
    <row r="46" spans="1:29">
      <c r="A46" s="144"/>
      <c r="B46" s="472">
        <f>入力シート①!C5</f>
        <v>0</v>
      </c>
      <c r="C46" s="472"/>
      <c r="D46" s="144" t="s">
        <v>12</v>
      </c>
      <c r="E46" s="144"/>
      <c r="F46" s="473" t="e">
        <f>入力シート①!G5</f>
        <v>#N/A</v>
      </c>
      <c r="G46" s="473"/>
      <c r="H46" s="473"/>
      <c r="I46" s="473"/>
      <c r="J46" s="144" t="s">
        <v>24</v>
      </c>
      <c r="K46" s="144"/>
      <c r="L46" s="144"/>
      <c r="M46" s="144"/>
      <c r="N46" s="144"/>
      <c r="O46" s="144"/>
    </row>
    <row r="47" spans="1:29">
      <c r="A47" s="147" t="s">
        <v>124</v>
      </c>
    </row>
    <row r="48" spans="1:29">
      <c r="A48" s="144" t="s">
        <v>322</v>
      </c>
      <c r="B48" s="144"/>
      <c r="C48" s="144"/>
      <c r="D48" s="144"/>
      <c r="E48" s="144"/>
      <c r="F48" s="144"/>
      <c r="G48" s="144"/>
      <c r="H48" s="144"/>
      <c r="I48" s="144"/>
      <c r="J48" s="144"/>
      <c r="K48" s="144"/>
      <c r="L48" s="144"/>
      <c r="M48" s="144"/>
      <c r="X48" s="144"/>
      <c r="Y48" s="144"/>
      <c r="Z48" s="144"/>
      <c r="AA48" s="144"/>
      <c r="AB48" s="144"/>
      <c r="AC48" s="144"/>
    </row>
    <row r="49" spans="1:29">
      <c r="A49" s="144"/>
      <c r="B49" s="144"/>
      <c r="C49" s="144"/>
      <c r="D49" s="144"/>
      <c r="E49" s="144"/>
      <c r="F49" s="144"/>
      <c r="G49" s="144"/>
      <c r="H49" s="144"/>
      <c r="I49" s="144"/>
      <c r="J49" s="144"/>
      <c r="K49" s="144"/>
      <c r="L49" s="144"/>
      <c r="M49" s="144"/>
      <c r="X49" s="144"/>
      <c r="Y49" s="144"/>
      <c r="Z49" s="144"/>
      <c r="AA49" s="144"/>
      <c r="AB49" s="144"/>
      <c r="AC49" s="144"/>
    </row>
    <row r="50" spans="1:29">
      <c r="A50" s="144" t="s">
        <v>810</v>
      </c>
      <c r="B50" s="144"/>
      <c r="C50" s="144"/>
      <c r="D50" s="144"/>
      <c r="E50" s="144"/>
      <c r="F50" s="144"/>
      <c r="G50" s="144"/>
      <c r="H50" s="144"/>
      <c r="I50" s="144"/>
      <c r="J50" s="144"/>
      <c r="K50" s="144"/>
      <c r="L50" s="144"/>
      <c r="M50" s="144"/>
      <c r="X50" s="144"/>
      <c r="Y50" s="144"/>
      <c r="Z50" s="144"/>
      <c r="AA50" s="144"/>
      <c r="AB50" s="144"/>
      <c r="AC50" s="144"/>
    </row>
    <row r="51" spans="1:29">
      <c r="A51" s="144"/>
      <c r="B51" s="144"/>
      <c r="C51" s="144"/>
      <c r="D51" s="144"/>
      <c r="E51" s="144"/>
      <c r="F51" s="144"/>
      <c r="G51" s="144"/>
      <c r="H51" s="144"/>
      <c r="I51" s="144"/>
      <c r="J51" s="144"/>
      <c r="K51" s="144"/>
      <c r="L51" s="144"/>
      <c r="M51" s="144"/>
      <c r="X51" s="144"/>
      <c r="Y51" s="144"/>
      <c r="Z51" s="144"/>
      <c r="AA51" s="144"/>
      <c r="AB51" s="144"/>
      <c r="AC51" s="144"/>
    </row>
    <row r="52" spans="1:29">
      <c r="A52" s="144" t="s">
        <v>195</v>
      </c>
      <c r="B52" s="144"/>
      <c r="C52" s="144"/>
      <c r="D52" s="144"/>
      <c r="E52" s="144"/>
      <c r="F52" s="144"/>
      <c r="G52" s="144"/>
      <c r="H52" s="144"/>
      <c r="I52" s="144"/>
      <c r="J52" s="144"/>
      <c r="K52" s="144"/>
      <c r="L52" s="144"/>
      <c r="M52" s="144"/>
      <c r="X52" s="144"/>
      <c r="Y52" s="144"/>
      <c r="Z52" s="144"/>
      <c r="AA52" s="144"/>
      <c r="AB52" s="144"/>
      <c r="AC52" s="144"/>
    </row>
    <row r="53" spans="1:29">
      <c r="A53" s="144" t="s">
        <v>323</v>
      </c>
      <c r="B53" s="144"/>
      <c r="C53" s="144"/>
      <c r="D53" s="144"/>
      <c r="E53" s="144"/>
      <c r="F53" s="144"/>
      <c r="G53" s="144"/>
      <c r="H53" s="144"/>
      <c r="I53" s="144"/>
      <c r="J53" s="144"/>
      <c r="K53" s="144"/>
      <c r="L53" s="144"/>
      <c r="M53" s="144"/>
      <c r="X53" s="144"/>
      <c r="Y53" s="144"/>
      <c r="Z53" s="144"/>
      <c r="AA53" s="144"/>
      <c r="AB53" s="144"/>
      <c r="AC53" s="144"/>
    </row>
    <row r="54" spans="1:29">
      <c r="A54" s="144"/>
      <c r="B54" s="144"/>
      <c r="C54" s="144"/>
      <c r="D54" s="144"/>
      <c r="E54" s="144"/>
      <c r="F54" s="144"/>
      <c r="G54" s="144"/>
      <c r="H54" s="144"/>
      <c r="I54" s="144"/>
      <c r="J54" s="144"/>
      <c r="K54" s="144"/>
      <c r="L54" s="144"/>
      <c r="M54" s="144"/>
      <c r="X54" s="144"/>
      <c r="Y54" s="144"/>
      <c r="Z54" s="144"/>
      <c r="AA54" s="144"/>
      <c r="AB54" s="144"/>
      <c r="AC54" s="144"/>
    </row>
    <row r="55" spans="1:29">
      <c r="A55" s="144" t="s">
        <v>196</v>
      </c>
      <c r="B55" s="144"/>
      <c r="C55" s="144"/>
      <c r="D55" s="144"/>
      <c r="E55" s="144"/>
      <c r="F55" s="144"/>
      <c r="G55" s="144"/>
      <c r="H55" s="144"/>
      <c r="I55" s="144"/>
      <c r="J55" s="144"/>
      <c r="K55" s="144"/>
      <c r="L55" s="144"/>
      <c r="M55" s="144"/>
      <c r="X55" s="144"/>
      <c r="Y55" s="144"/>
      <c r="Z55" s="144"/>
      <c r="AA55" s="144"/>
      <c r="AB55" s="144"/>
      <c r="AC55" s="144"/>
    </row>
    <row r="56" spans="1:29">
      <c r="A56" s="144" t="s">
        <v>197</v>
      </c>
      <c r="B56" s="144"/>
      <c r="C56" s="144"/>
      <c r="D56" s="144"/>
      <c r="E56" s="144"/>
      <c r="F56" s="144"/>
      <c r="G56" s="144"/>
      <c r="H56" s="144"/>
      <c r="I56" s="144"/>
      <c r="J56" s="144"/>
      <c r="K56" s="144"/>
      <c r="L56" s="144"/>
      <c r="M56" s="144"/>
      <c r="X56" s="144"/>
      <c r="Y56" s="144"/>
      <c r="Z56" s="144"/>
      <c r="AA56" s="144"/>
      <c r="AB56" s="144"/>
      <c r="AC56" s="144"/>
    </row>
    <row r="57" spans="1:29">
      <c r="A57" s="144" t="s">
        <v>198</v>
      </c>
      <c r="B57" s="144"/>
      <c r="C57" s="144"/>
      <c r="D57" s="144"/>
      <c r="E57" s="144"/>
      <c r="F57" s="144"/>
      <c r="G57" s="144"/>
      <c r="H57" s="144"/>
      <c r="I57" s="144"/>
      <c r="J57" s="144"/>
      <c r="K57" s="144"/>
      <c r="L57" s="144"/>
      <c r="M57" s="144"/>
      <c r="X57" s="144"/>
      <c r="Y57" s="144"/>
      <c r="Z57" s="144"/>
      <c r="AA57" s="144"/>
      <c r="AB57" s="144"/>
      <c r="AC57" s="144"/>
    </row>
    <row r="58" spans="1:29">
      <c r="A58" s="144" t="s">
        <v>324</v>
      </c>
      <c r="B58" s="144"/>
      <c r="C58" s="144"/>
      <c r="D58" s="144"/>
      <c r="E58" s="144"/>
      <c r="F58" s="144"/>
      <c r="G58" s="144"/>
      <c r="H58" s="144"/>
      <c r="I58" s="144"/>
      <c r="J58" s="144"/>
      <c r="K58" s="144"/>
      <c r="L58" s="144"/>
      <c r="M58" s="144"/>
      <c r="X58" s="144"/>
      <c r="Y58" s="144"/>
      <c r="Z58" s="144"/>
      <c r="AA58" s="144"/>
      <c r="AB58" s="144"/>
      <c r="AC58" s="144"/>
    </row>
    <row r="59" spans="1:29">
      <c r="A59" s="144"/>
      <c r="B59" s="144"/>
      <c r="C59" s="144"/>
      <c r="D59" s="144"/>
      <c r="E59" s="144"/>
      <c r="F59" s="144"/>
      <c r="G59" s="144"/>
      <c r="X59" s="144"/>
      <c r="Y59" s="144"/>
      <c r="Z59" s="144"/>
      <c r="AA59" s="144"/>
      <c r="AB59" s="144"/>
      <c r="AC59" s="144"/>
    </row>
    <row r="60" spans="1:29">
      <c r="A60" s="144" t="s">
        <v>199</v>
      </c>
      <c r="B60" s="144"/>
      <c r="C60" s="144"/>
      <c r="D60" s="144"/>
      <c r="E60" s="144"/>
      <c r="F60" s="144"/>
      <c r="G60" s="144"/>
      <c r="X60" s="144"/>
      <c r="Y60" s="144"/>
      <c r="Z60" s="144"/>
      <c r="AA60" s="144"/>
      <c r="AB60" s="144"/>
      <c r="AC60" s="144"/>
    </row>
    <row r="61" spans="1:29">
      <c r="A61" s="144" t="s">
        <v>649</v>
      </c>
      <c r="B61" s="144"/>
      <c r="C61" s="144"/>
      <c r="D61" s="144"/>
      <c r="E61" s="144"/>
      <c r="F61" s="144"/>
      <c r="G61" s="144"/>
      <c r="X61" s="144"/>
      <c r="Y61" s="144"/>
      <c r="Z61" s="144"/>
      <c r="AA61" s="144"/>
      <c r="AB61" s="144"/>
      <c r="AC61" s="144"/>
    </row>
    <row r="62" spans="1:29">
      <c r="A62" s="144" t="s">
        <v>650</v>
      </c>
      <c r="B62" s="144"/>
      <c r="C62" s="144"/>
      <c r="D62" s="144"/>
      <c r="E62" s="144"/>
      <c r="F62" s="144"/>
      <c r="G62" s="144"/>
      <c r="X62" s="144"/>
      <c r="Y62" s="144"/>
      <c r="Z62" s="144"/>
      <c r="AA62" s="144"/>
      <c r="AB62" s="144"/>
      <c r="AC62" s="144"/>
    </row>
    <row r="63" spans="1:29">
      <c r="A63" s="144"/>
      <c r="B63" s="144"/>
      <c r="C63" s="144"/>
      <c r="D63" s="144"/>
      <c r="E63" s="144"/>
      <c r="F63" s="144"/>
      <c r="G63" s="144"/>
      <c r="X63" s="144"/>
      <c r="Y63" s="144"/>
      <c r="Z63" s="144"/>
      <c r="AA63" s="144"/>
      <c r="AB63" s="144"/>
      <c r="AC63" s="144"/>
    </row>
    <row r="64" spans="1:29">
      <c r="A64" s="144" t="s">
        <v>532</v>
      </c>
      <c r="B64" s="144"/>
      <c r="C64" s="144"/>
      <c r="D64" s="144"/>
      <c r="E64" s="144"/>
      <c r="F64" s="144"/>
      <c r="G64" s="144"/>
      <c r="X64" s="144"/>
      <c r="Y64" s="144"/>
      <c r="Z64" s="144"/>
      <c r="AA64" s="144"/>
      <c r="AB64" s="144"/>
      <c r="AC64" s="144"/>
    </row>
    <row r="65" spans="1:29">
      <c r="A65" s="144" t="s">
        <v>651</v>
      </c>
      <c r="B65" s="144"/>
      <c r="C65" s="144"/>
      <c r="D65" s="144"/>
      <c r="E65" s="144"/>
      <c r="F65" s="144"/>
      <c r="G65" s="144"/>
      <c r="X65" s="144"/>
      <c r="Y65" s="144"/>
      <c r="Z65" s="144"/>
      <c r="AA65" s="144"/>
      <c r="AB65" s="144"/>
      <c r="AC65" s="144"/>
    </row>
    <row r="66" spans="1:29">
      <c r="A66" s="144" t="s">
        <v>652</v>
      </c>
      <c r="B66" s="144"/>
      <c r="C66" s="144"/>
      <c r="D66" s="144"/>
      <c r="E66" s="144"/>
      <c r="F66" s="144"/>
      <c r="G66" s="144"/>
      <c r="X66" s="144"/>
      <c r="Y66" s="144"/>
      <c r="Z66" s="144"/>
      <c r="AA66" s="144"/>
      <c r="AB66" s="144"/>
      <c r="AC66" s="144"/>
    </row>
    <row r="67" spans="1:29">
      <c r="A67" s="144" t="s">
        <v>533</v>
      </c>
      <c r="B67" s="144"/>
      <c r="C67" s="144"/>
      <c r="D67" s="144"/>
      <c r="E67" s="144"/>
      <c r="F67" s="144"/>
      <c r="G67" s="144"/>
      <c r="X67" s="144"/>
      <c r="Y67" s="144"/>
      <c r="Z67" s="144"/>
      <c r="AA67" s="144"/>
      <c r="AB67" s="144"/>
      <c r="AC67" s="144"/>
    </row>
  </sheetData>
  <mergeCells count="44">
    <mergeCell ref="A29:B29"/>
    <mergeCell ref="A18:B18"/>
    <mergeCell ref="A26:B26"/>
    <mergeCell ref="A15:B15"/>
    <mergeCell ref="A20:B20"/>
    <mergeCell ref="A21:B21"/>
    <mergeCell ref="A17:B17"/>
    <mergeCell ref="A19:B19"/>
    <mergeCell ref="B46:C46"/>
    <mergeCell ref="F46:I46"/>
    <mergeCell ref="E33:O33"/>
    <mergeCell ref="A37:D37"/>
    <mergeCell ref="L45:M45"/>
    <mergeCell ref="C33:D33"/>
    <mergeCell ref="G43:O43"/>
    <mergeCell ref="G41:O41"/>
    <mergeCell ref="G39:N39"/>
    <mergeCell ref="C14:K14"/>
    <mergeCell ref="C15:K15"/>
    <mergeCell ref="M14:O15"/>
    <mergeCell ref="A3:O3"/>
    <mergeCell ref="A7:B7"/>
    <mergeCell ref="D7:N7"/>
    <mergeCell ref="D6:N6"/>
    <mergeCell ref="D9:N9"/>
    <mergeCell ref="L14:L15"/>
    <mergeCell ref="A14:B14"/>
    <mergeCell ref="A6:B6"/>
    <mergeCell ref="J10:N10"/>
    <mergeCell ref="D8:E8"/>
    <mergeCell ref="C12:O12"/>
    <mergeCell ref="D11:N11"/>
    <mergeCell ref="A12:B12"/>
    <mergeCell ref="M21:O21"/>
    <mergeCell ref="C21:L21"/>
    <mergeCell ref="L23:O24"/>
    <mergeCell ref="C16:O16"/>
    <mergeCell ref="C17:O17"/>
    <mergeCell ref="C18:K18"/>
    <mergeCell ref="C20:O20"/>
    <mergeCell ref="A22:K22"/>
    <mergeCell ref="L22:O22"/>
    <mergeCell ref="A16:B16"/>
    <mergeCell ref="C19:O19"/>
  </mergeCells>
  <phoneticPr fontId="1"/>
  <hyperlinks>
    <hyperlink ref="P1" location="目次!A1" display="目次に戻る" xr:uid="{00000000-0004-0000-0400-000000000000}"/>
  </hyperlinks>
  <printOptions horizontalCentered="1"/>
  <pageMargins left="0.78740157480314965" right="0.19685039370078741" top="0.39370078740157483" bottom="0.39370078740157483" header="0.31496062992125984" footer="0.31496062992125984"/>
  <pageSetup paperSize="9" scale="98" orientation="portrait" blackAndWhite="1" horizontalDpi="200" verticalDpi="200" r:id="rId1"/>
  <headerFooter alignWithMargins="0"/>
  <rowBreaks count="1" manualBreakCount="1">
    <brk id="46" max="14" man="1"/>
  </rowBreak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43"/>
  <sheetViews>
    <sheetView showZeros="0" view="pageBreakPreview" zoomScaleNormal="100" zoomScaleSheetLayoutView="100" workbookViewId="0"/>
  </sheetViews>
  <sheetFormatPr defaultColWidth="5.625" defaultRowHeight="15"/>
  <cols>
    <col min="1" max="15" width="5.625" style="186" customWidth="1"/>
    <col min="16" max="16" width="6.625" style="186" customWidth="1"/>
    <col min="17" max="17" width="1.75" style="186" customWidth="1"/>
    <col min="18" max="18" width="11.875" style="186" bestFit="1" customWidth="1"/>
    <col min="19" max="16384" width="5.625" style="186"/>
  </cols>
  <sheetData>
    <row r="1" spans="1:18">
      <c r="Q1" s="189" t="s">
        <v>601</v>
      </c>
      <c r="R1" s="146" t="s">
        <v>642</v>
      </c>
    </row>
    <row r="3" spans="1:18" ht="31.5">
      <c r="A3" s="505" t="s">
        <v>92</v>
      </c>
      <c r="B3" s="505"/>
      <c r="C3" s="505"/>
      <c r="D3" s="505"/>
      <c r="E3" s="505"/>
      <c r="F3" s="505"/>
      <c r="G3" s="505"/>
      <c r="H3" s="505"/>
      <c r="I3" s="505"/>
      <c r="J3" s="505"/>
      <c r="K3" s="505"/>
      <c r="L3" s="505"/>
      <c r="M3" s="505"/>
      <c r="N3" s="505"/>
      <c r="O3" s="505"/>
      <c r="P3" s="505"/>
    </row>
    <row r="5" spans="1:18">
      <c r="A5" s="186" t="s">
        <v>93</v>
      </c>
    </row>
    <row r="6" spans="1:18">
      <c r="A6" s="186" t="s">
        <v>94</v>
      </c>
    </row>
    <row r="8" spans="1:18" ht="15.75">
      <c r="B8" s="500" t="s">
        <v>190</v>
      </c>
      <c r="C8" s="500"/>
      <c r="D8" s="500"/>
      <c r="E8" s="500"/>
      <c r="F8" s="500"/>
    </row>
    <row r="10" spans="1:18" ht="15.75">
      <c r="D10" s="144"/>
      <c r="E10" s="144"/>
      <c r="F10" s="182" t="s">
        <v>72</v>
      </c>
      <c r="G10" s="181"/>
      <c r="H10" s="501">
        <f>入力シート①!C7</f>
        <v>0</v>
      </c>
      <c r="I10" s="501"/>
      <c r="J10" s="501"/>
      <c r="K10" s="501"/>
      <c r="L10" s="501"/>
      <c r="M10" s="501"/>
      <c r="N10" s="501"/>
      <c r="O10" s="501"/>
      <c r="P10" s="501"/>
    </row>
    <row r="11" spans="1:18">
      <c r="D11" s="144"/>
      <c r="E11" s="181"/>
      <c r="F11" s="181"/>
      <c r="G11" s="181"/>
      <c r="H11" s="181"/>
      <c r="I11" s="181"/>
      <c r="J11" s="144"/>
      <c r="K11" s="144"/>
      <c r="L11" s="144"/>
      <c r="M11" s="144"/>
      <c r="N11" s="144"/>
      <c r="O11" s="144"/>
      <c r="P11" s="144"/>
    </row>
    <row r="12" spans="1:18" ht="15.75">
      <c r="D12" s="144"/>
      <c r="E12" s="181"/>
      <c r="F12" s="182" t="s">
        <v>73</v>
      </c>
      <c r="G12" s="182"/>
      <c r="H12" s="501">
        <f>入力シート①!C9</f>
        <v>0</v>
      </c>
      <c r="I12" s="501"/>
      <c r="J12" s="501"/>
      <c r="K12" s="501"/>
      <c r="L12" s="501"/>
      <c r="M12" s="501"/>
      <c r="N12" s="501"/>
      <c r="O12" s="501"/>
      <c r="P12" s="501"/>
    </row>
    <row r="13" spans="1:18">
      <c r="D13" s="144"/>
      <c r="E13" s="181"/>
      <c r="F13" s="181"/>
      <c r="G13" s="182"/>
      <c r="H13" s="181"/>
      <c r="I13" s="181"/>
      <c r="J13" s="144"/>
      <c r="K13" s="183"/>
      <c r="L13" s="183"/>
      <c r="M13" s="184"/>
      <c r="N13" s="184"/>
      <c r="O13" s="144"/>
      <c r="P13" s="144"/>
    </row>
    <row r="14" spans="1:18" ht="15.75">
      <c r="D14" s="144"/>
      <c r="E14" s="181"/>
      <c r="F14" s="182" t="s">
        <v>653</v>
      </c>
      <c r="G14" s="144"/>
      <c r="H14" s="518">
        <f>入力シート①!C10</f>
        <v>0</v>
      </c>
      <c r="I14" s="518"/>
      <c r="J14" s="518"/>
      <c r="K14" s="518"/>
      <c r="L14" s="518"/>
      <c r="M14" s="518"/>
      <c r="N14" s="518"/>
      <c r="O14" s="518"/>
      <c r="P14" s="518"/>
    </row>
    <row r="17" spans="1:16">
      <c r="A17" s="217"/>
      <c r="B17" s="218"/>
      <c r="C17" s="219"/>
      <c r="D17" s="509" t="s">
        <v>97</v>
      </c>
      <c r="E17" s="510"/>
      <c r="F17" s="511"/>
      <c r="G17" s="218"/>
      <c r="H17" s="218"/>
      <c r="I17" s="219"/>
      <c r="J17" s="218"/>
      <c r="K17" s="218"/>
      <c r="L17" s="218"/>
      <c r="M17" s="219"/>
      <c r="N17" s="218"/>
      <c r="O17" s="218"/>
      <c r="P17" s="219"/>
    </row>
    <row r="18" spans="1:16">
      <c r="A18" s="506" t="s">
        <v>96</v>
      </c>
      <c r="B18" s="507"/>
      <c r="C18" s="508"/>
      <c r="D18" s="512"/>
      <c r="E18" s="513"/>
      <c r="F18" s="514"/>
      <c r="G18" s="506" t="s">
        <v>5</v>
      </c>
      <c r="H18" s="507"/>
      <c r="I18" s="508"/>
      <c r="J18" s="506" t="s">
        <v>95</v>
      </c>
      <c r="K18" s="507"/>
      <c r="L18" s="507"/>
      <c r="M18" s="508"/>
      <c r="N18" s="506" t="s">
        <v>68</v>
      </c>
      <c r="O18" s="507"/>
      <c r="P18" s="508"/>
    </row>
    <row r="19" spans="1:16">
      <c r="A19" s="220"/>
      <c r="B19" s="221"/>
      <c r="C19" s="222"/>
      <c r="D19" s="515"/>
      <c r="E19" s="516"/>
      <c r="F19" s="517"/>
      <c r="G19" s="221"/>
      <c r="H19" s="221"/>
      <c r="I19" s="222"/>
      <c r="J19" s="221"/>
      <c r="K19" s="221"/>
      <c r="L19" s="221"/>
      <c r="M19" s="222"/>
      <c r="N19" s="221"/>
      <c r="O19" s="221"/>
      <c r="P19" s="222"/>
    </row>
    <row r="20" spans="1:16" ht="28.5" customHeight="1">
      <c r="A20" s="502" t="s">
        <v>407</v>
      </c>
      <c r="B20" s="502"/>
      <c r="C20" s="502"/>
      <c r="D20" s="503" t="s">
        <v>158</v>
      </c>
      <c r="E20" s="503"/>
      <c r="F20" s="503"/>
      <c r="G20" s="502" t="s">
        <v>408</v>
      </c>
      <c r="H20" s="502"/>
      <c r="I20" s="502"/>
      <c r="J20" s="502" t="s">
        <v>421</v>
      </c>
      <c r="K20" s="502"/>
      <c r="L20" s="502"/>
      <c r="M20" s="502"/>
      <c r="N20" s="504" t="s">
        <v>423</v>
      </c>
      <c r="O20" s="504"/>
      <c r="P20" s="504"/>
    </row>
    <row r="21" spans="1:16" ht="28.5" customHeight="1">
      <c r="A21" s="502" t="s">
        <v>409</v>
      </c>
      <c r="B21" s="502"/>
      <c r="C21" s="502"/>
      <c r="D21" s="503" t="s">
        <v>158</v>
      </c>
      <c r="E21" s="503"/>
      <c r="F21" s="503"/>
      <c r="G21" s="502" t="s">
        <v>416</v>
      </c>
      <c r="H21" s="502"/>
      <c r="I21" s="502"/>
      <c r="J21" s="502" t="s">
        <v>421</v>
      </c>
      <c r="K21" s="502"/>
      <c r="L21" s="502"/>
      <c r="M21" s="502"/>
      <c r="N21" s="504" t="s">
        <v>423</v>
      </c>
      <c r="O21" s="504"/>
      <c r="P21" s="504"/>
    </row>
    <row r="22" spans="1:16" ht="28.5" customHeight="1">
      <c r="A22" s="502" t="s">
        <v>410</v>
      </c>
      <c r="B22" s="502"/>
      <c r="C22" s="502"/>
      <c r="D22" s="503" t="s">
        <v>158</v>
      </c>
      <c r="E22" s="503"/>
      <c r="F22" s="503"/>
      <c r="G22" s="502" t="s">
        <v>417</v>
      </c>
      <c r="H22" s="502"/>
      <c r="I22" s="502"/>
      <c r="J22" s="502" t="s">
        <v>421</v>
      </c>
      <c r="K22" s="502"/>
      <c r="L22" s="502"/>
      <c r="M22" s="502"/>
      <c r="N22" s="504" t="s">
        <v>423</v>
      </c>
      <c r="O22" s="504"/>
      <c r="P22" s="504"/>
    </row>
    <row r="23" spans="1:16" ht="28.5" customHeight="1">
      <c r="A23" s="502" t="s">
        <v>411</v>
      </c>
      <c r="B23" s="502"/>
      <c r="C23" s="502"/>
      <c r="D23" s="503" t="s">
        <v>415</v>
      </c>
      <c r="E23" s="503"/>
      <c r="F23" s="503"/>
      <c r="G23" s="502" t="s">
        <v>418</v>
      </c>
      <c r="H23" s="502"/>
      <c r="I23" s="502"/>
      <c r="J23" s="502" t="s">
        <v>422</v>
      </c>
      <c r="K23" s="502"/>
      <c r="L23" s="502"/>
      <c r="M23" s="502"/>
      <c r="N23" s="504"/>
      <c r="O23" s="504"/>
      <c r="P23" s="504"/>
    </row>
    <row r="24" spans="1:16" ht="28.5" customHeight="1">
      <c r="A24" s="502" t="s">
        <v>412</v>
      </c>
      <c r="B24" s="502"/>
      <c r="C24" s="502"/>
      <c r="D24" s="503" t="s">
        <v>415</v>
      </c>
      <c r="E24" s="503"/>
      <c r="F24" s="503"/>
      <c r="G24" s="502" t="s">
        <v>419</v>
      </c>
      <c r="H24" s="502"/>
      <c r="I24" s="502"/>
      <c r="J24" s="502" t="s">
        <v>422</v>
      </c>
      <c r="K24" s="502"/>
      <c r="L24" s="502"/>
      <c r="M24" s="502"/>
      <c r="N24" s="504"/>
      <c r="O24" s="504"/>
      <c r="P24" s="504"/>
    </row>
    <row r="25" spans="1:16" ht="28.5" customHeight="1">
      <c r="A25" s="502" t="s">
        <v>413</v>
      </c>
      <c r="B25" s="502"/>
      <c r="C25" s="502"/>
      <c r="D25" s="503" t="s">
        <v>415</v>
      </c>
      <c r="E25" s="503"/>
      <c r="F25" s="503"/>
      <c r="G25" s="502" t="s">
        <v>420</v>
      </c>
      <c r="H25" s="502"/>
      <c r="I25" s="502"/>
      <c r="J25" s="502" t="s">
        <v>422</v>
      </c>
      <c r="K25" s="502"/>
      <c r="L25" s="502"/>
      <c r="M25" s="502"/>
      <c r="N25" s="504"/>
      <c r="O25" s="504"/>
      <c r="P25" s="504"/>
    </row>
    <row r="26" spans="1:16" ht="28.5" customHeight="1">
      <c r="A26" s="502" t="s">
        <v>414</v>
      </c>
      <c r="B26" s="502"/>
      <c r="C26" s="502"/>
      <c r="D26" s="503" t="s">
        <v>415</v>
      </c>
      <c r="E26" s="503"/>
      <c r="F26" s="503"/>
      <c r="G26" s="502" t="s">
        <v>420</v>
      </c>
      <c r="H26" s="502"/>
      <c r="I26" s="502"/>
      <c r="J26" s="502" t="s">
        <v>422</v>
      </c>
      <c r="K26" s="502"/>
      <c r="L26" s="502"/>
      <c r="M26" s="502"/>
      <c r="N26" s="504"/>
      <c r="O26" s="504"/>
      <c r="P26" s="504"/>
    </row>
    <row r="27" spans="1:16" ht="28.5" customHeight="1">
      <c r="A27" s="502"/>
      <c r="B27" s="502"/>
      <c r="C27" s="502"/>
      <c r="D27" s="503"/>
      <c r="E27" s="503"/>
      <c r="F27" s="503"/>
      <c r="G27" s="502"/>
      <c r="H27" s="502"/>
      <c r="I27" s="502"/>
      <c r="J27" s="502"/>
      <c r="K27" s="502"/>
      <c r="L27" s="502"/>
      <c r="M27" s="502"/>
      <c r="N27" s="504"/>
      <c r="O27" s="504"/>
      <c r="P27" s="504"/>
    </row>
    <row r="28" spans="1:16" ht="28.5" customHeight="1">
      <c r="A28" s="502"/>
      <c r="B28" s="502"/>
      <c r="C28" s="502"/>
      <c r="D28" s="503"/>
      <c r="E28" s="503"/>
      <c r="F28" s="503"/>
      <c r="G28" s="502"/>
      <c r="H28" s="502"/>
      <c r="I28" s="502"/>
      <c r="J28" s="502"/>
      <c r="K28" s="502"/>
      <c r="L28" s="502"/>
      <c r="M28" s="502"/>
      <c r="N28" s="504"/>
      <c r="O28" s="504"/>
      <c r="P28" s="504"/>
    </row>
    <row r="29" spans="1:16" ht="28.5" customHeight="1">
      <c r="A29" s="502"/>
      <c r="B29" s="502"/>
      <c r="C29" s="502"/>
      <c r="D29" s="503"/>
      <c r="E29" s="503"/>
      <c r="F29" s="503"/>
      <c r="G29" s="502"/>
      <c r="H29" s="502"/>
      <c r="I29" s="502"/>
      <c r="J29" s="502"/>
      <c r="K29" s="502"/>
      <c r="L29" s="502"/>
      <c r="M29" s="502"/>
      <c r="N29" s="504"/>
      <c r="O29" s="504"/>
      <c r="P29" s="504"/>
    </row>
    <row r="31" spans="1:16" ht="15.75">
      <c r="A31" s="147" t="s">
        <v>124</v>
      </c>
    </row>
    <row r="32" spans="1:16">
      <c r="A32" s="186" t="s">
        <v>325</v>
      </c>
    </row>
    <row r="34" spans="1:1">
      <c r="A34" s="186" t="s">
        <v>203</v>
      </c>
    </row>
    <row r="35" spans="1:1">
      <c r="A35" s="186" t="s">
        <v>326</v>
      </c>
    </row>
    <row r="37" spans="1:1">
      <c r="A37" s="186" t="s">
        <v>98</v>
      </c>
    </row>
    <row r="38" spans="1:1">
      <c r="A38" s="186" t="s">
        <v>204</v>
      </c>
    </row>
    <row r="39" spans="1:1">
      <c r="A39" s="186" t="s">
        <v>205</v>
      </c>
    </row>
    <row r="40" spans="1:1">
      <c r="A40" s="186" t="s">
        <v>206</v>
      </c>
    </row>
    <row r="41" spans="1:1">
      <c r="A41" s="186" t="s">
        <v>327</v>
      </c>
    </row>
    <row r="43" spans="1:1">
      <c r="A43" s="186" t="s">
        <v>633</v>
      </c>
    </row>
  </sheetData>
  <mergeCells count="60">
    <mergeCell ref="J24:M24"/>
    <mergeCell ref="J27:M27"/>
    <mergeCell ref="A3:P3"/>
    <mergeCell ref="H12:P12"/>
    <mergeCell ref="A18:C18"/>
    <mergeCell ref="G18:I18"/>
    <mergeCell ref="J18:M18"/>
    <mergeCell ref="N18:P18"/>
    <mergeCell ref="J20:M20"/>
    <mergeCell ref="D17:F19"/>
    <mergeCell ref="H14:P14"/>
    <mergeCell ref="A20:C20"/>
    <mergeCell ref="D20:F20"/>
    <mergeCell ref="G20:I20"/>
    <mergeCell ref="N20:P20"/>
    <mergeCell ref="A21:C21"/>
    <mergeCell ref="D21:F21"/>
    <mergeCell ref="G21:I21"/>
    <mergeCell ref="J21:M21"/>
    <mergeCell ref="N21:P21"/>
    <mergeCell ref="A22:C22"/>
    <mergeCell ref="D22:F22"/>
    <mergeCell ref="G22:I22"/>
    <mergeCell ref="J22:M22"/>
    <mergeCell ref="N22:P22"/>
    <mergeCell ref="A23:C23"/>
    <mergeCell ref="D23:F23"/>
    <mergeCell ref="G23:I23"/>
    <mergeCell ref="J23:M23"/>
    <mergeCell ref="N23:P23"/>
    <mergeCell ref="D25:F25"/>
    <mergeCell ref="G25:I25"/>
    <mergeCell ref="J25:M25"/>
    <mergeCell ref="N25:P25"/>
    <mergeCell ref="A26:C26"/>
    <mergeCell ref="D26:F26"/>
    <mergeCell ref="G26:I26"/>
    <mergeCell ref="J26:M26"/>
    <mergeCell ref="N26:P26"/>
    <mergeCell ref="A29:C29"/>
    <mergeCell ref="D29:F29"/>
    <mergeCell ref="G29:I29"/>
    <mergeCell ref="J29:M29"/>
    <mergeCell ref="N29:P29"/>
    <mergeCell ref="B8:F8"/>
    <mergeCell ref="H10:P10"/>
    <mergeCell ref="A28:C28"/>
    <mergeCell ref="D28:F28"/>
    <mergeCell ref="G28:I28"/>
    <mergeCell ref="J28:M28"/>
    <mergeCell ref="N28:P28"/>
    <mergeCell ref="A27:C27"/>
    <mergeCell ref="D27:F27"/>
    <mergeCell ref="G27:I27"/>
    <mergeCell ref="N27:P27"/>
    <mergeCell ref="A24:C24"/>
    <mergeCell ref="D24:F24"/>
    <mergeCell ref="G24:I24"/>
    <mergeCell ref="N24:P24"/>
    <mergeCell ref="A25:C25"/>
  </mergeCells>
  <phoneticPr fontId="1"/>
  <dataValidations count="1">
    <dataValidation type="list" allowBlank="1" showInputMessage="1" showErrorMessage="1" sqref="D20:D29" xr:uid="{00000000-0002-0000-0500-000000000000}">
      <formula1>"　,衆議院議員,参議院議員"</formula1>
    </dataValidation>
  </dataValidations>
  <hyperlinks>
    <hyperlink ref="R1" location="目次!A1" display="目次に戻る" xr:uid="{00000000-0004-0000-0500-000000000000}"/>
  </hyperlinks>
  <printOptions horizontalCentered="1"/>
  <pageMargins left="0.78740157480314965" right="0.19685039370078741" top="0.78740157480314965" bottom="0.78740157480314965" header="0.31496062992125984" footer="0.31496062992125984"/>
  <pageSetup paperSize="9" orientation="portrait" blackAndWhite="1"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O37"/>
  <sheetViews>
    <sheetView showZeros="0" view="pageBreakPreview" zoomScaleNormal="100" zoomScaleSheetLayoutView="100" workbookViewId="0"/>
  </sheetViews>
  <sheetFormatPr defaultColWidth="5.875" defaultRowHeight="15.75"/>
  <cols>
    <col min="1" max="13" width="5.875" style="147" customWidth="1"/>
    <col min="14" max="14" width="15.625" style="147" customWidth="1"/>
    <col min="15" max="15" width="11.875" style="147" bestFit="1" customWidth="1"/>
    <col min="16" max="16384" width="5.875" style="147"/>
  </cols>
  <sheetData>
    <row r="1" spans="1:15">
      <c r="A1" s="147" t="s">
        <v>99</v>
      </c>
      <c r="N1" s="223" t="s">
        <v>602</v>
      </c>
      <c r="O1" s="146" t="s">
        <v>642</v>
      </c>
    </row>
    <row r="5" spans="1:15" ht="31.5">
      <c r="A5" s="519" t="s">
        <v>37</v>
      </c>
      <c r="B5" s="519"/>
      <c r="C5" s="519"/>
      <c r="D5" s="519"/>
      <c r="E5" s="519"/>
      <c r="F5" s="519"/>
      <c r="G5" s="519"/>
      <c r="H5" s="519"/>
      <c r="I5" s="519"/>
      <c r="J5" s="519"/>
      <c r="K5" s="519"/>
      <c r="L5" s="519"/>
      <c r="M5" s="519"/>
      <c r="N5" s="519"/>
    </row>
    <row r="9" spans="1:15" ht="14.25" customHeight="1"/>
    <row r="10" spans="1:15" ht="15.75" customHeight="1">
      <c r="A10" s="526" t="str">
        <f>"　"&amp;設定シート!$F$5&amp;"に執行される衆議院小選挙区選出議員選挙の"</f>
        <v>　令和8年2月8日に執行される衆議院小選挙区選出議員選挙の</v>
      </c>
      <c r="B10" s="526"/>
      <c r="C10" s="526"/>
      <c r="D10" s="526"/>
      <c r="E10" s="526"/>
      <c r="F10" s="526"/>
      <c r="G10" s="526"/>
      <c r="H10" s="526"/>
      <c r="I10" s="526"/>
      <c r="J10" s="526"/>
      <c r="K10" s="526"/>
      <c r="L10" s="526"/>
      <c r="M10" s="501">
        <f>入力シート①!C5</f>
        <v>0</v>
      </c>
      <c r="N10" s="501"/>
    </row>
    <row r="11" spans="1:15" ht="14.25" customHeight="1">
      <c r="A11" s="147" t="s">
        <v>117</v>
      </c>
      <c r="C11" s="524">
        <f>入力シート①!C7</f>
        <v>0</v>
      </c>
      <c r="D11" s="524"/>
      <c r="E11" s="524"/>
      <c r="F11" s="524"/>
      <c r="G11" s="147" t="s">
        <v>100</v>
      </c>
      <c r="H11" s="224"/>
      <c r="I11" s="521" t="s">
        <v>158</v>
      </c>
      <c r="J11" s="521"/>
      <c r="K11" s="147" t="s">
        <v>159</v>
      </c>
    </row>
    <row r="12" spans="1:15" ht="14.25" customHeight="1">
      <c r="A12" s="147" t="s">
        <v>160</v>
      </c>
      <c r="H12" s="225"/>
      <c r="K12" s="225"/>
    </row>
    <row r="13" spans="1:15" ht="14.25" customHeight="1">
      <c r="H13" s="225"/>
    </row>
    <row r="16" spans="1:15">
      <c r="B16" s="523">
        <f>設定シート!D6</f>
        <v>46049</v>
      </c>
      <c r="C16" s="523"/>
      <c r="D16" s="523"/>
      <c r="E16" s="523"/>
    </row>
    <row r="17" spans="2:14">
      <c r="B17" s="226"/>
      <c r="C17" s="184"/>
      <c r="D17" s="184"/>
    </row>
    <row r="18" spans="2:14">
      <c r="B18" s="226"/>
      <c r="C18" s="184"/>
      <c r="D18" s="184"/>
      <c r="F18" s="521" t="s">
        <v>158</v>
      </c>
      <c r="G18" s="521"/>
      <c r="H18" s="521"/>
      <c r="I18" s="521"/>
      <c r="J18" s="525" t="s">
        <v>408</v>
      </c>
      <c r="K18" s="525"/>
      <c r="L18" s="525"/>
      <c r="M18" s="525"/>
    </row>
    <row r="19" spans="2:14">
      <c r="B19" s="226"/>
      <c r="C19" s="184"/>
      <c r="D19" s="184"/>
    </row>
    <row r="20" spans="2:14">
      <c r="B20" s="226"/>
      <c r="C20" s="184"/>
      <c r="D20" s="184"/>
      <c r="G20" s="147" t="s">
        <v>27</v>
      </c>
      <c r="I20" s="525" t="s">
        <v>407</v>
      </c>
      <c r="J20" s="525"/>
      <c r="K20" s="525"/>
      <c r="L20" s="525"/>
      <c r="M20" s="525"/>
      <c r="N20" s="525"/>
    </row>
    <row r="21" spans="2:14">
      <c r="B21" s="226"/>
      <c r="C21" s="184"/>
      <c r="D21" s="184"/>
    </row>
    <row r="22" spans="2:14">
      <c r="B22" s="226"/>
      <c r="C22" s="184"/>
      <c r="D22" s="184"/>
    </row>
    <row r="23" spans="2:14">
      <c r="B23" s="226"/>
      <c r="C23" s="184"/>
      <c r="D23" s="184"/>
    </row>
    <row r="24" spans="2:14">
      <c r="B24" s="226"/>
      <c r="C24" s="184"/>
      <c r="D24" s="184"/>
      <c r="J24" s="227"/>
    </row>
    <row r="25" spans="2:14">
      <c r="B25" s="226"/>
      <c r="C25" s="184"/>
      <c r="D25" s="184"/>
      <c r="F25" s="228" t="s">
        <v>72</v>
      </c>
      <c r="H25" s="522">
        <f>入力シート①!C7</f>
        <v>0</v>
      </c>
      <c r="I25" s="522"/>
      <c r="J25" s="522"/>
      <c r="K25" s="522"/>
      <c r="L25" s="522"/>
      <c r="M25" s="522"/>
      <c r="N25" s="522"/>
    </row>
    <row r="26" spans="2:14">
      <c r="B26" s="226"/>
      <c r="C26" s="184"/>
      <c r="D26" s="184"/>
    </row>
    <row r="27" spans="2:14">
      <c r="B27" s="226"/>
      <c r="C27" s="184"/>
      <c r="D27" s="184"/>
    </row>
    <row r="28" spans="2:14">
      <c r="B28" s="226"/>
      <c r="C28" s="184"/>
      <c r="D28" s="184"/>
    </row>
    <row r="29" spans="2:14">
      <c r="B29" s="226"/>
      <c r="C29" s="184"/>
      <c r="D29" s="184"/>
      <c r="F29" s="223" t="s">
        <v>101</v>
      </c>
      <c r="H29" s="501">
        <f>入力シート①!C10</f>
        <v>0</v>
      </c>
      <c r="I29" s="501"/>
      <c r="J29" s="501"/>
      <c r="K29" s="501"/>
      <c r="L29" s="501"/>
      <c r="N29" s="147" t="s">
        <v>24</v>
      </c>
    </row>
    <row r="30" spans="2:14">
      <c r="B30" s="226"/>
      <c r="C30" s="184"/>
      <c r="D30" s="184"/>
    </row>
    <row r="31" spans="2:14">
      <c r="B31" s="226"/>
      <c r="C31" s="184"/>
      <c r="D31" s="184"/>
    </row>
    <row r="32" spans="2:14" ht="15.75" customHeight="1">
      <c r="D32" s="229"/>
      <c r="E32" s="229"/>
      <c r="F32" s="228"/>
      <c r="G32" s="229"/>
      <c r="I32" s="230"/>
      <c r="J32" s="230"/>
      <c r="K32" s="231"/>
      <c r="L32" s="231"/>
    </row>
    <row r="33" spans="1:13" ht="15.75" customHeight="1">
      <c r="A33" s="144" t="s">
        <v>124</v>
      </c>
      <c r="D33" s="229"/>
      <c r="E33" s="229"/>
      <c r="F33" s="228"/>
      <c r="G33" s="229"/>
      <c r="I33" s="230"/>
      <c r="J33" s="230"/>
      <c r="K33" s="231"/>
      <c r="L33" s="231"/>
    </row>
    <row r="34" spans="1:13" ht="15.75" customHeight="1">
      <c r="A34" s="144" t="s">
        <v>634</v>
      </c>
      <c r="D34" s="229"/>
      <c r="E34" s="229"/>
      <c r="F34" s="228"/>
      <c r="G34" s="229"/>
      <c r="I34" s="230"/>
      <c r="J34" s="230"/>
      <c r="K34" s="231"/>
      <c r="L34" s="231"/>
    </row>
    <row r="36" spans="1:13">
      <c r="A36" s="144" t="s">
        <v>635</v>
      </c>
      <c r="K36" s="520"/>
      <c r="L36" s="520"/>
      <c r="M36" s="223"/>
    </row>
    <row r="37" spans="1:13">
      <c r="A37" s="232"/>
    </row>
  </sheetData>
  <mergeCells count="12">
    <mergeCell ref="H29:L29"/>
    <mergeCell ref="A5:N5"/>
    <mergeCell ref="K36:L36"/>
    <mergeCell ref="F18:I18"/>
    <mergeCell ref="H25:N25"/>
    <mergeCell ref="B16:E16"/>
    <mergeCell ref="I11:J11"/>
    <mergeCell ref="C11:F11"/>
    <mergeCell ref="J18:M18"/>
    <mergeCell ref="I20:N20"/>
    <mergeCell ref="M10:N10"/>
    <mergeCell ref="A10:L10"/>
  </mergeCells>
  <phoneticPr fontId="1"/>
  <dataValidations count="2">
    <dataValidation type="list" allowBlank="1" showInputMessage="1" showErrorMessage="1" sqref="I11:J11" xr:uid="{00000000-0002-0000-0600-000000000000}">
      <formula1>"衆議院議員,参議院議員"</formula1>
    </dataValidation>
    <dataValidation type="list" allowBlank="1" showInputMessage="1" showErrorMessage="1" sqref="F18" xr:uid="{00000000-0002-0000-0600-000001000000}">
      <formula1>"　,衆議院議員,参議院議員"</formula1>
    </dataValidation>
  </dataValidations>
  <hyperlinks>
    <hyperlink ref="O1" location="目次!A1" display="目次に戻る" xr:uid="{00000000-0004-0000-0600-000000000000}"/>
  </hyperlinks>
  <printOptions horizontalCentered="1"/>
  <pageMargins left="0.78740157480314965" right="0.39370078740157483" top="0.98425196850393704" bottom="0.98425196850393704" header="0.51181102362204722" footer="0.51181102362204722"/>
  <pageSetup paperSize="9" scale="96" orientation="portrait" blackAndWhite="1" horizontalDpi="200" verticalDpi="200" r:id="rId1"/>
  <headerFooter alignWithMargins="0"/>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O36"/>
  <sheetViews>
    <sheetView showZeros="0" view="pageBreakPreview" zoomScaleNormal="100" zoomScaleSheetLayoutView="100" workbookViewId="0"/>
  </sheetViews>
  <sheetFormatPr defaultRowHeight="15.75"/>
  <cols>
    <col min="1" max="6" width="9.625" style="147" customWidth="1"/>
    <col min="7" max="7" width="10.375" style="147" customWidth="1"/>
    <col min="8" max="8" width="9.875" style="147" customWidth="1"/>
    <col min="9" max="9" width="4.375" style="147" customWidth="1"/>
    <col min="10" max="10" width="4.25" style="147" customWidth="1"/>
    <col min="11" max="11" width="11.875" style="147" bestFit="1" customWidth="1"/>
    <col min="12" max="16384" width="9" style="147"/>
  </cols>
  <sheetData>
    <row r="1" spans="1:12">
      <c r="A1" s="147" t="s">
        <v>102</v>
      </c>
      <c r="J1" s="223" t="s">
        <v>603</v>
      </c>
      <c r="K1" s="146" t="s">
        <v>642</v>
      </c>
    </row>
    <row r="6" spans="1:12" ht="31.5">
      <c r="A6" s="519" t="s">
        <v>25</v>
      </c>
      <c r="B6" s="519"/>
      <c r="C6" s="519"/>
      <c r="D6" s="519"/>
      <c r="E6" s="519"/>
      <c r="F6" s="519"/>
      <c r="G6" s="519"/>
      <c r="H6" s="519"/>
      <c r="I6" s="519"/>
      <c r="J6" s="519"/>
    </row>
    <row r="7" spans="1:12" ht="14.25" customHeight="1">
      <c r="A7" s="233"/>
      <c r="B7" s="233"/>
      <c r="C7" s="233"/>
      <c r="D7" s="233"/>
      <c r="E7" s="233"/>
      <c r="F7" s="233"/>
      <c r="G7" s="233"/>
      <c r="H7" s="233"/>
      <c r="I7" s="233"/>
    </row>
    <row r="8" spans="1:12" ht="14.25" customHeight="1">
      <c r="A8" s="233"/>
      <c r="B8" s="233"/>
      <c r="C8" s="233"/>
      <c r="D8" s="233"/>
      <c r="E8" s="233"/>
      <c r="F8" s="233"/>
      <c r="G8" s="233"/>
      <c r="H8" s="233"/>
      <c r="I8" s="233"/>
    </row>
    <row r="9" spans="1:12" ht="14.25" customHeight="1">
      <c r="A9" s="233"/>
      <c r="B9" s="233"/>
      <c r="C9" s="233"/>
      <c r="D9" s="233"/>
      <c r="E9" s="233"/>
      <c r="F9" s="233"/>
      <c r="G9" s="233"/>
      <c r="H9" s="233"/>
      <c r="I9" s="233"/>
    </row>
    <row r="10" spans="1:12" ht="14.25" customHeight="1">
      <c r="A10" s="233"/>
      <c r="B10" s="233"/>
      <c r="C10" s="233"/>
      <c r="D10" s="233"/>
      <c r="E10" s="233"/>
      <c r="F10" s="233"/>
      <c r="G10" s="233"/>
      <c r="H10" s="233"/>
      <c r="I10" s="233"/>
    </row>
    <row r="11" spans="1:12" ht="14.25" customHeight="1">
      <c r="A11" s="233"/>
      <c r="B11" s="233"/>
      <c r="C11" s="233"/>
      <c r="D11" s="233"/>
      <c r="E11" s="233"/>
      <c r="F11" s="233"/>
      <c r="G11" s="233"/>
      <c r="H11" s="233"/>
      <c r="I11" s="233"/>
    </row>
    <row r="15" spans="1:12">
      <c r="B15" s="234"/>
      <c r="C15" s="234"/>
      <c r="D15" s="234"/>
      <c r="E15" s="234"/>
      <c r="F15" s="234"/>
      <c r="G15" s="234"/>
      <c r="H15" s="234"/>
      <c r="I15" s="234"/>
      <c r="J15" s="234"/>
      <c r="K15" s="234"/>
      <c r="L15" s="234"/>
    </row>
    <row r="16" spans="1:12" ht="21" customHeight="1">
      <c r="A16" s="526" t="str">
        <f>"　"&amp;設定シート!$F$5&amp;"に執行される衆議院小選挙区選出議員選挙の"</f>
        <v>　令和8年2月8日に執行される衆議院小選挙区選出議員選挙の</v>
      </c>
      <c r="B16" s="526"/>
      <c r="C16" s="526"/>
      <c r="D16" s="526"/>
      <c r="E16" s="526"/>
      <c r="F16" s="526"/>
      <c r="G16" s="526"/>
      <c r="H16" s="522">
        <f>入力シート①!C5</f>
        <v>0</v>
      </c>
      <c r="I16" s="522"/>
      <c r="J16" s="235" t="s">
        <v>157</v>
      </c>
    </row>
    <row r="17" spans="1:15" ht="21" customHeight="1">
      <c r="A17" s="147" t="s">
        <v>104</v>
      </c>
    </row>
    <row r="18" spans="1:15" ht="21" customHeight="1">
      <c r="A18" s="147" t="s">
        <v>105</v>
      </c>
    </row>
    <row r="19" spans="1:15" ht="21" customHeight="1">
      <c r="A19" s="147" t="s">
        <v>106</v>
      </c>
    </row>
    <row r="20" spans="1:15" ht="21" customHeight="1"/>
    <row r="24" spans="1:15">
      <c r="A24" s="527">
        <f>設定シート!D6</f>
        <v>46049</v>
      </c>
      <c r="B24" s="527"/>
      <c r="C24" s="527"/>
    </row>
    <row r="25" spans="1:15">
      <c r="B25" s="226"/>
      <c r="C25" s="236"/>
    </row>
    <row r="26" spans="1:15">
      <c r="B26" s="226"/>
      <c r="C26" s="236"/>
    </row>
    <row r="28" spans="1:15">
      <c r="A28" s="144"/>
      <c r="C28" s="228" t="s">
        <v>103</v>
      </c>
      <c r="E28" s="518">
        <f>入力シート①!C7</f>
        <v>0</v>
      </c>
      <c r="F28" s="518"/>
      <c r="G28" s="518"/>
      <c r="H28" s="518"/>
      <c r="I28" s="518"/>
      <c r="J28" s="144"/>
      <c r="K28" s="144"/>
      <c r="L28" s="144"/>
      <c r="M28" s="144"/>
      <c r="N28" s="144"/>
      <c r="O28" s="144"/>
    </row>
    <row r="29" spans="1:15">
      <c r="A29" s="144"/>
      <c r="C29" s="144"/>
      <c r="D29" s="181"/>
      <c r="E29" s="181"/>
      <c r="F29" s="181"/>
      <c r="G29" s="181"/>
      <c r="H29" s="181"/>
      <c r="I29" s="144"/>
      <c r="J29" s="144"/>
      <c r="K29" s="144"/>
      <c r="L29" s="144"/>
      <c r="M29" s="144"/>
      <c r="N29" s="144"/>
      <c r="O29" s="144"/>
    </row>
    <row r="30" spans="1:15">
      <c r="A30" s="144"/>
      <c r="C30" s="228" t="s">
        <v>73</v>
      </c>
      <c r="E30" s="518">
        <f>入力シート①!C9</f>
        <v>0</v>
      </c>
      <c r="F30" s="518"/>
      <c r="G30" s="518"/>
      <c r="H30" s="518"/>
      <c r="I30" s="518"/>
      <c r="J30" s="183"/>
      <c r="K30" s="183"/>
      <c r="L30" s="183"/>
      <c r="M30" s="183"/>
      <c r="N30" s="183"/>
      <c r="O30" s="183"/>
    </row>
    <row r="31" spans="1:15">
      <c r="A31" s="144"/>
      <c r="C31" s="144"/>
      <c r="D31" s="181"/>
      <c r="E31" s="181"/>
      <c r="F31" s="182"/>
      <c r="G31" s="181"/>
      <c r="H31" s="181"/>
      <c r="I31" s="144"/>
      <c r="J31" s="183"/>
      <c r="K31" s="183"/>
      <c r="L31" s="184"/>
      <c r="M31" s="184"/>
      <c r="N31" s="144"/>
      <c r="O31" s="144"/>
    </row>
    <row r="32" spans="1:15">
      <c r="A32" s="144"/>
      <c r="C32" s="228" t="s">
        <v>431</v>
      </c>
      <c r="D32" s="181"/>
      <c r="E32" s="501">
        <f>入力シート①!C10</f>
        <v>0</v>
      </c>
      <c r="F32" s="501"/>
      <c r="G32" s="501"/>
      <c r="H32" s="501"/>
      <c r="I32" s="501"/>
      <c r="J32" s="183"/>
      <c r="K32" s="183"/>
      <c r="L32" s="184"/>
      <c r="M32" s="184"/>
      <c r="N32" s="145"/>
    </row>
    <row r="33" spans="1:7">
      <c r="F33" s="237"/>
      <c r="G33" s="237"/>
    </row>
    <row r="34" spans="1:7">
      <c r="F34" s="237"/>
      <c r="G34" s="237"/>
    </row>
    <row r="35" spans="1:7">
      <c r="A35" s="144" t="s">
        <v>124</v>
      </c>
    </row>
    <row r="36" spans="1:7">
      <c r="A36" s="144" t="s">
        <v>636</v>
      </c>
    </row>
  </sheetData>
  <mergeCells count="7">
    <mergeCell ref="A16:G16"/>
    <mergeCell ref="A6:J6"/>
    <mergeCell ref="E32:I32"/>
    <mergeCell ref="E30:I30"/>
    <mergeCell ref="E28:I28"/>
    <mergeCell ref="A24:C24"/>
    <mergeCell ref="H16:I16"/>
  </mergeCells>
  <phoneticPr fontId="1"/>
  <hyperlinks>
    <hyperlink ref="K1" location="目次!A1" display="目次に戻る" xr:uid="{00000000-0004-0000-0700-000000000000}"/>
  </hyperlinks>
  <printOptions horizontalCentered="1"/>
  <pageMargins left="0.78740157480314965" right="0.39370078740157483" top="0.78740157480314965" bottom="0.78740157480314965" header="0.51181102362204722" footer="0.51181102362204722"/>
  <pageSetup paperSize="9" orientation="portrait" blackAndWhite="1" horizontalDpi="200" verticalDpi="2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75"/>
  <sheetViews>
    <sheetView showZeros="0" view="pageBreakPreview" zoomScaleNormal="100" zoomScaleSheetLayoutView="100" workbookViewId="0"/>
  </sheetViews>
  <sheetFormatPr defaultColWidth="5.625" defaultRowHeight="15"/>
  <cols>
    <col min="1" max="15" width="5.625" style="186" customWidth="1"/>
    <col min="16" max="16" width="6.625" style="186" customWidth="1"/>
    <col min="17" max="17" width="1.75" style="186" customWidth="1"/>
    <col min="18" max="18" width="11.875" style="186" bestFit="1" customWidth="1"/>
    <col min="19" max="16384" width="5.625" style="186"/>
  </cols>
  <sheetData>
    <row r="1" spans="1:18">
      <c r="Q1" s="189" t="s">
        <v>604</v>
      </c>
      <c r="R1" s="146" t="s">
        <v>642</v>
      </c>
    </row>
    <row r="3" spans="1:18" ht="28.5">
      <c r="A3" s="541" t="s">
        <v>654</v>
      </c>
      <c r="B3" s="541"/>
      <c r="C3" s="541"/>
      <c r="D3" s="541"/>
      <c r="E3" s="541"/>
      <c r="F3" s="541"/>
      <c r="G3" s="541"/>
      <c r="H3" s="541"/>
      <c r="I3" s="541"/>
      <c r="J3" s="541"/>
      <c r="K3" s="541"/>
      <c r="L3" s="541"/>
      <c r="M3" s="541"/>
      <c r="N3" s="541"/>
      <c r="O3" s="541"/>
      <c r="P3" s="541"/>
    </row>
    <row r="5" spans="1:18">
      <c r="A5" s="550" t="s">
        <v>424</v>
      </c>
      <c r="B5" s="550"/>
      <c r="C5" s="550"/>
      <c r="D5" s="550"/>
      <c r="E5" s="238" t="s">
        <v>425</v>
      </c>
      <c r="F5" s="238"/>
      <c r="G5" s="551" t="s">
        <v>427</v>
      </c>
      <c r="H5" s="551"/>
      <c r="I5" s="551"/>
      <c r="J5" s="551"/>
      <c r="K5" s="551"/>
      <c r="L5" s="551"/>
      <c r="M5" s="551"/>
      <c r="N5" s="186" t="s">
        <v>426</v>
      </c>
    </row>
    <row r="6" spans="1:18" ht="9" customHeight="1"/>
    <row r="7" spans="1:18">
      <c r="A7" s="186" t="s">
        <v>428</v>
      </c>
      <c r="F7" s="552">
        <v>3385894</v>
      </c>
      <c r="G7" s="553"/>
      <c r="H7" s="553"/>
      <c r="I7" s="554" t="s">
        <v>429</v>
      </c>
      <c r="J7" s="554"/>
      <c r="K7" s="554"/>
      <c r="L7" s="554"/>
      <c r="M7" s="554"/>
      <c r="N7" s="554"/>
      <c r="O7" s="554"/>
      <c r="P7" s="554"/>
    </row>
    <row r="8" spans="1:18" ht="9" customHeight="1"/>
    <row r="9" spans="1:18">
      <c r="A9" s="186" t="s">
        <v>110</v>
      </c>
    </row>
    <row r="11" spans="1:18">
      <c r="E11" s="239"/>
    </row>
    <row r="12" spans="1:18" ht="15.75">
      <c r="B12" s="549">
        <f>設定シート!D6</f>
        <v>46049</v>
      </c>
      <c r="C12" s="549"/>
      <c r="D12" s="549"/>
      <c r="E12" s="549"/>
      <c r="F12" s="240"/>
    </row>
    <row r="13" spans="1:18" ht="15.75">
      <c r="B13" s="241"/>
      <c r="C13" s="241"/>
      <c r="D13" s="241"/>
      <c r="E13" s="241"/>
      <c r="F13" s="240"/>
    </row>
    <row r="14" spans="1:18" ht="15.75">
      <c r="D14" s="144"/>
      <c r="E14" s="144"/>
      <c r="F14" s="182" t="s">
        <v>72</v>
      </c>
      <c r="G14" s="181"/>
      <c r="H14" s="522">
        <f>入力シート①!C7</f>
        <v>0</v>
      </c>
      <c r="I14" s="522"/>
      <c r="J14" s="522"/>
      <c r="K14" s="522"/>
      <c r="L14" s="522"/>
      <c r="M14" s="522"/>
      <c r="N14" s="522"/>
      <c r="O14" s="522"/>
      <c r="P14" s="522"/>
    </row>
    <row r="15" spans="1:18">
      <c r="D15" s="144"/>
      <c r="E15" s="181"/>
      <c r="F15" s="181"/>
      <c r="G15" s="181"/>
      <c r="H15" s="181"/>
      <c r="I15" s="181"/>
      <c r="J15" s="144"/>
      <c r="K15" s="144"/>
      <c r="L15" s="144"/>
      <c r="M15" s="144"/>
      <c r="N15" s="144"/>
      <c r="O15" s="144"/>
      <c r="P15" s="144"/>
    </row>
    <row r="16" spans="1:18" ht="15.75">
      <c r="D16" s="144"/>
      <c r="E16" s="181"/>
      <c r="F16" s="182" t="s">
        <v>73</v>
      </c>
      <c r="G16" s="182"/>
      <c r="H16" s="501">
        <f>入力シート①!C9</f>
        <v>0</v>
      </c>
      <c r="I16" s="501"/>
      <c r="J16" s="501"/>
      <c r="K16" s="501"/>
      <c r="L16" s="501"/>
      <c r="M16" s="501"/>
      <c r="N16" s="501"/>
      <c r="O16" s="501"/>
      <c r="P16" s="501"/>
    </row>
    <row r="17" spans="1:16">
      <c r="D17" s="144"/>
      <c r="E17" s="181"/>
      <c r="F17" s="181"/>
      <c r="G17" s="182"/>
      <c r="H17" s="181"/>
      <c r="I17" s="181"/>
      <c r="J17" s="144"/>
      <c r="K17" s="183"/>
      <c r="L17" s="183"/>
      <c r="M17" s="184"/>
      <c r="N17" s="184"/>
      <c r="O17" s="144"/>
      <c r="P17" s="144"/>
    </row>
    <row r="18" spans="1:16" ht="15.75">
      <c r="D18" s="144"/>
      <c r="E18" s="181"/>
      <c r="F18" s="182" t="s">
        <v>431</v>
      </c>
      <c r="G18" s="144"/>
      <c r="H18" s="548">
        <f>入力シート①!C10</f>
        <v>0</v>
      </c>
      <c r="I18" s="548"/>
      <c r="J18" s="548"/>
      <c r="K18" s="548"/>
      <c r="L18" s="548"/>
      <c r="M18" s="548"/>
      <c r="N18" s="548"/>
      <c r="O18" s="548"/>
      <c r="P18" s="548"/>
    </row>
    <row r="20" spans="1:16">
      <c r="A20" s="186" t="s">
        <v>107</v>
      </c>
    </row>
    <row r="21" spans="1:16">
      <c r="A21" s="542" t="s">
        <v>108</v>
      </c>
      <c r="B21" s="543"/>
      <c r="C21" s="543"/>
      <c r="D21" s="543"/>
      <c r="E21" s="544"/>
      <c r="F21" s="542" t="s">
        <v>5</v>
      </c>
      <c r="G21" s="543"/>
      <c r="H21" s="543"/>
      <c r="I21" s="543"/>
      <c r="J21" s="543"/>
      <c r="K21" s="544"/>
      <c r="L21" s="542" t="s">
        <v>109</v>
      </c>
      <c r="M21" s="543"/>
      <c r="N21" s="543"/>
      <c r="O21" s="543"/>
      <c r="P21" s="544"/>
    </row>
    <row r="22" spans="1:16">
      <c r="A22" s="545"/>
      <c r="B22" s="546"/>
      <c r="C22" s="546"/>
      <c r="D22" s="546"/>
      <c r="E22" s="547"/>
      <c r="F22" s="545"/>
      <c r="G22" s="546"/>
      <c r="H22" s="546"/>
      <c r="I22" s="546"/>
      <c r="J22" s="546"/>
      <c r="K22" s="547"/>
      <c r="L22" s="545"/>
      <c r="M22" s="546"/>
      <c r="N22" s="546"/>
      <c r="O22" s="546"/>
      <c r="P22" s="547"/>
    </row>
    <row r="23" spans="1:16">
      <c r="A23" s="528"/>
      <c r="B23" s="529"/>
      <c r="C23" s="529"/>
      <c r="D23" s="529"/>
      <c r="E23" s="530"/>
      <c r="F23" s="532"/>
      <c r="G23" s="532"/>
      <c r="H23" s="532"/>
      <c r="I23" s="532"/>
      <c r="J23" s="532"/>
      <c r="K23" s="532"/>
      <c r="L23" s="531"/>
      <c r="M23" s="532"/>
      <c r="N23" s="532"/>
      <c r="O23" s="532"/>
      <c r="P23" s="533"/>
    </row>
    <row r="24" spans="1:16">
      <c r="A24" s="528"/>
      <c r="B24" s="529"/>
      <c r="C24" s="529"/>
      <c r="D24" s="529"/>
      <c r="E24" s="530"/>
      <c r="F24" s="537"/>
      <c r="G24" s="537"/>
      <c r="H24" s="537"/>
      <c r="I24" s="537"/>
      <c r="J24" s="537"/>
      <c r="K24" s="537"/>
      <c r="L24" s="534"/>
      <c r="M24" s="535"/>
      <c r="N24" s="535"/>
      <c r="O24" s="535"/>
      <c r="P24" s="536"/>
    </row>
    <row r="25" spans="1:16">
      <c r="A25" s="528"/>
      <c r="B25" s="529"/>
      <c r="C25" s="529"/>
      <c r="D25" s="529"/>
      <c r="E25" s="530"/>
      <c r="F25" s="531"/>
      <c r="G25" s="532"/>
      <c r="H25" s="532"/>
      <c r="I25" s="532"/>
      <c r="J25" s="532"/>
      <c r="K25" s="533"/>
      <c r="L25" s="531"/>
      <c r="M25" s="532"/>
      <c r="N25" s="532"/>
      <c r="O25" s="532"/>
      <c r="P25" s="533"/>
    </row>
    <row r="26" spans="1:16">
      <c r="A26" s="528"/>
      <c r="B26" s="529"/>
      <c r="C26" s="529"/>
      <c r="D26" s="529"/>
      <c r="E26" s="530"/>
      <c r="F26" s="534"/>
      <c r="G26" s="535"/>
      <c r="H26" s="535"/>
      <c r="I26" s="535"/>
      <c r="J26" s="535"/>
      <c r="K26" s="536"/>
      <c r="L26" s="534"/>
      <c r="M26" s="535"/>
      <c r="N26" s="535"/>
      <c r="O26" s="535"/>
      <c r="P26" s="536"/>
    </row>
    <row r="27" spans="1:16">
      <c r="A27" s="528"/>
      <c r="B27" s="529"/>
      <c r="C27" s="529"/>
      <c r="D27" s="529"/>
      <c r="E27" s="530"/>
      <c r="F27" s="531"/>
      <c r="G27" s="532"/>
      <c r="H27" s="532"/>
      <c r="I27" s="532"/>
      <c r="J27" s="532"/>
      <c r="K27" s="533"/>
      <c r="L27" s="531"/>
      <c r="M27" s="532"/>
      <c r="N27" s="532"/>
      <c r="O27" s="532"/>
      <c r="P27" s="533"/>
    </row>
    <row r="28" spans="1:16">
      <c r="A28" s="528"/>
      <c r="B28" s="529"/>
      <c r="C28" s="529"/>
      <c r="D28" s="529"/>
      <c r="E28" s="530"/>
      <c r="F28" s="534"/>
      <c r="G28" s="535"/>
      <c r="H28" s="535"/>
      <c r="I28" s="535"/>
      <c r="J28" s="535"/>
      <c r="K28" s="536"/>
      <c r="L28" s="534"/>
      <c r="M28" s="535"/>
      <c r="N28" s="535"/>
      <c r="O28" s="535"/>
      <c r="P28" s="536"/>
    </row>
    <row r="29" spans="1:16">
      <c r="A29" s="528"/>
      <c r="B29" s="529"/>
      <c r="C29" s="529"/>
      <c r="D29" s="529"/>
      <c r="E29" s="530"/>
      <c r="F29" s="531"/>
      <c r="G29" s="532"/>
      <c r="H29" s="532"/>
      <c r="I29" s="532"/>
      <c r="J29" s="532"/>
      <c r="K29" s="533"/>
      <c r="L29" s="531"/>
      <c r="M29" s="532"/>
      <c r="N29" s="532"/>
      <c r="O29" s="532"/>
      <c r="P29" s="533"/>
    </row>
    <row r="30" spans="1:16">
      <c r="A30" s="528"/>
      <c r="B30" s="529"/>
      <c r="C30" s="529"/>
      <c r="D30" s="529"/>
      <c r="E30" s="530"/>
      <c r="F30" s="534"/>
      <c r="G30" s="535"/>
      <c r="H30" s="535"/>
      <c r="I30" s="535"/>
      <c r="J30" s="535"/>
      <c r="K30" s="536"/>
      <c r="L30" s="534"/>
      <c r="M30" s="535"/>
      <c r="N30" s="535"/>
      <c r="O30" s="535"/>
      <c r="P30" s="536"/>
    </row>
    <row r="31" spans="1:16">
      <c r="A31" s="528"/>
      <c r="B31" s="529"/>
      <c r="C31" s="529"/>
      <c r="D31" s="529"/>
      <c r="E31" s="530"/>
      <c r="F31" s="531"/>
      <c r="G31" s="532"/>
      <c r="H31" s="532"/>
      <c r="I31" s="532"/>
      <c r="J31" s="532"/>
      <c r="K31" s="533"/>
      <c r="L31" s="531"/>
      <c r="M31" s="532"/>
      <c r="N31" s="532"/>
      <c r="O31" s="532"/>
      <c r="P31" s="533"/>
    </row>
    <row r="32" spans="1:16">
      <c r="A32" s="528"/>
      <c r="B32" s="529"/>
      <c r="C32" s="529"/>
      <c r="D32" s="529"/>
      <c r="E32" s="530"/>
      <c r="F32" s="534"/>
      <c r="G32" s="535"/>
      <c r="H32" s="535"/>
      <c r="I32" s="535"/>
      <c r="J32" s="535"/>
      <c r="K32" s="536"/>
      <c r="L32" s="534"/>
      <c r="M32" s="535"/>
      <c r="N32" s="535"/>
      <c r="O32" s="535"/>
      <c r="P32" s="536"/>
    </row>
    <row r="33" spans="1:16">
      <c r="A33" s="528"/>
      <c r="B33" s="529"/>
      <c r="C33" s="529"/>
      <c r="D33" s="529"/>
      <c r="E33" s="530"/>
      <c r="F33" s="531"/>
      <c r="G33" s="532"/>
      <c r="H33" s="532"/>
      <c r="I33" s="532"/>
      <c r="J33" s="532"/>
      <c r="K33" s="533"/>
      <c r="L33" s="531"/>
      <c r="M33" s="532"/>
      <c r="N33" s="532"/>
      <c r="O33" s="532"/>
      <c r="P33" s="533"/>
    </row>
    <row r="34" spans="1:16">
      <c r="A34" s="528"/>
      <c r="B34" s="529"/>
      <c r="C34" s="529"/>
      <c r="D34" s="529"/>
      <c r="E34" s="530"/>
      <c r="F34" s="534"/>
      <c r="G34" s="535"/>
      <c r="H34" s="535"/>
      <c r="I34" s="535"/>
      <c r="J34" s="535"/>
      <c r="K34" s="536"/>
      <c r="L34" s="534"/>
      <c r="M34" s="535"/>
      <c r="N34" s="535"/>
      <c r="O34" s="535"/>
      <c r="P34" s="536"/>
    </row>
    <row r="35" spans="1:16">
      <c r="A35" s="528"/>
      <c r="B35" s="529"/>
      <c r="C35" s="529"/>
      <c r="D35" s="529"/>
      <c r="E35" s="530"/>
      <c r="F35" s="531"/>
      <c r="G35" s="532"/>
      <c r="H35" s="532"/>
      <c r="I35" s="532"/>
      <c r="J35" s="532"/>
      <c r="K35" s="533"/>
      <c r="L35" s="531"/>
      <c r="M35" s="532"/>
      <c r="N35" s="532"/>
      <c r="O35" s="532"/>
      <c r="P35" s="533"/>
    </row>
    <row r="36" spans="1:16">
      <c r="A36" s="528"/>
      <c r="B36" s="529"/>
      <c r="C36" s="529"/>
      <c r="D36" s="529"/>
      <c r="E36" s="530"/>
      <c r="F36" s="534"/>
      <c r="G36" s="535"/>
      <c r="H36" s="535"/>
      <c r="I36" s="535"/>
      <c r="J36" s="535"/>
      <c r="K36" s="536"/>
      <c r="L36" s="534"/>
      <c r="M36" s="535"/>
      <c r="N36" s="535"/>
      <c r="O36" s="535"/>
      <c r="P36" s="536"/>
    </row>
    <row r="37" spans="1:16">
      <c r="A37" s="528"/>
      <c r="B37" s="529"/>
      <c r="C37" s="529"/>
      <c r="D37" s="529"/>
      <c r="E37" s="530"/>
      <c r="F37" s="531"/>
      <c r="G37" s="532"/>
      <c r="H37" s="532"/>
      <c r="I37" s="532"/>
      <c r="J37" s="532"/>
      <c r="K37" s="533"/>
      <c r="L37" s="531"/>
      <c r="M37" s="532"/>
      <c r="N37" s="532"/>
      <c r="O37" s="532"/>
      <c r="P37" s="533"/>
    </row>
    <row r="38" spans="1:16">
      <c r="A38" s="528"/>
      <c r="B38" s="529"/>
      <c r="C38" s="529"/>
      <c r="D38" s="529"/>
      <c r="E38" s="530"/>
      <c r="F38" s="534"/>
      <c r="G38" s="535"/>
      <c r="H38" s="535"/>
      <c r="I38" s="535"/>
      <c r="J38" s="535"/>
      <c r="K38" s="536"/>
      <c r="L38" s="534"/>
      <c r="M38" s="535"/>
      <c r="N38" s="535"/>
      <c r="O38" s="535"/>
      <c r="P38" s="536"/>
    </row>
    <row r="39" spans="1:16">
      <c r="A39" s="528"/>
      <c r="B39" s="529"/>
      <c r="C39" s="529"/>
      <c r="D39" s="529"/>
      <c r="E39" s="530"/>
      <c r="F39" s="531"/>
      <c r="G39" s="532"/>
      <c r="H39" s="532"/>
      <c r="I39" s="532"/>
      <c r="J39" s="532"/>
      <c r="K39" s="533"/>
      <c r="L39" s="531"/>
      <c r="M39" s="532"/>
      <c r="N39" s="532"/>
      <c r="O39" s="532"/>
      <c r="P39" s="533"/>
    </row>
    <row r="40" spans="1:16">
      <c r="A40" s="528"/>
      <c r="B40" s="529"/>
      <c r="C40" s="529"/>
      <c r="D40" s="529"/>
      <c r="E40" s="530"/>
      <c r="F40" s="534"/>
      <c r="G40" s="535"/>
      <c r="H40" s="535"/>
      <c r="I40" s="535"/>
      <c r="J40" s="535"/>
      <c r="K40" s="536"/>
      <c r="L40" s="534"/>
      <c r="M40" s="535"/>
      <c r="N40" s="535"/>
      <c r="O40" s="535"/>
      <c r="P40" s="536"/>
    </row>
    <row r="41" spans="1:16">
      <c r="A41" s="528"/>
      <c r="B41" s="529"/>
      <c r="C41" s="529"/>
      <c r="D41" s="529"/>
      <c r="E41" s="530"/>
      <c r="F41" s="531"/>
      <c r="G41" s="532"/>
      <c r="H41" s="532"/>
      <c r="I41" s="532"/>
      <c r="J41" s="532"/>
      <c r="K41" s="533"/>
      <c r="L41" s="531"/>
      <c r="M41" s="532"/>
      <c r="N41" s="532"/>
      <c r="O41" s="532"/>
      <c r="P41" s="533"/>
    </row>
    <row r="42" spans="1:16">
      <c r="A42" s="528"/>
      <c r="B42" s="529"/>
      <c r="C42" s="529"/>
      <c r="D42" s="529"/>
      <c r="E42" s="530"/>
      <c r="F42" s="534"/>
      <c r="G42" s="535"/>
      <c r="H42" s="535"/>
      <c r="I42" s="535"/>
      <c r="J42" s="535"/>
      <c r="K42" s="536"/>
      <c r="L42" s="534"/>
      <c r="M42" s="535"/>
      <c r="N42" s="535"/>
      <c r="O42" s="535"/>
      <c r="P42" s="536"/>
    </row>
    <row r="43" spans="1:16">
      <c r="A43" s="528"/>
      <c r="B43" s="529"/>
      <c r="C43" s="529"/>
      <c r="D43" s="529"/>
      <c r="E43" s="530"/>
      <c r="F43" s="531"/>
      <c r="G43" s="532"/>
      <c r="H43" s="532"/>
      <c r="I43" s="532"/>
      <c r="J43" s="532"/>
      <c r="K43" s="533"/>
      <c r="L43" s="531"/>
      <c r="M43" s="532"/>
      <c r="N43" s="532"/>
      <c r="O43" s="532"/>
      <c r="P43" s="533"/>
    </row>
    <row r="44" spans="1:16">
      <c r="A44" s="528"/>
      <c r="B44" s="529"/>
      <c r="C44" s="529"/>
      <c r="D44" s="529"/>
      <c r="E44" s="530"/>
      <c r="F44" s="534"/>
      <c r="G44" s="535"/>
      <c r="H44" s="535"/>
      <c r="I44" s="535"/>
      <c r="J44" s="535"/>
      <c r="K44" s="536"/>
      <c r="L44" s="534"/>
      <c r="M44" s="535"/>
      <c r="N44" s="535"/>
      <c r="O44" s="535"/>
      <c r="P44" s="536"/>
    </row>
    <row r="45" spans="1:16">
      <c r="A45" s="528"/>
      <c r="B45" s="529"/>
      <c r="C45" s="529"/>
      <c r="D45" s="529"/>
      <c r="E45" s="530"/>
      <c r="F45" s="531"/>
      <c r="G45" s="532"/>
      <c r="H45" s="532"/>
      <c r="I45" s="532"/>
      <c r="J45" s="532"/>
      <c r="K45" s="533"/>
      <c r="L45" s="531"/>
      <c r="M45" s="532"/>
      <c r="N45" s="532"/>
      <c r="O45" s="532"/>
      <c r="P45" s="533"/>
    </row>
    <row r="46" spans="1:16">
      <c r="A46" s="528"/>
      <c r="B46" s="529"/>
      <c r="C46" s="529"/>
      <c r="D46" s="529"/>
      <c r="E46" s="530"/>
      <c r="F46" s="534"/>
      <c r="G46" s="535"/>
      <c r="H46" s="535"/>
      <c r="I46" s="535"/>
      <c r="J46" s="535"/>
      <c r="K46" s="536"/>
      <c r="L46" s="534"/>
      <c r="M46" s="535"/>
      <c r="N46" s="535"/>
      <c r="O46" s="535"/>
      <c r="P46" s="536"/>
    </row>
    <row r="47" spans="1:16">
      <c r="A47" s="528"/>
      <c r="B47" s="529"/>
      <c r="C47" s="529"/>
      <c r="D47" s="529"/>
      <c r="E47" s="530"/>
      <c r="F47" s="531"/>
      <c r="G47" s="532"/>
      <c r="H47" s="532"/>
      <c r="I47" s="532"/>
      <c r="J47" s="532"/>
      <c r="K47" s="533"/>
      <c r="L47" s="531"/>
      <c r="M47" s="532"/>
      <c r="N47" s="532"/>
      <c r="O47" s="532"/>
      <c r="P47" s="533"/>
    </row>
    <row r="48" spans="1:16">
      <c r="A48" s="528"/>
      <c r="B48" s="529"/>
      <c r="C48" s="529"/>
      <c r="D48" s="529"/>
      <c r="E48" s="530"/>
      <c r="F48" s="534"/>
      <c r="G48" s="535"/>
      <c r="H48" s="535"/>
      <c r="I48" s="535"/>
      <c r="J48" s="535"/>
      <c r="K48" s="536"/>
      <c r="L48" s="534"/>
      <c r="M48" s="535"/>
      <c r="N48" s="535"/>
      <c r="O48" s="535"/>
      <c r="P48" s="536"/>
    </row>
    <row r="49" spans="1:16">
      <c r="A49" s="528"/>
      <c r="B49" s="529"/>
      <c r="C49" s="529"/>
      <c r="D49" s="529"/>
      <c r="E49" s="530"/>
      <c r="F49" s="531"/>
      <c r="G49" s="532"/>
      <c r="H49" s="532"/>
      <c r="I49" s="532"/>
      <c r="J49" s="532"/>
      <c r="K49" s="533"/>
      <c r="L49" s="531"/>
      <c r="M49" s="532"/>
      <c r="N49" s="532"/>
      <c r="O49" s="532"/>
      <c r="P49" s="533"/>
    </row>
    <row r="50" spans="1:16">
      <c r="A50" s="528"/>
      <c r="B50" s="529"/>
      <c r="C50" s="529"/>
      <c r="D50" s="529"/>
      <c r="E50" s="530"/>
      <c r="F50" s="534"/>
      <c r="G50" s="535"/>
      <c r="H50" s="535"/>
      <c r="I50" s="535"/>
      <c r="J50" s="535"/>
      <c r="K50" s="536"/>
      <c r="L50" s="534"/>
      <c r="M50" s="535"/>
      <c r="N50" s="535"/>
      <c r="O50" s="535"/>
      <c r="P50" s="536"/>
    </row>
    <row r="51" spans="1:16">
      <c r="A51" s="538" t="s">
        <v>0</v>
      </c>
      <c r="B51" s="539"/>
      <c r="C51" s="539"/>
      <c r="D51" s="539"/>
      <c r="E51" s="540"/>
      <c r="F51" s="531"/>
      <c r="G51" s="532"/>
      <c r="H51" s="532"/>
      <c r="I51" s="532"/>
      <c r="J51" s="532"/>
      <c r="K51" s="533"/>
      <c r="L51" s="531"/>
      <c r="M51" s="532"/>
      <c r="N51" s="532"/>
      <c r="O51" s="532"/>
      <c r="P51" s="533"/>
    </row>
    <row r="52" spans="1:16">
      <c r="A52" s="538"/>
      <c r="B52" s="539"/>
      <c r="C52" s="539"/>
      <c r="D52" s="539"/>
      <c r="E52" s="540"/>
      <c r="F52" s="534"/>
      <c r="G52" s="535"/>
      <c r="H52" s="535"/>
      <c r="I52" s="535"/>
      <c r="J52" s="535"/>
      <c r="K52" s="536"/>
      <c r="L52" s="534"/>
      <c r="M52" s="535"/>
      <c r="N52" s="535"/>
      <c r="O52" s="535"/>
      <c r="P52" s="536"/>
    </row>
    <row r="53" spans="1:16">
      <c r="A53" s="242"/>
      <c r="B53" s="242"/>
      <c r="C53" s="242"/>
      <c r="D53" s="242"/>
      <c r="E53" s="242"/>
      <c r="F53" s="242"/>
      <c r="G53" s="242"/>
      <c r="H53" s="242"/>
      <c r="I53" s="242"/>
      <c r="J53" s="218"/>
      <c r="K53" s="218"/>
      <c r="L53" s="218"/>
      <c r="M53" s="218"/>
      <c r="N53" s="242"/>
      <c r="O53" s="242"/>
      <c r="P53" s="242"/>
    </row>
    <row r="54" spans="1:16" ht="15.75">
      <c r="A54" s="147" t="s">
        <v>124</v>
      </c>
    </row>
    <row r="55" spans="1:16" ht="15.75">
      <c r="A55" s="147"/>
    </row>
    <row r="56" spans="1:16">
      <c r="A56" s="186" t="s">
        <v>655</v>
      </c>
    </row>
    <row r="57" spans="1:16" ht="9" customHeight="1"/>
    <row r="58" spans="1:16">
      <c r="A58" s="186" t="s">
        <v>656</v>
      </c>
    </row>
    <row r="59" spans="1:16" ht="9" customHeight="1"/>
    <row r="60" spans="1:16">
      <c r="A60" s="186" t="s">
        <v>657</v>
      </c>
    </row>
    <row r="61" spans="1:16" ht="9" customHeight="1"/>
    <row r="62" spans="1:16">
      <c r="A62" s="186" t="s">
        <v>658</v>
      </c>
    </row>
    <row r="63" spans="1:16" ht="9" customHeight="1"/>
    <row r="64" spans="1:16">
      <c r="A64" s="186" t="s">
        <v>659</v>
      </c>
    </row>
    <row r="65" spans="1:1" ht="9" customHeight="1"/>
    <row r="66" spans="1:1">
      <c r="A66" s="186" t="s">
        <v>660</v>
      </c>
    </row>
    <row r="67" spans="1:1" ht="9" customHeight="1"/>
    <row r="68" spans="1:1">
      <c r="A68" s="186" t="s">
        <v>661</v>
      </c>
    </row>
    <row r="69" spans="1:1" ht="9" customHeight="1"/>
    <row r="70" spans="1:1">
      <c r="A70" s="186" t="s">
        <v>662</v>
      </c>
    </row>
    <row r="71" spans="1:1" ht="9" customHeight="1"/>
    <row r="72" spans="1:1">
      <c r="A72" s="186" t="s">
        <v>663</v>
      </c>
    </row>
    <row r="73" spans="1:1" ht="9" customHeight="1"/>
    <row r="74" spans="1:1">
      <c r="A74" s="144" t="s">
        <v>636</v>
      </c>
    </row>
    <row r="75" spans="1:1" ht="9" customHeight="1"/>
  </sheetData>
  <mergeCells count="57">
    <mergeCell ref="A35:E36"/>
    <mergeCell ref="A33:E34"/>
    <mergeCell ref="A29:E30"/>
    <mergeCell ref="A3:P3"/>
    <mergeCell ref="H16:P16"/>
    <mergeCell ref="A21:E22"/>
    <mergeCell ref="F21:K22"/>
    <mergeCell ref="L21:P22"/>
    <mergeCell ref="H18:P18"/>
    <mergeCell ref="B12:E12"/>
    <mergeCell ref="A5:D5"/>
    <mergeCell ref="G5:M5"/>
    <mergeCell ref="F7:H7"/>
    <mergeCell ref="I7:P7"/>
    <mergeCell ref="H14:P14"/>
    <mergeCell ref="F29:K30"/>
    <mergeCell ref="L37:P38"/>
    <mergeCell ref="L35:P36"/>
    <mergeCell ref="L33:P34"/>
    <mergeCell ref="L29:P30"/>
    <mergeCell ref="A51:E52"/>
    <mergeCell ref="A49:E50"/>
    <mergeCell ref="A47:E48"/>
    <mergeCell ref="A45:E46"/>
    <mergeCell ref="A43:E44"/>
    <mergeCell ref="L41:P42"/>
    <mergeCell ref="L39:P40"/>
    <mergeCell ref="A31:E32"/>
    <mergeCell ref="F35:K36"/>
    <mergeCell ref="F45:K46"/>
    <mergeCell ref="F43:K44"/>
    <mergeCell ref="F33:K34"/>
    <mergeCell ref="A23:E24"/>
    <mergeCell ref="A27:E28"/>
    <mergeCell ref="A25:E26"/>
    <mergeCell ref="F23:K24"/>
    <mergeCell ref="L23:P24"/>
    <mergeCell ref="F27:K28"/>
    <mergeCell ref="F25:K26"/>
    <mergeCell ref="L27:P28"/>
    <mergeCell ref="L25:P26"/>
    <mergeCell ref="A41:E42"/>
    <mergeCell ref="L31:P32"/>
    <mergeCell ref="A39:E40"/>
    <mergeCell ref="A37:E38"/>
    <mergeCell ref="F51:K52"/>
    <mergeCell ref="L51:P52"/>
    <mergeCell ref="L49:P50"/>
    <mergeCell ref="L47:P48"/>
    <mergeCell ref="L45:P46"/>
    <mergeCell ref="F47:K48"/>
    <mergeCell ref="F49:K50"/>
    <mergeCell ref="F41:K42"/>
    <mergeCell ref="F31:K32"/>
    <mergeCell ref="F37:K38"/>
    <mergeCell ref="F39:K40"/>
    <mergeCell ref="L43:P44"/>
  </mergeCells>
  <phoneticPr fontId="1"/>
  <dataValidations disablePrompts="1" count="1">
    <dataValidation type="list" allowBlank="1" showInputMessage="1" showErrorMessage="1" sqref="D53" xr:uid="{00000000-0002-0000-0800-000000000000}">
      <formula1>"　,衆議院議員,参議院議員"</formula1>
    </dataValidation>
  </dataValidations>
  <hyperlinks>
    <hyperlink ref="R1" location="目次!A1" display="目次に戻る" xr:uid="{00000000-0004-0000-0800-000000000000}"/>
  </hyperlinks>
  <printOptions horizontalCentered="1"/>
  <pageMargins left="0.78740157480314965" right="0.19685039370078741" top="0.78740157480314965" bottom="0.78740157480314965" header="0.31496062992125984" footer="0.31496062992125984"/>
  <pageSetup paperSize="9" orientation="portrait" blackAndWhite="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41</vt:i4>
      </vt:variant>
      <vt:variant>
        <vt:lpstr>名前付き一覧</vt:lpstr>
      </vt:variant>
      <vt:variant>
        <vt:i4>40</vt:i4>
      </vt:variant>
    </vt:vector>
  </HeadingPairs>
  <TitlesOfParts>
    <vt:vector size="81" baseType="lpstr">
      <vt:lpstr>設定シート</vt:lpstr>
      <vt:lpstr>目次</vt:lpstr>
      <vt:lpstr>入力シート①</vt:lpstr>
      <vt:lpstr>入力シート②</vt:lpstr>
      <vt:lpstr>様式１</vt:lpstr>
      <vt:lpstr>様式２</vt:lpstr>
      <vt:lpstr>様式3</vt:lpstr>
      <vt:lpstr>様式4</vt:lpstr>
      <vt:lpstr>様式5</vt:lpstr>
      <vt:lpstr>様式6</vt:lpstr>
      <vt:lpstr>様式7</vt:lpstr>
      <vt:lpstr>様式8</vt:lpstr>
      <vt:lpstr>様式9</vt:lpstr>
      <vt:lpstr>様式16</vt:lpstr>
      <vt:lpstr>様式17</vt:lpstr>
      <vt:lpstr>様式18</vt:lpstr>
      <vt:lpstr>様式19</vt:lpstr>
      <vt:lpstr>様式21</vt:lpstr>
      <vt:lpstr>様式22</vt:lpstr>
      <vt:lpstr>様式24</vt:lpstr>
      <vt:lpstr>様式25</vt:lpstr>
      <vt:lpstr>様式26</vt:lpstr>
      <vt:lpstr>様式28（候）</vt:lpstr>
      <vt:lpstr>様式28（政）</vt:lpstr>
      <vt:lpstr>様式29（候）</vt:lpstr>
      <vt:lpstr>様式29（政）</vt:lpstr>
      <vt:lpstr>様式31</vt:lpstr>
      <vt:lpstr>様式33</vt:lpstr>
      <vt:lpstr>様式34</vt:lpstr>
      <vt:lpstr>様式35</vt:lpstr>
      <vt:lpstr>様式36</vt:lpstr>
      <vt:lpstr>様式37</vt:lpstr>
      <vt:lpstr>様式38</vt:lpstr>
      <vt:lpstr>様式39</vt:lpstr>
      <vt:lpstr>様式40</vt:lpstr>
      <vt:lpstr>参考様式1</vt:lpstr>
      <vt:lpstr>参考様式2</vt:lpstr>
      <vt:lpstr>参考様式3</vt:lpstr>
      <vt:lpstr>参考様式4</vt:lpstr>
      <vt:lpstr>参考様式5</vt:lpstr>
      <vt:lpstr>参考様式6</vt:lpstr>
      <vt:lpstr>参考様式1!Print_Area</vt:lpstr>
      <vt:lpstr>参考様式2!Print_Area</vt:lpstr>
      <vt:lpstr>参考様式3!Print_Area</vt:lpstr>
      <vt:lpstr>参考様式4!Print_Area</vt:lpstr>
      <vt:lpstr>参考様式5!Print_Area</vt:lpstr>
      <vt:lpstr>参考様式6!Print_Area</vt:lpstr>
      <vt:lpstr>入力シート①!Print_Area</vt:lpstr>
      <vt:lpstr>入力シート②!Print_Area</vt:lpstr>
      <vt:lpstr>目次!Print_Area</vt:lpstr>
      <vt:lpstr>様式１!Print_Area</vt:lpstr>
      <vt:lpstr>様式16!Print_Area</vt:lpstr>
      <vt:lpstr>様式17!Print_Area</vt:lpstr>
      <vt:lpstr>様式18!Print_Area</vt:lpstr>
      <vt:lpstr>様式19!Print_Area</vt:lpstr>
      <vt:lpstr>様式２!Print_Area</vt:lpstr>
      <vt:lpstr>様式21!Print_Area</vt:lpstr>
      <vt:lpstr>様式22!Print_Area</vt:lpstr>
      <vt:lpstr>様式24!Print_Area</vt:lpstr>
      <vt:lpstr>様式25!Print_Area</vt:lpstr>
      <vt:lpstr>様式26!Print_Area</vt:lpstr>
      <vt:lpstr>'様式28（候）'!Print_Area</vt:lpstr>
      <vt:lpstr>'様式28（政）'!Print_Area</vt:lpstr>
      <vt:lpstr>'様式29（候）'!Print_Area</vt:lpstr>
      <vt:lpstr>'様式29（政）'!Print_Area</vt:lpstr>
      <vt:lpstr>様式3!Print_Area</vt:lpstr>
      <vt:lpstr>様式31!Print_Area</vt:lpstr>
      <vt:lpstr>様式33!Print_Area</vt:lpstr>
      <vt:lpstr>様式34!Print_Area</vt:lpstr>
      <vt:lpstr>様式35!Print_Area</vt:lpstr>
      <vt:lpstr>様式36!Print_Area</vt:lpstr>
      <vt:lpstr>様式37!Print_Area</vt:lpstr>
      <vt:lpstr>様式38!Print_Area</vt:lpstr>
      <vt:lpstr>様式39!Print_Area</vt:lpstr>
      <vt:lpstr>様式4!Print_Area</vt:lpstr>
      <vt:lpstr>様式40!Print_Area</vt:lpstr>
      <vt:lpstr>様式5!Print_Area</vt:lpstr>
      <vt:lpstr>様式6!Print_Area</vt:lpstr>
      <vt:lpstr>様式7!Print_Area</vt:lpstr>
      <vt:lpstr>様式8!Print_Area</vt:lpstr>
      <vt:lpstr>様式9!Print_Area</vt:lpstr>
    </vt:vector>
  </TitlesOfParts>
  <Company>Hewlett-Packard Co.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 Customer</dc:creator>
  <cp:lastModifiedBy>金澤　智博</cp:lastModifiedBy>
  <cp:lastPrinted>2026-01-17T06:37:59Z</cp:lastPrinted>
  <dcterms:created xsi:type="dcterms:W3CDTF">2011-01-28T08:46:24Z</dcterms:created>
  <dcterms:modified xsi:type="dcterms:W3CDTF">2026-01-20T00:10:58Z</dcterms:modified>
</cp:coreProperties>
</file>