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9.126\share\103 振興班\19 インセンティブ検討（モーダルシフト含む）\Ｒ７年度検討\07 CO2削減効果\"/>
    </mc:Choice>
  </mc:AlternateContent>
  <xr:revisionPtr revIDLastSave="0" documentId="13_ncr:1_{872ED98A-0ADF-4699-ADAC-5B38028E23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算出シート" sheetId="1" r:id="rId1"/>
    <sheet name="（参考）別表" sheetId="2" r:id="rId2"/>
  </sheets>
  <definedNames>
    <definedName name="_xlnm.Print_Area" localSheetId="0">算出シート!$B$1:$L$55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L39" i="1" s="1"/>
  <c r="K35" i="1"/>
  <c r="K34" i="1"/>
  <c r="K25" i="1"/>
  <c r="K15" i="1"/>
  <c r="K30" i="1"/>
  <c r="K29" i="1"/>
  <c r="K24" i="1"/>
  <c r="L34" i="1" l="1"/>
  <c r="L29" i="1"/>
  <c r="L24" i="1" l="1"/>
  <c r="K11" i="1" l="1"/>
  <c r="K7" i="1"/>
  <c r="K6" i="1"/>
  <c r="K19" i="1" l="1"/>
  <c r="K18" i="1"/>
  <c r="K14" i="1"/>
  <c r="K10" i="1"/>
  <c r="L18" i="1" l="1"/>
  <c r="L14" i="1"/>
  <c r="L10" i="1"/>
  <c r="L6" i="1" l="1"/>
  <c r="L21" i="1" s="1"/>
</calcChain>
</file>

<file path=xl/sharedStrings.xml><?xml version="1.0" encoding="utf-8"?>
<sst xmlns="http://schemas.openxmlformats.org/spreadsheetml/2006/main" count="184" uniqueCount="67">
  <si>
    <t>ケース１</t>
    <phoneticPr fontId="3"/>
  </si>
  <si>
    <t>品目</t>
    <rPh sb="0" eb="2">
      <t>ヒンモク</t>
    </rPh>
    <phoneticPr fontId="3"/>
  </si>
  <si>
    <t>転換前</t>
    <rPh sb="0" eb="3">
      <t>テンカンマエ</t>
    </rPh>
    <phoneticPr fontId="3"/>
  </si>
  <si>
    <t>転換後</t>
    <rPh sb="0" eb="3">
      <t>テンカンゴ</t>
    </rPh>
    <phoneticPr fontId="3"/>
  </si>
  <si>
    <t>距離
（㎞）</t>
    <rPh sb="0" eb="2">
      <t>キョリ</t>
    </rPh>
    <phoneticPr fontId="2"/>
  </si>
  <si>
    <t>CO2排出量
（t-CO2）</t>
    <rPh sb="3" eb="6">
      <t>ハイシュツリョウ</t>
    </rPh>
    <phoneticPr fontId="3"/>
  </si>
  <si>
    <t>CO2削減量
（t-CO2）</t>
    <rPh sb="3" eb="6">
      <t>サクゲンリョウ</t>
    </rPh>
    <phoneticPr fontId="3"/>
  </si>
  <si>
    <t>トラック</t>
    <phoneticPr fontId="3"/>
  </si>
  <si>
    <t>輸送手段</t>
    <rPh sb="0" eb="4">
      <t>ユソウシュダン</t>
    </rPh>
    <phoneticPr fontId="3"/>
  </si>
  <si>
    <t>運送事業者名
（又は荷主名）</t>
    <rPh sb="0" eb="2">
      <t>ウンソウ</t>
    </rPh>
    <rPh sb="2" eb="5">
      <t>ジギョウシャ</t>
    </rPh>
    <rPh sb="5" eb="6">
      <t>メイ</t>
    </rPh>
    <rPh sb="8" eb="9">
      <t>マタ</t>
    </rPh>
    <rPh sb="10" eb="13">
      <t>ニヌシメイ</t>
    </rPh>
    <phoneticPr fontId="3"/>
  </si>
  <si>
    <t>重量（ｔ）</t>
    <rPh sb="0" eb="2">
      <t>ジュウリョウ</t>
    </rPh>
    <phoneticPr fontId="2"/>
  </si>
  <si>
    <t>ケース２</t>
    <phoneticPr fontId="3"/>
  </si>
  <si>
    <t>ケース３</t>
    <phoneticPr fontId="3"/>
  </si>
  <si>
    <r>
      <rPr>
        <b/>
        <sz val="14"/>
        <color theme="7" tint="0.39997558519241921"/>
        <rFont val="Yu Gothic"/>
        <family val="3"/>
        <charset val="128"/>
        <scheme val="minor"/>
      </rPr>
      <t>着色セル</t>
    </r>
    <r>
      <rPr>
        <b/>
        <sz val="14"/>
        <color theme="1"/>
        <rFont val="Yu Gothic"/>
        <family val="3"/>
        <charset val="128"/>
        <scheme val="minor"/>
      </rPr>
      <t>を入力願います。その他の箇所は自動計算されます。</t>
    </r>
    <phoneticPr fontId="3"/>
  </si>
  <si>
    <t>合計</t>
    <rPh sb="0" eb="2">
      <t>ゴウケイ</t>
    </rPh>
    <phoneticPr fontId="3"/>
  </si>
  <si>
    <t>注意事項</t>
    <rPh sb="0" eb="4">
      <t>チュウイジコウ</t>
    </rPh>
    <phoneticPr fontId="3"/>
  </si>
  <si>
    <t>１　転換した貨物輸送の契約単位で記載願います。</t>
    <rPh sb="2" eb="4">
      <t>テンカン</t>
    </rPh>
    <rPh sb="6" eb="8">
      <t>カモツ</t>
    </rPh>
    <rPh sb="8" eb="10">
      <t>ユソウ</t>
    </rPh>
    <rPh sb="11" eb="13">
      <t>ケイヤク</t>
    </rPh>
    <rPh sb="13" eb="15">
      <t>タンイ</t>
    </rPh>
    <rPh sb="16" eb="18">
      <t>キサイ</t>
    </rPh>
    <rPh sb="18" eb="19">
      <t>ネガ</t>
    </rPh>
    <phoneticPr fontId="3"/>
  </si>
  <si>
    <t>３　各欄の記載方法は以下のとおりです。</t>
    <rPh sb="2" eb="3">
      <t>カク</t>
    </rPh>
    <rPh sb="3" eb="4">
      <t>ラン</t>
    </rPh>
    <rPh sb="5" eb="9">
      <t>キサイホウホウ</t>
    </rPh>
    <rPh sb="10" eb="12">
      <t>イカ</t>
    </rPh>
    <phoneticPr fontId="3"/>
  </si>
  <si>
    <t>CO2削減効果算出シート（海上輸送）</t>
    <rPh sb="5" eb="7">
      <t>コウカ</t>
    </rPh>
    <rPh sb="7" eb="9">
      <t>サンシュツ</t>
    </rPh>
    <rPh sb="13" eb="15">
      <t>カイジョウ</t>
    </rPh>
    <rPh sb="15" eb="17">
      <t>ユソウ</t>
    </rPh>
    <phoneticPr fontId="3"/>
  </si>
  <si>
    <t>４　国外輸送区間（国内港～国外港～着地　又は　発地～国外港～国内港）は入力不要です。</t>
    <rPh sb="2" eb="4">
      <t>コクガイ</t>
    </rPh>
    <rPh sb="4" eb="6">
      <t>ユソウ</t>
    </rPh>
    <rPh sb="6" eb="8">
      <t>クカン</t>
    </rPh>
    <rPh sb="9" eb="11">
      <t>コクナイ</t>
    </rPh>
    <rPh sb="11" eb="12">
      <t>ミナト</t>
    </rPh>
    <rPh sb="13" eb="15">
      <t>コクガイ</t>
    </rPh>
    <rPh sb="15" eb="16">
      <t>ミナト</t>
    </rPh>
    <rPh sb="17" eb="19">
      <t>チャクチ</t>
    </rPh>
    <rPh sb="20" eb="21">
      <t>マタ</t>
    </rPh>
    <rPh sb="23" eb="25">
      <t>ホッチ</t>
    </rPh>
    <rPh sb="26" eb="28">
      <t>コクガイ</t>
    </rPh>
    <rPh sb="28" eb="29">
      <t>ミナト</t>
    </rPh>
    <rPh sb="30" eb="32">
      <t>コクナイ</t>
    </rPh>
    <rPh sb="32" eb="33">
      <t>ミナト</t>
    </rPh>
    <rPh sb="35" eb="37">
      <t>ニュウリョク</t>
    </rPh>
    <rPh sb="37" eb="39">
      <t>フヨウ</t>
    </rPh>
    <phoneticPr fontId="3"/>
  </si>
  <si>
    <t>船舶</t>
    <rPh sb="0" eb="2">
      <t>センパク</t>
    </rPh>
    <phoneticPr fontId="3"/>
  </si>
  <si>
    <t>出発地（港）</t>
    <rPh sb="0" eb="3">
      <t>シュッパツチ</t>
    </rPh>
    <rPh sb="4" eb="5">
      <t>ミナト</t>
    </rPh>
    <phoneticPr fontId="2"/>
  </si>
  <si>
    <t>到着地（港）</t>
    <rPh sb="0" eb="3">
      <t>トウチャクチ</t>
    </rPh>
    <rPh sb="4" eb="5">
      <t>ミナト</t>
    </rPh>
    <phoneticPr fontId="1"/>
  </si>
  <si>
    <t>（１）「運送事業者名（又は荷主名）」は、申請者が荷主の場合は運送事業者名を、申請者が運送事業者の場合は荷主名を入力願います。</t>
    <rPh sb="4" eb="9">
      <t>ウンソウジギョウシャ</t>
    </rPh>
    <rPh sb="9" eb="10">
      <t>メイ</t>
    </rPh>
    <rPh sb="11" eb="12">
      <t>マタ</t>
    </rPh>
    <rPh sb="13" eb="16">
      <t>ニヌシメイ</t>
    </rPh>
    <rPh sb="20" eb="23">
      <t>シンセイシャ</t>
    </rPh>
    <rPh sb="24" eb="26">
      <t>ニヌシ</t>
    </rPh>
    <rPh sb="27" eb="29">
      <t>バアイ</t>
    </rPh>
    <rPh sb="30" eb="35">
      <t>ウンソウジギョウシャ</t>
    </rPh>
    <rPh sb="35" eb="36">
      <t>メイ</t>
    </rPh>
    <rPh sb="38" eb="41">
      <t>シンセイシャ</t>
    </rPh>
    <rPh sb="42" eb="47">
      <t>ウンソウジギョウシャ</t>
    </rPh>
    <rPh sb="48" eb="50">
      <t>バアイ</t>
    </rPh>
    <rPh sb="51" eb="54">
      <t>ニヌシメイ</t>
    </rPh>
    <rPh sb="57" eb="58">
      <t>ネガ</t>
    </rPh>
    <phoneticPr fontId="3"/>
  </si>
  <si>
    <t>（２）「品目」は、輸送した貨物の内容を入力願います。（例：自動車部品、食品）</t>
    <rPh sb="4" eb="6">
      <t>ヒンモク</t>
    </rPh>
    <rPh sb="9" eb="11">
      <t>ユソウ</t>
    </rPh>
    <rPh sb="13" eb="15">
      <t>カモツ</t>
    </rPh>
    <rPh sb="16" eb="18">
      <t>ナイヨウ</t>
    </rPh>
    <rPh sb="21" eb="22">
      <t>ネガ</t>
    </rPh>
    <rPh sb="27" eb="28">
      <t>レイ</t>
    </rPh>
    <rPh sb="29" eb="32">
      <t>ジドウシャ</t>
    </rPh>
    <rPh sb="32" eb="34">
      <t>ブヒン</t>
    </rPh>
    <rPh sb="35" eb="37">
      <t>ショクヒン</t>
    </rPh>
    <phoneticPr fontId="3"/>
  </si>
  <si>
    <t>（３）「出発地（港）」及び「到着地（港）」は、トラック輸送区間の場合、区市町村名まで入力願います。（例：東京都港区、宮城県仙台市）</t>
    <rPh sb="4" eb="7">
      <t>シュッパツチ</t>
    </rPh>
    <rPh sb="8" eb="9">
      <t>ミナト</t>
    </rPh>
    <rPh sb="11" eb="12">
      <t>オヨ</t>
    </rPh>
    <rPh sb="14" eb="17">
      <t>トウチャクチ</t>
    </rPh>
    <rPh sb="18" eb="19">
      <t>ミナト</t>
    </rPh>
    <rPh sb="27" eb="29">
      <t>ユソウ</t>
    </rPh>
    <rPh sb="29" eb="31">
      <t>クカン</t>
    </rPh>
    <rPh sb="32" eb="34">
      <t>バアイ</t>
    </rPh>
    <rPh sb="35" eb="39">
      <t>クシチョウソン</t>
    </rPh>
    <rPh sb="39" eb="40">
      <t>メイ</t>
    </rPh>
    <rPh sb="44" eb="45">
      <t>ネガ</t>
    </rPh>
    <rPh sb="50" eb="51">
      <t>レイ</t>
    </rPh>
    <rPh sb="52" eb="55">
      <t>トウキョウト</t>
    </rPh>
    <rPh sb="55" eb="57">
      <t>ミナトク</t>
    </rPh>
    <rPh sb="58" eb="61">
      <t>ミヤギケン</t>
    </rPh>
    <rPh sb="61" eb="64">
      <t>センダイシ</t>
    </rPh>
    <phoneticPr fontId="3"/>
  </si>
  <si>
    <t>（４）「距離」は、トラック輸送区間の場合、経路検索サイトで番地まで入力して検索した値を小数点第１位まで入力願います。（例：396.1）</t>
    <rPh sb="4" eb="6">
      <t>キョリ</t>
    </rPh>
    <rPh sb="13" eb="17">
      <t>ユソウクカン</t>
    </rPh>
    <rPh sb="18" eb="20">
      <t>バアイ</t>
    </rPh>
    <rPh sb="21" eb="25">
      <t>ケイロケンサク</t>
    </rPh>
    <rPh sb="29" eb="31">
      <t>バンチ</t>
    </rPh>
    <rPh sb="33" eb="35">
      <t>ニュウリョク</t>
    </rPh>
    <rPh sb="37" eb="39">
      <t>ケンサク</t>
    </rPh>
    <rPh sb="41" eb="42">
      <t>アタイ</t>
    </rPh>
    <rPh sb="43" eb="46">
      <t>ショウスウテン</t>
    </rPh>
    <rPh sb="46" eb="47">
      <t>ダイ</t>
    </rPh>
    <rPh sb="48" eb="49">
      <t>クライ</t>
    </rPh>
    <rPh sb="53" eb="54">
      <t>ネガ</t>
    </rPh>
    <rPh sb="59" eb="60">
      <t>レイ</t>
    </rPh>
    <phoneticPr fontId="3"/>
  </si>
  <si>
    <t>（５）重量は、転換した貨物量をｔ単位で小数点第１位まで入力願います。（例：18.5）</t>
    <rPh sb="3" eb="5">
      <t>ジュウリョウ</t>
    </rPh>
    <rPh sb="7" eb="9">
      <t>テンカン</t>
    </rPh>
    <rPh sb="11" eb="13">
      <t>カモツ</t>
    </rPh>
    <rPh sb="13" eb="14">
      <t>リョウ</t>
    </rPh>
    <rPh sb="16" eb="18">
      <t>タンイ</t>
    </rPh>
    <rPh sb="19" eb="22">
      <t>ショウスウテン</t>
    </rPh>
    <rPh sb="22" eb="23">
      <t>ダイ</t>
    </rPh>
    <rPh sb="24" eb="25">
      <t>イ</t>
    </rPh>
    <rPh sb="29" eb="30">
      <t>ネガ</t>
    </rPh>
    <rPh sb="35" eb="36">
      <t>レイ</t>
    </rPh>
    <phoneticPr fontId="3"/>
  </si>
  <si>
    <t>自動車部品</t>
    <rPh sb="0" eb="5">
      <t>ジドウシャブヒン</t>
    </rPh>
    <phoneticPr fontId="3"/>
  </si>
  <si>
    <t>東京港</t>
    <rPh sb="0" eb="3">
      <t>トウキョウコウ</t>
    </rPh>
    <phoneticPr fontId="3"/>
  </si>
  <si>
    <t>仙台港</t>
    <rPh sb="0" eb="3">
      <t>センダイコウ</t>
    </rPh>
    <phoneticPr fontId="3"/>
  </si>
  <si>
    <t>記載例</t>
    <rPh sb="0" eb="3">
      <t>キサイレイ</t>
    </rPh>
    <phoneticPr fontId="3"/>
  </si>
  <si>
    <t>（株）○○○○</t>
    <rPh sb="1" eb="2">
      <t>カブ</t>
    </rPh>
    <phoneticPr fontId="3"/>
  </si>
  <si>
    <t>仙台市宮城野区</t>
    <rPh sb="0" eb="2">
      <t>センダイ</t>
    </rPh>
    <rPh sb="2" eb="3">
      <t>シ</t>
    </rPh>
    <rPh sb="3" eb="7">
      <t>ミヤギノク</t>
    </rPh>
    <phoneticPr fontId="3"/>
  </si>
  <si>
    <t>仙台市宮城野区</t>
    <rPh sb="0" eb="3">
      <t>センダイシ</t>
    </rPh>
    <rPh sb="3" eb="7">
      <t>ミヤギノク</t>
    </rPh>
    <phoneticPr fontId="3"/>
  </si>
  <si>
    <t>（株）○○○○</t>
    <phoneticPr fontId="3"/>
  </si>
  <si>
    <t>兵庫県神戸市</t>
    <rPh sb="0" eb="3">
      <t>ヒョウゴケン</t>
    </rPh>
    <rPh sb="3" eb="6">
      <t>コウベシ</t>
    </rPh>
    <phoneticPr fontId="3"/>
  </si>
  <si>
    <t>神戸港</t>
    <rPh sb="0" eb="3">
      <t>コウベコウ</t>
    </rPh>
    <phoneticPr fontId="3"/>
  </si>
  <si>
    <t>仙台塩釜港</t>
    <rPh sb="0" eb="5">
      <t>センダイシオガマコウ</t>
    </rPh>
    <phoneticPr fontId="3"/>
  </si>
  <si>
    <t>１　輸出又は輸入</t>
    <rPh sb="2" eb="4">
      <t>ユシュツ</t>
    </rPh>
    <rPh sb="4" eb="5">
      <t>マタ</t>
    </rPh>
    <rPh sb="6" eb="8">
      <t>ユニュウ</t>
    </rPh>
    <phoneticPr fontId="3"/>
  </si>
  <si>
    <t>２　内貨</t>
    <rPh sb="2" eb="4">
      <t>ナイカ</t>
    </rPh>
    <phoneticPr fontId="3"/>
  </si>
  <si>
    <t>　　　船舶輸送区間の場合、港湾名を入力願います。（例：仙台港、神戸港）</t>
    <rPh sb="3" eb="9">
      <t>センパクユソウクカン</t>
    </rPh>
    <rPh sb="10" eb="12">
      <t>バアイ</t>
    </rPh>
    <rPh sb="13" eb="16">
      <t>コウワンメイ</t>
    </rPh>
    <rPh sb="17" eb="19">
      <t>ニュウリョク</t>
    </rPh>
    <rPh sb="19" eb="20">
      <t>ネガ</t>
    </rPh>
    <rPh sb="25" eb="26">
      <t>レイ</t>
    </rPh>
    <rPh sb="27" eb="29">
      <t>センダイ</t>
    </rPh>
    <rPh sb="29" eb="30">
      <t>ミナト</t>
    </rPh>
    <rPh sb="31" eb="33">
      <t>コウベ</t>
    </rPh>
    <rPh sb="33" eb="34">
      <t>コウ</t>
    </rPh>
    <rPh sb="34" eb="35">
      <t>メイコウ</t>
    </rPh>
    <phoneticPr fontId="3"/>
  </si>
  <si>
    <t>仙台塩釜港からの海上輸送の距離については、下表から転記してください。</t>
    <phoneticPr fontId="3"/>
  </si>
  <si>
    <t>なお、表にない港との海上輸送の距離については、港湾課へお問い合わせください。</t>
    <phoneticPr fontId="3"/>
  </si>
  <si>
    <t>（例）仙台塩釜港から神戸港までの海上輸送距離は1,250km</t>
    <phoneticPr fontId="3"/>
  </si>
  <si>
    <t>港名</t>
    <rPh sb="0" eb="1">
      <t>ミナト</t>
    </rPh>
    <rPh sb="1" eb="2">
      <t>メイ</t>
    </rPh>
    <phoneticPr fontId="10"/>
  </si>
  <si>
    <t>輸送距離
(km)</t>
    <rPh sb="0" eb="4">
      <t>ユソウキョリ</t>
    </rPh>
    <phoneticPr fontId="10"/>
  </si>
  <si>
    <t>苫小牧港</t>
    <rPh sb="0" eb="3">
      <t>トマコマイ</t>
    </rPh>
    <rPh sb="3" eb="4">
      <t>コウ</t>
    </rPh>
    <phoneticPr fontId="10"/>
  </si>
  <si>
    <t>東京港</t>
    <rPh sb="0" eb="3">
      <t>トウキョウコウ</t>
    </rPh>
    <phoneticPr fontId="10"/>
  </si>
  <si>
    <t>横浜港</t>
    <rPh sb="0" eb="2">
      <t>ヨコハマ</t>
    </rPh>
    <rPh sb="2" eb="3">
      <t>コウ</t>
    </rPh>
    <phoneticPr fontId="10"/>
  </si>
  <si>
    <t>川崎港</t>
    <rPh sb="0" eb="2">
      <t>カワサキ</t>
    </rPh>
    <rPh sb="2" eb="3">
      <t>コウ</t>
    </rPh>
    <phoneticPr fontId="10"/>
  </si>
  <si>
    <t>清水港</t>
    <rPh sb="0" eb="2">
      <t>シミズ</t>
    </rPh>
    <rPh sb="2" eb="3">
      <t>コウ</t>
    </rPh>
    <phoneticPr fontId="10"/>
  </si>
  <si>
    <t>名古屋港</t>
    <rPh sb="0" eb="3">
      <t>ナゴヤ</t>
    </rPh>
    <rPh sb="3" eb="4">
      <t>コウ</t>
    </rPh>
    <phoneticPr fontId="10"/>
  </si>
  <si>
    <t>四日市港</t>
    <rPh sb="0" eb="3">
      <t>ヨッカイチ</t>
    </rPh>
    <rPh sb="3" eb="4">
      <t>コウ</t>
    </rPh>
    <phoneticPr fontId="10"/>
  </si>
  <si>
    <t>和歌山下津港</t>
    <rPh sb="0" eb="3">
      <t>ワカヤマ</t>
    </rPh>
    <rPh sb="3" eb="5">
      <t>シモツ</t>
    </rPh>
    <rPh sb="5" eb="6">
      <t>コウ</t>
    </rPh>
    <phoneticPr fontId="10"/>
  </si>
  <si>
    <t>堺泉北港</t>
    <rPh sb="0" eb="1">
      <t>サカイ</t>
    </rPh>
    <rPh sb="1" eb="3">
      <t>センボク</t>
    </rPh>
    <rPh sb="3" eb="4">
      <t>コウ</t>
    </rPh>
    <phoneticPr fontId="10"/>
  </si>
  <si>
    <t>大阪港</t>
    <rPh sb="0" eb="2">
      <t>オオサカ</t>
    </rPh>
    <rPh sb="2" eb="3">
      <t>コウ</t>
    </rPh>
    <phoneticPr fontId="10"/>
  </si>
  <si>
    <t>神戸港</t>
    <rPh sb="0" eb="2">
      <t>コウベ</t>
    </rPh>
    <rPh sb="2" eb="3">
      <t>コウ</t>
    </rPh>
    <phoneticPr fontId="10"/>
  </si>
  <si>
    <t>姫路港</t>
    <rPh sb="0" eb="2">
      <t>ヒメジ</t>
    </rPh>
    <rPh sb="2" eb="3">
      <t>コウ</t>
    </rPh>
    <phoneticPr fontId="10"/>
  </si>
  <si>
    <t>広島港</t>
    <rPh sb="0" eb="2">
      <t>ヒロシマ</t>
    </rPh>
    <rPh sb="2" eb="3">
      <t>コウ</t>
    </rPh>
    <phoneticPr fontId="10"/>
  </si>
  <si>
    <t>徳山下松港</t>
    <rPh sb="0" eb="2">
      <t>トクヤマ</t>
    </rPh>
    <rPh sb="2" eb="4">
      <t>クダマツ</t>
    </rPh>
    <rPh sb="4" eb="5">
      <t>コウ</t>
    </rPh>
    <phoneticPr fontId="10"/>
  </si>
  <si>
    <t>下関港</t>
    <rPh sb="0" eb="2">
      <t>シモノセキ</t>
    </rPh>
    <rPh sb="2" eb="3">
      <t>コウ</t>
    </rPh>
    <phoneticPr fontId="10"/>
  </si>
  <si>
    <t>北九州港</t>
    <rPh sb="0" eb="3">
      <t>キタキュウシュウ</t>
    </rPh>
    <rPh sb="3" eb="4">
      <t>コウ</t>
    </rPh>
    <phoneticPr fontId="10"/>
  </si>
  <si>
    <t>博多港</t>
    <rPh sb="0" eb="2">
      <t>ハカタ</t>
    </rPh>
    <rPh sb="2" eb="3">
      <t>コウ</t>
    </rPh>
    <phoneticPr fontId="10"/>
  </si>
  <si>
    <t>２　記載欄が足りない場合は適宜行をコピー願います。（計算式に誤りが生じないよう注意願います。）</t>
    <rPh sb="2" eb="5">
      <t>キサイラン</t>
    </rPh>
    <rPh sb="6" eb="7">
      <t>タ</t>
    </rPh>
    <rPh sb="10" eb="12">
      <t>バアイ</t>
    </rPh>
    <rPh sb="13" eb="15">
      <t>テキギ</t>
    </rPh>
    <rPh sb="15" eb="16">
      <t>ギョウ</t>
    </rPh>
    <rPh sb="20" eb="21">
      <t>ネガ</t>
    </rPh>
    <rPh sb="23" eb="26">
      <t>ケイサンシキ</t>
    </rPh>
    <rPh sb="27" eb="28">
      <t>アヤマ</t>
    </rPh>
    <rPh sb="30" eb="31">
      <t>ショウ</t>
    </rPh>
    <rPh sb="36" eb="38">
      <t>チュウイ</t>
    </rPh>
    <rPh sb="38" eb="39">
      <t>ネガ</t>
    </rPh>
    <phoneticPr fontId="3"/>
  </si>
  <si>
    <t>（参考）仙台塩釜港からの海上輸送距離</t>
    <rPh sb="1" eb="3">
      <t>サンコウ</t>
    </rPh>
    <phoneticPr fontId="3"/>
  </si>
  <si>
    <t>　　　船舶輸送区間の場合、別シート「（参考）別表」の「（参考）仙台塩釜港からの海上輸送距離」から転記願います。</t>
    <rPh sb="3" eb="9">
      <t>センパクユソウクカン</t>
    </rPh>
    <rPh sb="10" eb="12">
      <t>バアイ</t>
    </rPh>
    <rPh sb="13" eb="14">
      <t>ベツ</t>
    </rPh>
    <rPh sb="19" eb="21">
      <t>サンコウ</t>
    </rPh>
    <rPh sb="22" eb="24">
      <t>ベッピョウ</t>
    </rPh>
    <rPh sb="31" eb="33">
      <t>センダイ</t>
    </rPh>
    <rPh sb="33" eb="35">
      <t>シオガマ</t>
    </rPh>
    <rPh sb="35" eb="36">
      <t>コウ</t>
    </rPh>
    <rPh sb="39" eb="41">
      <t>カイジョウ</t>
    </rPh>
    <rPh sb="41" eb="43">
      <t>ユソウ</t>
    </rPh>
    <rPh sb="43" eb="45">
      <t>キョリ</t>
    </rPh>
    <rPh sb="48" eb="50">
      <t>テンキ</t>
    </rPh>
    <rPh sb="50" eb="51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</si>
</sst>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theme="7" tint="0.3999755851924192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3" borderId="0" xfId="0" applyNumberFormat="1" applyFont="1" applyFill="1" applyAlignment="1">
      <alignment vertical="center"/>
    </xf>
    <xf numFmtId="176" fontId="6" fillId="3" borderId="0" xfId="0" applyNumberFormat="1" applyFont="1" applyFill="1" applyAlignment="1">
      <alignment horizontal="right" vertical="center"/>
    </xf>
    <xf numFmtId="176" fontId="7" fillId="3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shrinkToFit="1"/>
    </xf>
    <xf numFmtId="2" fontId="0" fillId="4" borderId="1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right" vertical="center"/>
    </xf>
    <xf numFmtId="0" fontId="0" fillId="0" borderId="0" xfId="0" applyAlignment="1"/>
    <xf numFmtId="0" fontId="11" fillId="0" borderId="0" xfId="0" applyFont="1"/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8" fontId="11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view="pageBreakPreview" zoomScale="85" zoomScaleNormal="100" zoomScaleSheetLayoutView="85" workbookViewId="0">
      <selection activeCell="Q5" sqref="Q5"/>
    </sheetView>
  </sheetViews>
  <sheetFormatPr defaultRowHeight="18.75"/>
  <cols>
    <col min="1" max="1" width="4.5" style="1" customWidth="1"/>
    <col min="2" max="2" width="11.125" style="1" customWidth="1"/>
    <col min="3" max="12" width="15.125" style="1" customWidth="1"/>
    <col min="13" max="16384" width="9" style="1"/>
  </cols>
  <sheetData>
    <row r="1" spans="1:12" ht="24">
      <c r="B1" s="43" t="s">
        <v>18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4">
      <c r="A2" s="6"/>
      <c r="B2" s="6"/>
      <c r="C2" s="6"/>
      <c r="D2" s="6"/>
      <c r="E2" s="6"/>
      <c r="F2" s="6"/>
    </row>
    <row r="3" spans="1:12" ht="24">
      <c r="B3" s="43" t="s">
        <v>13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>
      <c r="B4" s="1" t="s">
        <v>39</v>
      </c>
    </row>
    <row r="5" spans="1:12" ht="37.5">
      <c r="B5" s="44" t="s">
        <v>31</v>
      </c>
      <c r="C5" s="20"/>
      <c r="D5" s="21" t="s">
        <v>9</v>
      </c>
      <c r="E5" s="22" t="s">
        <v>1</v>
      </c>
      <c r="F5" s="22" t="s">
        <v>8</v>
      </c>
      <c r="G5" s="22" t="s">
        <v>21</v>
      </c>
      <c r="H5" s="22" t="s">
        <v>22</v>
      </c>
      <c r="I5" s="22" t="s">
        <v>4</v>
      </c>
      <c r="J5" s="21" t="s">
        <v>10</v>
      </c>
      <c r="K5" s="21" t="s">
        <v>5</v>
      </c>
      <c r="L5" s="21" t="s">
        <v>6</v>
      </c>
    </row>
    <row r="6" spans="1:12">
      <c r="B6" s="44"/>
      <c r="C6" s="22" t="s">
        <v>2</v>
      </c>
      <c r="D6" s="16" t="s">
        <v>32</v>
      </c>
      <c r="E6" s="47" t="s">
        <v>28</v>
      </c>
      <c r="F6" s="22" t="s">
        <v>7</v>
      </c>
      <c r="G6" s="4" t="s">
        <v>29</v>
      </c>
      <c r="H6" s="4" t="s">
        <v>33</v>
      </c>
      <c r="I6" s="24">
        <v>360</v>
      </c>
      <c r="J6" s="48">
        <v>22</v>
      </c>
      <c r="K6" s="23">
        <f>I6*J6*207/1000000</f>
        <v>1.63944</v>
      </c>
      <c r="L6" s="46">
        <f>K6-K7</f>
        <v>1.0759319999999999</v>
      </c>
    </row>
    <row r="7" spans="1:12">
      <c r="B7" s="44"/>
      <c r="C7" s="44" t="s">
        <v>3</v>
      </c>
      <c r="D7" s="47" t="s">
        <v>32</v>
      </c>
      <c r="E7" s="47"/>
      <c r="F7" s="22" t="s">
        <v>7</v>
      </c>
      <c r="G7" s="4" t="s">
        <v>30</v>
      </c>
      <c r="H7" s="4" t="s">
        <v>34</v>
      </c>
      <c r="I7" s="24">
        <v>2</v>
      </c>
      <c r="J7" s="48"/>
      <c r="K7" s="46">
        <f>SUM(I7*J6*207/1000000,I8*J6*42/1000000)</f>
        <v>0.56350800000000001</v>
      </c>
      <c r="L7" s="46"/>
    </row>
    <row r="8" spans="1:12">
      <c r="B8" s="44"/>
      <c r="C8" s="44"/>
      <c r="D8" s="47"/>
      <c r="E8" s="47"/>
      <c r="F8" s="22" t="s">
        <v>20</v>
      </c>
      <c r="G8" s="4" t="s">
        <v>29</v>
      </c>
      <c r="H8" s="4" t="s">
        <v>30</v>
      </c>
      <c r="I8" s="24">
        <v>600</v>
      </c>
      <c r="J8" s="48"/>
      <c r="K8" s="46"/>
      <c r="L8" s="46"/>
    </row>
    <row r="9" spans="1:12" ht="37.5">
      <c r="B9" s="40" t="s">
        <v>0</v>
      </c>
      <c r="C9" s="15"/>
      <c r="D9" s="2" t="s">
        <v>9</v>
      </c>
      <c r="E9" s="3" t="s">
        <v>1</v>
      </c>
      <c r="F9" s="3" t="s">
        <v>8</v>
      </c>
      <c r="G9" s="3" t="s">
        <v>21</v>
      </c>
      <c r="H9" s="3" t="s">
        <v>22</v>
      </c>
      <c r="I9" s="3" t="s">
        <v>4</v>
      </c>
      <c r="J9" s="2" t="s">
        <v>10</v>
      </c>
      <c r="K9" s="2" t="s">
        <v>5</v>
      </c>
      <c r="L9" s="2" t="s">
        <v>6</v>
      </c>
    </row>
    <row r="10" spans="1:12">
      <c r="B10" s="40"/>
      <c r="C10" s="3" t="s">
        <v>2</v>
      </c>
      <c r="D10" s="25"/>
      <c r="E10" s="41"/>
      <c r="F10" s="3" t="s">
        <v>7</v>
      </c>
      <c r="G10" s="4"/>
      <c r="H10" s="4"/>
      <c r="I10" s="5"/>
      <c r="J10" s="42"/>
      <c r="K10" s="17">
        <f>I10*J10*207/1000000</f>
        <v>0</v>
      </c>
      <c r="L10" s="45">
        <f>K10-K11</f>
        <v>0</v>
      </c>
    </row>
    <row r="11" spans="1:12">
      <c r="B11" s="40"/>
      <c r="C11" s="40" t="s">
        <v>3</v>
      </c>
      <c r="D11" s="41"/>
      <c r="E11" s="41"/>
      <c r="F11" s="3" t="s">
        <v>7</v>
      </c>
      <c r="G11" s="4"/>
      <c r="H11" s="4"/>
      <c r="I11" s="5"/>
      <c r="J11" s="42"/>
      <c r="K11" s="45">
        <f>SUM(I11*J10*207/1000000,I12*J10*42/1000000)</f>
        <v>0</v>
      </c>
      <c r="L11" s="45"/>
    </row>
    <row r="12" spans="1:12">
      <c r="B12" s="40"/>
      <c r="C12" s="40"/>
      <c r="D12" s="41"/>
      <c r="E12" s="41"/>
      <c r="F12" s="3" t="s">
        <v>20</v>
      </c>
      <c r="G12" s="4"/>
      <c r="H12" s="4"/>
      <c r="I12" s="5"/>
      <c r="J12" s="42"/>
      <c r="K12" s="45"/>
      <c r="L12" s="45"/>
    </row>
    <row r="13" spans="1:12" ht="37.5">
      <c r="B13" s="40" t="s">
        <v>11</v>
      </c>
      <c r="C13" s="15"/>
      <c r="D13" s="2" t="s">
        <v>9</v>
      </c>
      <c r="E13" s="3" t="s">
        <v>1</v>
      </c>
      <c r="F13" s="3" t="s">
        <v>8</v>
      </c>
      <c r="G13" s="3" t="s">
        <v>21</v>
      </c>
      <c r="H13" s="3" t="s">
        <v>22</v>
      </c>
      <c r="I13" s="3" t="s">
        <v>4</v>
      </c>
      <c r="J13" s="2" t="s">
        <v>10</v>
      </c>
      <c r="K13" s="2" t="s">
        <v>5</v>
      </c>
      <c r="L13" s="2" t="s">
        <v>6</v>
      </c>
    </row>
    <row r="14" spans="1:12">
      <c r="B14" s="40"/>
      <c r="C14" s="3" t="s">
        <v>2</v>
      </c>
      <c r="D14" s="25"/>
      <c r="E14" s="41"/>
      <c r="F14" s="3" t="s">
        <v>7</v>
      </c>
      <c r="G14" s="4"/>
      <c r="H14" s="4"/>
      <c r="I14" s="5"/>
      <c r="J14" s="42"/>
      <c r="K14" s="17">
        <f>I14*J14*207/1000000</f>
        <v>0</v>
      </c>
      <c r="L14" s="45">
        <f>K14-K15</f>
        <v>0</v>
      </c>
    </row>
    <row r="15" spans="1:12">
      <c r="B15" s="40"/>
      <c r="C15" s="40" t="s">
        <v>3</v>
      </c>
      <c r="D15" s="41"/>
      <c r="E15" s="41"/>
      <c r="F15" s="3" t="s">
        <v>7</v>
      </c>
      <c r="G15" s="4"/>
      <c r="H15" s="4"/>
      <c r="I15" s="5"/>
      <c r="J15" s="42"/>
      <c r="K15" s="45">
        <f>SUM(I15*J14*207/1000000,I16*J14*42/1000000)</f>
        <v>0</v>
      </c>
      <c r="L15" s="45"/>
    </row>
    <row r="16" spans="1:12">
      <c r="B16" s="40"/>
      <c r="C16" s="40"/>
      <c r="D16" s="41"/>
      <c r="E16" s="41"/>
      <c r="F16" s="3" t="s">
        <v>20</v>
      </c>
      <c r="G16" s="4"/>
      <c r="H16" s="4"/>
      <c r="I16" s="5"/>
      <c r="J16" s="42"/>
      <c r="K16" s="45"/>
      <c r="L16" s="45"/>
    </row>
    <row r="17" spans="2:12" ht="37.5">
      <c r="B17" s="40" t="s">
        <v>12</v>
      </c>
      <c r="C17" s="15"/>
      <c r="D17" s="2" t="s">
        <v>9</v>
      </c>
      <c r="E17" s="3" t="s">
        <v>1</v>
      </c>
      <c r="F17" s="3" t="s">
        <v>8</v>
      </c>
      <c r="G17" s="3" t="s">
        <v>21</v>
      </c>
      <c r="H17" s="3" t="s">
        <v>22</v>
      </c>
      <c r="I17" s="3" t="s">
        <v>4</v>
      </c>
      <c r="J17" s="2" t="s">
        <v>10</v>
      </c>
      <c r="K17" s="2" t="s">
        <v>5</v>
      </c>
      <c r="L17" s="2" t="s">
        <v>6</v>
      </c>
    </row>
    <row r="18" spans="2:12">
      <c r="B18" s="40"/>
      <c r="C18" s="3" t="s">
        <v>2</v>
      </c>
      <c r="D18" s="25"/>
      <c r="E18" s="41"/>
      <c r="F18" s="3" t="s">
        <v>7</v>
      </c>
      <c r="G18" s="4"/>
      <c r="H18" s="4"/>
      <c r="I18" s="5"/>
      <c r="J18" s="42"/>
      <c r="K18" s="17">
        <f>I18*J18*207/1000000</f>
        <v>0</v>
      </c>
      <c r="L18" s="45">
        <f>K18-K19</f>
        <v>0</v>
      </c>
    </row>
    <row r="19" spans="2:12">
      <c r="B19" s="40"/>
      <c r="C19" s="40" t="s">
        <v>3</v>
      </c>
      <c r="D19" s="41"/>
      <c r="E19" s="41"/>
      <c r="F19" s="3" t="s">
        <v>7</v>
      </c>
      <c r="G19" s="4"/>
      <c r="H19" s="4"/>
      <c r="I19" s="5"/>
      <c r="J19" s="42"/>
      <c r="K19" s="45">
        <f>SUM(I19*J18*207/1000000,I20*J18*42/1000000)</f>
        <v>0</v>
      </c>
      <c r="L19" s="45"/>
    </row>
    <row r="20" spans="2:12">
      <c r="B20" s="40"/>
      <c r="C20" s="40"/>
      <c r="D20" s="41"/>
      <c r="E20" s="41"/>
      <c r="F20" s="3" t="s">
        <v>20</v>
      </c>
      <c r="G20" s="4"/>
      <c r="H20" s="4"/>
      <c r="I20" s="5"/>
      <c r="J20" s="42"/>
      <c r="K20" s="45"/>
      <c r="L20" s="45"/>
    </row>
    <row r="21" spans="2:12">
      <c r="K21" s="14" t="s">
        <v>14</v>
      </c>
      <c r="L21" s="18">
        <f>SUM(L6:L8)</f>
        <v>1.0759319999999999</v>
      </c>
    </row>
    <row r="22" spans="2:12">
      <c r="B22" s="1" t="s">
        <v>40</v>
      </c>
      <c r="K22" s="14"/>
      <c r="L22" s="18"/>
    </row>
    <row r="23" spans="2:12" ht="37.5">
      <c r="B23" s="44" t="s">
        <v>31</v>
      </c>
      <c r="C23" s="20"/>
      <c r="D23" s="21" t="s">
        <v>9</v>
      </c>
      <c r="E23" s="27" t="s">
        <v>1</v>
      </c>
      <c r="F23" s="27" t="s">
        <v>8</v>
      </c>
      <c r="G23" s="27" t="s">
        <v>21</v>
      </c>
      <c r="H23" s="27" t="s">
        <v>22</v>
      </c>
      <c r="I23" s="27" t="s">
        <v>4</v>
      </c>
      <c r="J23" s="21" t="s">
        <v>10</v>
      </c>
      <c r="K23" s="21" t="s">
        <v>5</v>
      </c>
      <c r="L23" s="21" t="s">
        <v>6</v>
      </c>
    </row>
    <row r="24" spans="2:12">
      <c r="B24" s="44"/>
      <c r="C24" s="27" t="s">
        <v>2</v>
      </c>
      <c r="D24" s="32" t="s">
        <v>35</v>
      </c>
      <c r="E24" s="41" t="s">
        <v>28</v>
      </c>
      <c r="F24" s="27" t="s">
        <v>7</v>
      </c>
      <c r="G24" s="28" t="s">
        <v>36</v>
      </c>
      <c r="H24" s="28" t="s">
        <v>34</v>
      </c>
      <c r="I24" s="29">
        <v>900</v>
      </c>
      <c r="J24" s="48">
        <v>22</v>
      </c>
      <c r="K24" s="26">
        <f>I24*J24*207/1000000</f>
        <v>4.0986000000000002</v>
      </c>
      <c r="L24" s="46">
        <f>K24-K25</f>
        <v>2.9117220000000001</v>
      </c>
    </row>
    <row r="25" spans="2:12">
      <c r="B25" s="44"/>
      <c r="C25" s="44" t="s">
        <v>3</v>
      </c>
      <c r="D25" s="41" t="s">
        <v>35</v>
      </c>
      <c r="E25" s="41"/>
      <c r="F25" s="27" t="s">
        <v>7</v>
      </c>
      <c r="G25" s="28" t="s">
        <v>36</v>
      </c>
      <c r="H25" s="28" t="s">
        <v>37</v>
      </c>
      <c r="I25" s="29">
        <v>6</v>
      </c>
      <c r="J25" s="48"/>
      <c r="K25" s="46">
        <f>SUM(I25*J24*207/1000000,I26*J24*42/1000000,I27*J24*207/1000000)</f>
        <v>1.1868779999999999</v>
      </c>
      <c r="L25" s="46"/>
    </row>
    <row r="26" spans="2:12">
      <c r="B26" s="44"/>
      <c r="C26" s="44"/>
      <c r="D26" s="41"/>
      <c r="E26" s="41"/>
      <c r="F26" s="27" t="s">
        <v>20</v>
      </c>
      <c r="G26" s="28" t="s">
        <v>37</v>
      </c>
      <c r="H26" s="28" t="s">
        <v>38</v>
      </c>
      <c r="I26" s="29">
        <v>1250</v>
      </c>
      <c r="J26" s="48"/>
      <c r="K26" s="46"/>
      <c r="L26" s="46"/>
    </row>
    <row r="27" spans="2:12">
      <c r="B27" s="44"/>
      <c r="C27" s="44"/>
      <c r="D27" s="41"/>
      <c r="E27" s="41"/>
      <c r="F27" s="27" t="s">
        <v>7</v>
      </c>
      <c r="G27" s="28" t="s">
        <v>38</v>
      </c>
      <c r="H27" s="28" t="s">
        <v>34</v>
      </c>
      <c r="I27" s="29">
        <v>1</v>
      </c>
      <c r="J27" s="48"/>
      <c r="K27" s="46"/>
      <c r="L27" s="46"/>
    </row>
    <row r="28" spans="2:12" ht="37.5">
      <c r="B28" s="40" t="s">
        <v>0</v>
      </c>
      <c r="C28" s="15"/>
      <c r="D28" s="2" t="s">
        <v>9</v>
      </c>
      <c r="E28" s="31" t="s">
        <v>1</v>
      </c>
      <c r="F28" s="31" t="s">
        <v>8</v>
      </c>
      <c r="G28" s="31" t="s">
        <v>21</v>
      </c>
      <c r="H28" s="31" t="s">
        <v>22</v>
      </c>
      <c r="I28" s="31" t="s">
        <v>4</v>
      </c>
      <c r="J28" s="2" t="s">
        <v>10</v>
      </c>
      <c r="K28" s="2" t="s">
        <v>5</v>
      </c>
      <c r="L28" s="2" t="s">
        <v>6</v>
      </c>
    </row>
    <row r="29" spans="2:12">
      <c r="B29" s="40"/>
      <c r="C29" s="31" t="s">
        <v>2</v>
      </c>
      <c r="D29" s="32"/>
      <c r="E29" s="41"/>
      <c r="F29" s="31" t="s">
        <v>7</v>
      </c>
      <c r="G29" s="28"/>
      <c r="H29" s="28"/>
      <c r="I29" s="33"/>
      <c r="J29" s="42"/>
      <c r="K29" s="30">
        <f>I29*J29*207/1000000</f>
        <v>0</v>
      </c>
      <c r="L29" s="45">
        <f>K29-K30</f>
        <v>0</v>
      </c>
    </row>
    <row r="30" spans="2:12">
      <c r="B30" s="40"/>
      <c r="C30" s="40" t="s">
        <v>3</v>
      </c>
      <c r="D30" s="41"/>
      <c r="E30" s="41"/>
      <c r="F30" s="31" t="s">
        <v>7</v>
      </c>
      <c r="G30" s="28"/>
      <c r="H30" s="28"/>
      <c r="I30" s="33"/>
      <c r="J30" s="42"/>
      <c r="K30" s="45">
        <f>SUM(I30*J29*207/1000000,I31*J29*42/1000000,I32*J29*207/1000000)</f>
        <v>0</v>
      </c>
      <c r="L30" s="45"/>
    </row>
    <row r="31" spans="2:12">
      <c r="B31" s="40"/>
      <c r="C31" s="40"/>
      <c r="D31" s="41"/>
      <c r="E31" s="41"/>
      <c r="F31" s="31" t="s">
        <v>20</v>
      </c>
      <c r="G31" s="28"/>
      <c r="H31" s="28"/>
      <c r="I31" s="33"/>
      <c r="J31" s="42"/>
      <c r="K31" s="45"/>
      <c r="L31" s="45"/>
    </row>
    <row r="32" spans="2:12">
      <c r="B32" s="40"/>
      <c r="C32" s="40"/>
      <c r="D32" s="41"/>
      <c r="E32" s="41"/>
      <c r="F32" s="31" t="s">
        <v>7</v>
      </c>
      <c r="G32" s="28"/>
      <c r="H32" s="28"/>
      <c r="I32" s="33"/>
      <c r="J32" s="42"/>
      <c r="K32" s="45"/>
      <c r="L32" s="45"/>
    </row>
    <row r="33" spans="2:12" ht="37.5">
      <c r="B33" s="40" t="s">
        <v>11</v>
      </c>
      <c r="C33" s="15"/>
      <c r="D33" s="2" t="s">
        <v>9</v>
      </c>
      <c r="E33" s="31" t="s">
        <v>1</v>
      </c>
      <c r="F33" s="31" t="s">
        <v>8</v>
      </c>
      <c r="G33" s="31" t="s">
        <v>21</v>
      </c>
      <c r="H33" s="31" t="s">
        <v>22</v>
      </c>
      <c r="I33" s="31" t="s">
        <v>4</v>
      </c>
      <c r="J33" s="2" t="s">
        <v>10</v>
      </c>
      <c r="K33" s="2" t="s">
        <v>5</v>
      </c>
      <c r="L33" s="2" t="s">
        <v>6</v>
      </c>
    </row>
    <row r="34" spans="2:12">
      <c r="B34" s="40"/>
      <c r="C34" s="31" t="s">
        <v>2</v>
      </c>
      <c r="D34" s="32"/>
      <c r="E34" s="41"/>
      <c r="F34" s="31" t="s">
        <v>7</v>
      </c>
      <c r="G34" s="28"/>
      <c r="H34" s="28"/>
      <c r="I34" s="33"/>
      <c r="J34" s="42"/>
      <c r="K34" s="30">
        <f>I34*J34*207/1000000</f>
        <v>0</v>
      </c>
      <c r="L34" s="45">
        <f>K34-K35</f>
        <v>0</v>
      </c>
    </row>
    <row r="35" spans="2:12">
      <c r="B35" s="40"/>
      <c r="C35" s="40" t="s">
        <v>3</v>
      </c>
      <c r="D35" s="41"/>
      <c r="E35" s="41"/>
      <c r="F35" s="31" t="s">
        <v>7</v>
      </c>
      <c r="G35" s="28"/>
      <c r="H35" s="28"/>
      <c r="I35" s="33"/>
      <c r="J35" s="42"/>
      <c r="K35" s="45">
        <f>SUM(I35*J34*207/1000000,I36*J34*42/1000000,I37*J34*207/1000000)</f>
        <v>0</v>
      </c>
      <c r="L35" s="45"/>
    </row>
    <row r="36" spans="2:12">
      <c r="B36" s="40"/>
      <c r="C36" s="40"/>
      <c r="D36" s="41"/>
      <c r="E36" s="41"/>
      <c r="F36" s="31" t="s">
        <v>20</v>
      </c>
      <c r="G36" s="28"/>
      <c r="H36" s="28"/>
      <c r="I36" s="33"/>
      <c r="J36" s="42"/>
      <c r="K36" s="45"/>
      <c r="L36" s="45"/>
    </row>
    <row r="37" spans="2:12">
      <c r="B37" s="40"/>
      <c r="C37" s="40"/>
      <c r="D37" s="41"/>
      <c r="E37" s="41"/>
      <c r="F37" s="31" t="s">
        <v>7</v>
      </c>
      <c r="G37" s="28"/>
      <c r="H37" s="28"/>
      <c r="I37" s="33"/>
      <c r="J37" s="42"/>
      <c r="K37" s="45"/>
      <c r="L37" s="45"/>
    </row>
    <row r="38" spans="2:12" ht="37.5">
      <c r="B38" s="40" t="s">
        <v>12</v>
      </c>
      <c r="C38" s="15"/>
      <c r="D38" s="2" t="s">
        <v>9</v>
      </c>
      <c r="E38" s="31" t="s">
        <v>1</v>
      </c>
      <c r="F38" s="31" t="s">
        <v>8</v>
      </c>
      <c r="G38" s="31" t="s">
        <v>21</v>
      </c>
      <c r="H38" s="31" t="s">
        <v>22</v>
      </c>
      <c r="I38" s="31" t="s">
        <v>4</v>
      </c>
      <c r="J38" s="2" t="s">
        <v>10</v>
      </c>
      <c r="K38" s="2" t="s">
        <v>5</v>
      </c>
      <c r="L38" s="2" t="s">
        <v>6</v>
      </c>
    </row>
    <row r="39" spans="2:12">
      <c r="B39" s="40"/>
      <c r="C39" s="31" t="s">
        <v>2</v>
      </c>
      <c r="D39" s="32"/>
      <c r="E39" s="41"/>
      <c r="F39" s="31" t="s">
        <v>7</v>
      </c>
      <c r="G39" s="28"/>
      <c r="H39" s="28"/>
      <c r="I39" s="33"/>
      <c r="J39" s="42"/>
      <c r="K39" s="30">
        <f>I39*J39*207/1000000</f>
        <v>0</v>
      </c>
      <c r="L39" s="45">
        <f>K39-K40</f>
        <v>0</v>
      </c>
    </row>
    <row r="40" spans="2:12">
      <c r="B40" s="40"/>
      <c r="C40" s="40" t="s">
        <v>3</v>
      </c>
      <c r="D40" s="41"/>
      <c r="E40" s="41"/>
      <c r="F40" s="31" t="s">
        <v>7</v>
      </c>
      <c r="G40" s="28"/>
      <c r="H40" s="28"/>
      <c r="I40" s="33"/>
      <c r="J40" s="42"/>
      <c r="K40" s="45">
        <f>SUM(I40*J39*207/1000000,I41*J39*42/1000000,I42*J39*207/1000000)</f>
        <v>0</v>
      </c>
      <c r="L40" s="45"/>
    </row>
    <row r="41" spans="2:12">
      <c r="B41" s="40"/>
      <c r="C41" s="40"/>
      <c r="D41" s="41"/>
      <c r="E41" s="41"/>
      <c r="F41" s="31" t="s">
        <v>20</v>
      </c>
      <c r="G41" s="28"/>
      <c r="H41" s="28"/>
      <c r="I41" s="33"/>
      <c r="J41" s="42"/>
      <c r="K41" s="45"/>
      <c r="L41" s="45"/>
    </row>
    <row r="42" spans="2:12">
      <c r="B42" s="40"/>
      <c r="C42" s="40"/>
      <c r="D42" s="41"/>
      <c r="E42" s="41"/>
      <c r="F42" s="31" t="s">
        <v>7</v>
      </c>
      <c r="G42" s="28"/>
      <c r="H42" s="28"/>
      <c r="I42" s="33"/>
      <c r="J42" s="42"/>
      <c r="K42" s="45"/>
      <c r="L42" s="45"/>
    </row>
    <row r="44" spans="2:12" ht="19.5">
      <c r="B44" s="1" t="s">
        <v>15</v>
      </c>
      <c r="D44" s="7"/>
      <c r="E44" s="8"/>
      <c r="F44" s="9"/>
      <c r="G44" s="10"/>
      <c r="H44" s="11"/>
      <c r="I44" s="12"/>
    </row>
    <row r="45" spans="2:12" ht="19.5">
      <c r="B45" s="1" t="s">
        <v>16</v>
      </c>
      <c r="C45" s="7"/>
      <c r="D45" s="8"/>
      <c r="E45" s="9"/>
      <c r="F45" s="10"/>
      <c r="G45" s="11"/>
      <c r="H45" s="12"/>
    </row>
    <row r="46" spans="2:12" ht="19.5">
      <c r="B46" s="13" t="s">
        <v>64</v>
      </c>
      <c r="C46" s="7"/>
      <c r="D46" s="8"/>
      <c r="E46" s="9"/>
      <c r="F46" s="10"/>
      <c r="G46" s="11"/>
      <c r="H46" s="12"/>
    </row>
    <row r="47" spans="2:12" ht="19.5">
      <c r="B47" s="13" t="s">
        <v>17</v>
      </c>
      <c r="C47" s="7"/>
      <c r="D47" s="8"/>
      <c r="E47" s="9"/>
      <c r="F47" s="10"/>
      <c r="G47" s="11"/>
      <c r="H47" s="12"/>
    </row>
    <row r="48" spans="2:12" ht="19.5">
      <c r="B48" s="13" t="s">
        <v>23</v>
      </c>
      <c r="C48" s="7"/>
      <c r="D48" s="8"/>
      <c r="E48" s="9"/>
      <c r="F48" s="10"/>
      <c r="G48" s="11"/>
      <c r="H48" s="12"/>
    </row>
    <row r="49" spans="2:7" ht="19.5">
      <c r="B49" s="1" t="s">
        <v>24</v>
      </c>
      <c r="C49" s="8"/>
      <c r="D49" s="9"/>
      <c r="E49" s="10"/>
      <c r="F49" s="11"/>
      <c r="G49" s="12"/>
    </row>
    <row r="50" spans="2:7" ht="19.5">
      <c r="B50" s="1" t="s">
        <v>25</v>
      </c>
      <c r="C50" s="8"/>
      <c r="D50" s="9"/>
      <c r="E50" s="10"/>
      <c r="F50" s="11"/>
      <c r="G50" s="12"/>
    </row>
    <row r="51" spans="2:7" ht="19.5">
      <c r="B51" s="19" t="s">
        <v>41</v>
      </c>
      <c r="C51" s="8"/>
      <c r="D51" s="9"/>
      <c r="E51" s="10"/>
      <c r="F51" s="11"/>
      <c r="G51" s="12"/>
    </row>
    <row r="52" spans="2:7" ht="19.5">
      <c r="B52" s="1" t="s">
        <v>26</v>
      </c>
      <c r="C52" s="8"/>
      <c r="D52" s="9"/>
      <c r="E52" s="10"/>
      <c r="F52" s="11"/>
      <c r="G52" s="12"/>
    </row>
    <row r="53" spans="2:7" ht="19.5">
      <c r="B53" s="1" t="s">
        <v>66</v>
      </c>
      <c r="C53" s="8"/>
      <c r="D53" s="9"/>
      <c r="E53" s="10"/>
      <c r="F53" s="11"/>
      <c r="G53" s="12"/>
    </row>
    <row r="54" spans="2:7" ht="19.5">
      <c r="B54" s="1" t="s">
        <v>27</v>
      </c>
      <c r="C54" s="8"/>
      <c r="D54" s="9"/>
      <c r="E54" s="10"/>
      <c r="F54" s="11"/>
      <c r="G54" s="12"/>
    </row>
    <row r="55" spans="2:7">
      <c r="B55" s="1" t="s">
        <v>19</v>
      </c>
    </row>
    <row r="56" spans="2:7">
      <c r="B56" s="13"/>
    </row>
  </sheetData>
  <mergeCells count="58">
    <mergeCell ref="B38:B42"/>
    <mergeCell ref="E39:E42"/>
    <mergeCell ref="J39:J42"/>
    <mergeCell ref="L39:L42"/>
    <mergeCell ref="C40:C42"/>
    <mergeCell ref="D40:D42"/>
    <mergeCell ref="K40:K42"/>
    <mergeCell ref="B33:B37"/>
    <mergeCell ref="E34:E37"/>
    <mergeCell ref="J34:J37"/>
    <mergeCell ref="L34:L37"/>
    <mergeCell ref="C35:C37"/>
    <mergeCell ref="D35:D37"/>
    <mergeCell ref="K35:K37"/>
    <mergeCell ref="B28:B32"/>
    <mergeCell ref="E29:E32"/>
    <mergeCell ref="J29:J32"/>
    <mergeCell ref="L29:L32"/>
    <mergeCell ref="C30:C32"/>
    <mergeCell ref="D30:D32"/>
    <mergeCell ref="K30:K32"/>
    <mergeCell ref="B23:B27"/>
    <mergeCell ref="E24:E27"/>
    <mergeCell ref="J24:J27"/>
    <mergeCell ref="L24:L27"/>
    <mergeCell ref="C25:C27"/>
    <mergeCell ref="D25:D27"/>
    <mergeCell ref="K25:K27"/>
    <mergeCell ref="L6:L8"/>
    <mergeCell ref="C7:C8"/>
    <mergeCell ref="E6:E8"/>
    <mergeCell ref="K7:K8"/>
    <mergeCell ref="J6:J8"/>
    <mergeCell ref="D7:D8"/>
    <mergeCell ref="L10:L12"/>
    <mergeCell ref="C11:C12"/>
    <mergeCell ref="D11:D12"/>
    <mergeCell ref="K11:K12"/>
    <mergeCell ref="L18:L20"/>
    <mergeCell ref="C19:C20"/>
    <mergeCell ref="D19:D20"/>
    <mergeCell ref="K19:K20"/>
    <mergeCell ref="B17:B20"/>
    <mergeCell ref="E18:E20"/>
    <mergeCell ref="J18:J20"/>
    <mergeCell ref="B3:L3"/>
    <mergeCell ref="B1:L1"/>
    <mergeCell ref="B5:B8"/>
    <mergeCell ref="B13:B16"/>
    <mergeCell ref="E14:E16"/>
    <mergeCell ref="J14:J16"/>
    <mergeCell ref="L14:L16"/>
    <mergeCell ref="C15:C16"/>
    <mergeCell ref="D15:D16"/>
    <mergeCell ref="K15:K16"/>
    <mergeCell ref="B9:B12"/>
    <mergeCell ref="E10:E12"/>
    <mergeCell ref="J10:J12"/>
  </mergeCells>
  <phoneticPr fontId="3"/>
  <pageMargins left="0.7" right="0.7" top="0.75" bottom="0.75" header="0.3" footer="0.3"/>
  <pageSetup paperSize="9" scale="74" fitToHeight="0" orientation="landscape" r:id="rId1"/>
  <rowBreaks count="1" manualBreakCount="1">
    <brk id="43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A196-A261-4E41-9DE4-5EAAB33FF2D8}">
  <dimension ref="A1:C24"/>
  <sheetViews>
    <sheetView workbookViewId="0">
      <selection activeCell="A2" sqref="A2"/>
    </sheetView>
  </sheetViews>
  <sheetFormatPr defaultRowHeight="18.75"/>
  <cols>
    <col min="2" max="2" width="14.375" style="35" customWidth="1"/>
    <col min="3" max="3" width="10.75" style="35" customWidth="1"/>
  </cols>
  <sheetData>
    <row r="1" spans="1:3">
      <c r="A1" t="s">
        <v>65</v>
      </c>
    </row>
    <row r="3" spans="1:3">
      <c r="A3" s="34" t="s">
        <v>42</v>
      </c>
    </row>
    <row r="4" spans="1:3">
      <c r="A4" t="s">
        <v>43</v>
      </c>
    </row>
    <row r="5" spans="1:3">
      <c r="A5" t="s">
        <v>44</v>
      </c>
    </row>
    <row r="7" spans="1:3" ht="33">
      <c r="B7" s="36" t="s">
        <v>45</v>
      </c>
      <c r="C7" s="37" t="s">
        <v>46</v>
      </c>
    </row>
    <row r="8" spans="1:3">
      <c r="B8" s="38" t="s">
        <v>47</v>
      </c>
      <c r="C8" s="39">
        <v>550</v>
      </c>
    </row>
    <row r="9" spans="1:3">
      <c r="B9" s="38" t="s">
        <v>48</v>
      </c>
      <c r="C9" s="39">
        <v>600</v>
      </c>
    </row>
    <row r="10" spans="1:3">
      <c r="B10" s="38" t="s">
        <v>49</v>
      </c>
      <c r="C10" s="39">
        <v>600</v>
      </c>
    </row>
    <row r="11" spans="1:3">
      <c r="B11" s="38" t="s">
        <v>50</v>
      </c>
      <c r="C11" s="39">
        <v>600</v>
      </c>
    </row>
    <row r="12" spans="1:3">
      <c r="B12" s="38" t="s">
        <v>51</v>
      </c>
      <c r="C12" s="39">
        <v>750</v>
      </c>
    </row>
    <row r="13" spans="1:3">
      <c r="B13" s="38" t="s">
        <v>52</v>
      </c>
      <c r="C13" s="39">
        <v>950</v>
      </c>
    </row>
    <row r="14" spans="1:3">
      <c r="B14" s="38" t="s">
        <v>53</v>
      </c>
      <c r="C14" s="39">
        <v>950</v>
      </c>
    </row>
    <row r="15" spans="1:3">
      <c r="B15" s="38" t="s">
        <v>54</v>
      </c>
      <c r="C15" s="39">
        <v>1150</v>
      </c>
    </row>
    <row r="16" spans="1:3">
      <c r="B16" s="38" t="s">
        <v>55</v>
      </c>
      <c r="C16" s="39">
        <v>1200</v>
      </c>
    </row>
    <row r="17" spans="2:3">
      <c r="B17" s="38" t="s">
        <v>56</v>
      </c>
      <c r="C17" s="39">
        <v>1200</v>
      </c>
    </row>
    <row r="18" spans="2:3">
      <c r="B18" s="38" t="s">
        <v>57</v>
      </c>
      <c r="C18" s="39">
        <v>1250</v>
      </c>
    </row>
    <row r="19" spans="2:3">
      <c r="B19" s="38" t="s">
        <v>58</v>
      </c>
      <c r="C19" s="39">
        <v>1300</v>
      </c>
    </row>
    <row r="20" spans="2:3">
      <c r="B20" s="38" t="s">
        <v>59</v>
      </c>
      <c r="C20" s="39">
        <v>1600</v>
      </c>
    </row>
    <row r="21" spans="2:3">
      <c r="B21" s="38" t="s">
        <v>60</v>
      </c>
      <c r="C21" s="39">
        <v>1700</v>
      </c>
    </row>
    <row r="22" spans="2:3">
      <c r="B22" s="38" t="s">
        <v>61</v>
      </c>
      <c r="C22" s="39">
        <v>1800</v>
      </c>
    </row>
    <row r="23" spans="2:3">
      <c r="B23" s="38" t="s">
        <v>62</v>
      </c>
      <c r="C23" s="39">
        <v>1800</v>
      </c>
    </row>
    <row r="24" spans="2:3">
      <c r="B24" s="38" t="s">
        <v>63</v>
      </c>
      <c r="C24" s="39">
        <v>1850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算出シート</vt:lpstr>
      <vt:lpstr>（参考）別表</vt:lpstr>
      <vt:lpstr>算出シート!Print_Area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央</dc:creator>
  <cp:lastModifiedBy>漆田　光幸</cp:lastModifiedBy>
  <cp:lastPrinted>2026-02-06T05:23:30Z</cp:lastPrinted>
  <dcterms:created xsi:type="dcterms:W3CDTF">2015-06-05T18:19:34Z</dcterms:created>
  <dcterms:modified xsi:type="dcterms:W3CDTF">2026-03-23T04:25:02Z</dcterms:modified>
</cp:coreProperties>
</file>