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9.126\share\103 振興班\19 インセンティブ検討（モーダルシフト含む）\Ｒ７年度検討\07 CO2削減効果\"/>
    </mc:Choice>
  </mc:AlternateContent>
  <xr:revisionPtr revIDLastSave="0" documentId="13_ncr:1_{2D055865-1E44-45DA-8C0F-EB1AE2EAE9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17" i="1"/>
  <c r="K12" i="1"/>
  <c r="K7" i="1"/>
  <c r="K21" i="1"/>
  <c r="K16" i="1"/>
  <c r="K11" i="1"/>
  <c r="K6" i="1"/>
  <c r="L16" i="1" l="1"/>
  <c r="L21" i="1"/>
  <c r="L11" i="1"/>
  <c r="L6" i="1"/>
  <c r="L25" i="1" l="1"/>
</calcChain>
</file>

<file path=xl/sharedStrings.xml><?xml version="1.0" encoding="utf-8"?>
<sst xmlns="http://schemas.openxmlformats.org/spreadsheetml/2006/main" count="89" uniqueCount="39">
  <si>
    <t>ケース１</t>
    <phoneticPr fontId="3"/>
  </si>
  <si>
    <t>品目</t>
    <rPh sb="0" eb="2">
      <t>ヒンモク</t>
    </rPh>
    <phoneticPr fontId="3"/>
  </si>
  <si>
    <t>転換前</t>
    <rPh sb="0" eb="3">
      <t>テンカンマエ</t>
    </rPh>
    <phoneticPr fontId="3"/>
  </si>
  <si>
    <t>転換後</t>
    <rPh sb="0" eb="3">
      <t>テンカンゴ</t>
    </rPh>
    <phoneticPr fontId="3"/>
  </si>
  <si>
    <t>距離
（㎞）</t>
    <rPh sb="0" eb="2">
      <t>キョリ</t>
    </rPh>
    <phoneticPr fontId="2"/>
  </si>
  <si>
    <t>CO2排出量
（t-CO2）</t>
    <rPh sb="3" eb="6">
      <t>ハイシュツリョウ</t>
    </rPh>
    <phoneticPr fontId="3"/>
  </si>
  <si>
    <t>CO2削減量
（t-CO2）</t>
    <rPh sb="3" eb="6">
      <t>サクゲンリョウ</t>
    </rPh>
    <phoneticPr fontId="3"/>
  </si>
  <si>
    <t>トラック</t>
    <phoneticPr fontId="3"/>
  </si>
  <si>
    <t>鉄道</t>
    <rPh sb="0" eb="2">
      <t>テツドウ</t>
    </rPh>
    <phoneticPr fontId="3"/>
  </si>
  <si>
    <t>輸送手段</t>
    <rPh sb="0" eb="4">
      <t>ユソウシュダン</t>
    </rPh>
    <phoneticPr fontId="3"/>
  </si>
  <si>
    <t>運送事業者名
（又は荷主名）</t>
    <rPh sb="0" eb="2">
      <t>ウンソウ</t>
    </rPh>
    <rPh sb="2" eb="5">
      <t>ジギョウシャ</t>
    </rPh>
    <rPh sb="5" eb="6">
      <t>メイ</t>
    </rPh>
    <rPh sb="8" eb="9">
      <t>マタ</t>
    </rPh>
    <rPh sb="10" eb="13">
      <t>ニヌシメイ</t>
    </rPh>
    <phoneticPr fontId="3"/>
  </si>
  <si>
    <t>重量（ｔ）</t>
    <rPh sb="0" eb="2">
      <t>ジュウリョウ</t>
    </rPh>
    <phoneticPr fontId="2"/>
  </si>
  <si>
    <t>ケース２</t>
    <phoneticPr fontId="3"/>
  </si>
  <si>
    <t>ケース３</t>
    <phoneticPr fontId="3"/>
  </si>
  <si>
    <r>
      <rPr>
        <b/>
        <sz val="14"/>
        <color theme="7" tint="0.39997558519241921"/>
        <rFont val="Yu Gothic"/>
        <family val="3"/>
        <charset val="128"/>
        <scheme val="minor"/>
      </rPr>
      <t>着色セル</t>
    </r>
    <r>
      <rPr>
        <b/>
        <sz val="14"/>
        <color theme="1"/>
        <rFont val="Yu Gothic"/>
        <family val="3"/>
        <charset val="128"/>
        <scheme val="minor"/>
      </rPr>
      <t>を入力願います。その他の箇所は自動計算されます。</t>
    </r>
    <phoneticPr fontId="3"/>
  </si>
  <si>
    <t>合計</t>
    <rPh sb="0" eb="2">
      <t>ゴウケイ</t>
    </rPh>
    <phoneticPr fontId="3"/>
  </si>
  <si>
    <t>注意事項</t>
    <rPh sb="0" eb="4">
      <t>チュウイジコウ</t>
    </rPh>
    <phoneticPr fontId="3"/>
  </si>
  <si>
    <t>１　転換した貨物輸送の契約単位で記載願います。</t>
    <rPh sb="2" eb="4">
      <t>テンカン</t>
    </rPh>
    <rPh sb="6" eb="8">
      <t>カモツ</t>
    </rPh>
    <rPh sb="8" eb="10">
      <t>ユソウ</t>
    </rPh>
    <rPh sb="11" eb="13">
      <t>ケイヤク</t>
    </rPh>
    <rPh sb="13" eb="15">
      <t>タンイ</t>
    </rPh>
    <rPh sb="16" eb="18">
      <t>キサイ</t>
    </rPh>
    <rPh sb="18" eb="19">
      <t>ネガ</t>
    </rPh>
    <phoneticPr fontId="3"/>
  </si>
  <si>
    <t>２　記載欄が足りない場合は適宜行をコピー願います。（計算式に誤りが生じないよう注意願います。）</t>
    <rPh sb="2" eb="5">
      <t>キサイラン</t>
    </rPh>
    <rPh sb="6" eb="7">
      <t>タ</t>
    </rPh>
    <rPh sb="10" eb="12">
      <t>バアイ</t>
    </rPh>
    <rPh sb="13" eb="15">
      <t>テキギ</t>
    </rPh>
    <rPh sb="15" eb="16">
      <t>ギョウ</t>
    </rPh>
    <rPh sb="20" eb="21">
      <t>ネガ</t>
    </rPh>
    <rPh sb="26" eb="29">
      <t>ケイサンシキ</t>
    </rPh>
    <rPh sb="30" eb="31">
      <t>アヤマ</t>
    </rPh>
    <rPh sb="33" eb="34">
      <t>ショウ</t>
    </rPh>
    <rPh sb="39" eb="41">
      <t>チュウイ</t>
    </rPh>
    <rPh sb="41" eb="42">
      <t>ネガ</t>
    </rPh>
    <phoneticPr fontId="3"/>
  </si>
  <si>
    <t>３　各欄の記載方法は以下のとおりです。</t>
    <rPh sb="2" eb="3">
      <t>カク</t>
    </rPh>
    <rPh sb="3" eb="4">
      <t>ラン</t>
    </rPh>
    <rPh sb="5" eb="9">
      <t>キサイホウホウ</t>
    </rPh>
    <rPh sb="10" eb="12">
      <t>イカ</t>
    </rPh>
    <phoneticPr fontId="3"/>
  </si>
  <si>
    <t>出発地（駅）</t>
    <rPh sb="0" eb="3">
      <t>シュッパツチ</t>
    </rPh>
    <rPh sb="4" eb="5">
      <t>エキ</t>
    </rPh>
    <phoneticPr fontId="2"/>
  </si>
  <si>
    <t>到着地（駅）</t>
    <rPh sb="0" eb="3">
      <t>トウチャクチ</t>
    </rPh>
    <rPh sb="4" eb="5">
      <t>エキ</t>
    </rPh>
    <phoneticPr fontId="1"/>
  </si>
  <si>
    <t>（５）鉄道輸送区間における「出発駅」、「到着駅」、「距離（km）」は、以下のサイトで検索し、入力願います。</t>
    <rPh sb="3" eb="5">
      <t>テツドウ</t>
    </rPh>
    <rPh sb="5" eb="7">
      <t>ユソウ</t>
    </rPh>
    <rPh sb="7" eb="9">
      <t>クカン</t>
    </rPh>
    <rPh sb="14" eb="17">
      <t>シュッパツエキ</t>
    </rPh>
    <rPh sb="20" eb="23">
      <t>トウチャクエキ</t>
    </rPh>
    <rPh sb="26" eb="28">
      <t>キョリ</t>
    </rPh>
    <rPh sb="35" eb="37">
      <t>イカ</t>
    </rPh>
    <rPh sb="42" eb="44">
      <t>ケンサク</t>
    </rPh>
    <rPh sb="46" eb="48">
      <t>ニュウリョク</t>
    </rPh>
    <rPh sb="48" eb="49">
      <t>ネガ</t>
    </rPh>
    <phoneticPr fontId="3"/>
  </si>
  <si>
    <t>　　日本貨物鉄道株式会社「エネルギー使用量・CO2排出量計算シート」：https://www.jrfreight.co.jp/modalshift/calculate.html</t>
    <rPh sb="2" eb="8">
      <t>ニホンカモツテツドウ</t>
    </rPh>
    <rPh sb="8" eb="12">
      <t>カブシキガイシャ</t>
    </rPh>
    <rPh sb="18" eb="21">
      <t>シヨウリョウ</t>
    </rPh>
    <rPh sb="25" eb="28">
      <t>ハイシュツリョウ</t>
    </rPh>
    <rPh sb="28" eb="30">
      <t>ケイサン</t>
    </rPh>
    <phoneticPr fontId="3"/>
  </si>
  <si>
    <t>CO2削減効果算出シート（鉄道輸送）</t>
    <rPh sb="5" eb="7">
      <t>コウカ</t>
    </rPh>
    <rPh sb="7" eb="9">
      <t>サンシュツ</t>
    </rPh>
    <rPh sb="13" eb="17">
      <t>テツドウユソウ</t>
    </rPh>
    <phoneticPr fontId="3"/>
  </si>
  <si>
    <t>（１）「運送事業者名（又は荷主名）」は、申請者が荷主の場合は運送事業者名を、申請者が運送事業者の場合は荷主名を入力願います。</t>
    <rPh sb="4" eb="9">
      <t>ウンソウジギョウシャ</t>
    </rPh>
    <rPh sb="9" eb="10">
      <t>メイ</t>
    </rPh>
    <rPh sb="11" eb="12">
      <t>マタ</t>
    </rPh>
    <rPh sb="13" eb="16">
      <t>ニヌシメイ</t>
    </rPh>
    <rPh sb="20" eb="23">
      <t>シンセイシャ</t>
    </rPh>
    <rPh sb="24" eb="26">
      <t>ニヌシ</t>
    </rPh>
    <rPh sb="27" eb="29">
      <t>バアイ</t>
    </rPh>
    <rPh sb="30" eb="35">
      <t>ウンソウジギョウシャ</t>
    </rPh>
    <rPh sb="35" eb="36">
      <t>メイ</t>
    </rPh>
    <rPh sb="38" eb="41">
      <t>シンセイシャ</t>
    </rPh>
    <rPh sb="42" eb="47">
      <t>ウンソウジギョウシャ</t>
    </rPh>
    <rPh sb="48" eb="50">
      <t>バアイ</t>
    </rPh>
    <rPh sb="51" eb="54">
      <t>ニヌシメイ</t>
    </rPh>
    <rPh sb="57" eb="58">
      <t>ネガ</t>
    </rPh>
    <phoneticPr fontId="3"/>
  </si>
  <si>
    <t>（２）「品目」は、輸送した貨物の内容を入力願います。（例：清涼飲料水、コピー用紙）</t>
    <rPh sb="4" eb="6">
      <t>ヒンモク</t>
    </rPh>
    <rPh sb="9" eb="11">
      <t>ユソウ</t>
    </rPh>
    <rPh sb="13" eb="15">
      <t>カモツ</t>
    </rPh>
    <rPh sb="16" eb="18">
      <t>ナイヨウ</t>
    </rPh>
    <rPh sb="21" eb="22">
      <t>ネガ</t>
    </rPh>
    <rPh sb="27" eb="28">
      <t>レイ</t>
    </rPh>
    <rPh sb="29" eb="34">
      <t>セイリョウインリョウスイ</t>
    </rPh>
    <rPh sb="38" eb="40">
      <t>ヨウシ</t>
    </rPh>
    <phoneticPr fontId="3"/>
  </si>
  <si>
    <t>（３）「出発地」及び「到着地」は、区市町村名まで入力願います。（例：東京都港区、宮城県仙台市）</t>
    <rPh sb="4" eb="7">
      <t>シュッパツチ</t>
    </rPh>
    <rPh sb="8" eb="9">
      <t>オヨ</t>
    </rPh>
    <rPh sb="11" eb="14">
      <t>トウチャクチ</t>
    </rPh>
    <rPh sb="17" eb="21">
      <t>クシチョウソン</t>
    </rPh>
    <rPh sb="21" eb="22">
      <t>メイ</t>
    </rPh>
    <rPh sb="26" eb="27">
      <t>ネガ</t>
    </rPh>
    <rPh sb="32" eb="33">
      <t>レイ</t>
    </rPh>
    <rPh sb="34" eb="37">
      <t>トウキョウト</t>
    </rPh>
    <rPh sb="37" eb="39">
      <t>ミナトク</t>
    </rPh>
    <rPh sb="40" eb="43">
      <t>ミヤギケン</t>
    </rPh>
    <rPh sb="43" eb="46">
      <t>センダイシ</t>
    </rPh>
    <phoneticPr fontId="3"/>
  </si>
  <si>
    <t>（４）「距離」は、経路検索サイトで番地まで入力して検索した値を小数点第１位まで入力願います。（例：396.1）</t>
    <rPh sb="4" eb="6">
      <t>キョリ</t>
    </rPh>
    <rPh sb="9" eb="13">
      <t>ケイロケンサク</t>
    </rPh>
    <rPh sb="17" eb="19">
      <t>バンチ</t>
    </rPh>
    <rPh sb="21" eb="23">
      <t>ニュウリョク</t>
    </rPh>
    <rPh sb="25" eb="27">
      <t>ケンサク</t>
    </rPh>
    <rPh sb="29" eb="30">
      <t>アタイ</t>
    </rPh>
    <rPh sb="31" eb="34">
      <t>ショウスウテン</t>
    </rPh>
    <rPh sb="34" eb="35">
      <t>ダイ</t>
    </rPh>
    <rPh sb="36" eb="37">
      <t>クライ</t>
    </rPh>
    <rPh sb="41" eb="42">
      <t>ネガ</t>
    </rPh>
    <rPh sb="47" eb="48">
      <t>レイ</t>
    </rPh>
    <phoneticPr fontId="3"/>
  </si>
  <si>
    <t>（６）重量は、転換した貨物量をｔ単位で小数点第１位まで入力願います。（例：18.5）</t>
    <rPh sb="3" eb="5">
      <t>ジュウリョウ</t>
    </rPh>
    <rPh sb="7" eb="9">
      <t>テンカン</t>
    </rPh>
    <rPh sb="11" eb="13">
      <t>カモツ</t>
    </rPh>
    <rPh sb="13" eb="14">
      <t>リョウ</t>
    </rPh>
    <rPh sb="16" eb="18">
      <t>タンイ</t>
    </rPh>
    <rPh sb="19" eb="22">
      <t>ショウスウテン</t>
    </rPh>
    <rPh sb="22" eb="23">
      <t>ダイ</t>
    </rPh>
    <rPh sb="24" eb="25">
      <t>イ</t>
    </rPh>
    <rPh sb="29" eb="30">
      <t>ネガ</t>
    </rPh>
    <rPh sb="35" eb="36">
      <t>レイ</t>
    </rPh>
    <phoneticPr fontId="3"/>
  </si>
  <si>
    <t>記載例</t>
    <rPh sb="0" eb="3">
      <t>キサイレイ</t>
    </rPh>
    <phoneticPr fontId="3"/>
  </si>
  <si>
    <t>宮城県仙台市</t>
    <rPh sb="0" eb="3">
      <t>ミヤギケン</t>
    </rPh>
    <rPh sb="3" eb="6">
      <t>センダイシ</t>
    </rPh>
    <phoneticPr fontId="3"/>
  </si>
  <si>
    <t>農産品</t>
    <rPh sb="0" eb="3">
      <t>ノウサンヒン</t>
    </rPh>
    <phoneticPr fontId="3"/>
  </si>
  <si>
    <t>東京都江東区</t>
    <rPh sb="0" eb="3">
      <t>トウキョウト</t>
    </rPh>
    <rPh sb="3" eb="6">
      <t>コウトウク</t>
    </rPh>
    <phoneticPr fontId="3"/>
  </si>
  <si>
    <t>仙台貨物ターミナル駅</t>
    <rPh sb="0" eb="2">
      <t>センダイ</t>
    </rPh>
    <rPh sb="2" eb="4">
      <t>カモツ</t>
    </rPh>
    <rPh sb="9" eb="10">
      <t>エキ</t>
    </rPh>
    <phoneticPr fontId="3"/>
  </si>
  <si>
    <t>仙台貨物ターミナル駅</t>
    <rPh sb="0" eb="4">
      <t>センダイカモツ</t>
    </rPh>
    <rPh sb="9" eb="10">
      <t>エキ</t>
    </rPh>
    <phoneticPr fontId="3"/>
  </si>
  <si>
    <t>東京貨物ターミナル駅</t>
    <rPh sb="0" eb="4">
      <t>トウキョウカモツ</t>
    </rPh>
    <rPh sb="9" eb="10">
      <t>エキ</t>
    </rPh>
    <phoneticPr fontId="3"/>
  </si>
  <si>
    <t>東京都江東区</t>
    <rPh sb="0" eb="6">
      <t>トウキョウトコウトウク</t>
    </rPh>
    <phoneticPr fontId="3"/>
  </si>
  <si>
    <t>（株）○○○○</t>
    <rPh sb="1" eb="2">
      <t>カブ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</si>
</sst>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4"/>
      <color theme="7" tint="0.3999755851924192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3" borderId="0" xfId="0" applyNumberFormat="1" applyFont="1" applyFill="1" applyAlignment="1">
      <alignment vertical="center"/>
    </xf>
    <xf numFmtId="176" fontId="6" fillId="3" borderId="0" xfId="0" applyNumberFormat="1" applyFont="1" applyFill="1" applyAlignment="1">
      <alignment horizontal="right" vertical="center"/>
    </xf>
    <xf numFmtId="176" fontId="7" fillId="3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8" fillId="0" borderId="0" xfId="0" applyNumberFormat="1" applyFont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right" vertical="center"/>
    </xf>
    <xf numFmtId="0" fontId="0" fillId="4" borderId="8" xfId="0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2" fontId="0" fillId="0" borderId="5" xfId="0" applyNumberForma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 vertical="center"/>
    </xf>
    <xf numFmtId="0" fontId="0" fillId="4" borderId="8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2" fontId="0" fillId="4" borderId="5" xfId="0" applyNumberFormat="1" applyFill="1" applyBorder="1" applyAlignment="1">
      <alignment horizontal="right" vertical="center"/>
    </xf>
    <xf numFmtId="2" fontId="0" fillId="4" borderId="6" xfId="0" applyNumberFormat="1" applyFill="1" applyBorder="1" applyAlignment="1">
      <alignment horizontal="right" vertical="center"/>
    </xf>
    <xf numFmtId="2" fontId="0" fillId="4" borderId="7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6" fontId="0" fillId="2" borderId="3" xfId="0" applyNumberFormat="1" applyFill="1" applyBorder="1" applyAlignment="1">
      <alignment horizontal="right" vertical="center"/>
    </xf>
    <xf numFmtId="176" fontId="0" fillId="2" borderId="4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view="pageBreakPreview" zoomScale="70" zoomScaleNormal="100" zoomScaleSheetLayoutView="70" workbookViewId="0">
      <selection activeCell="G9" sqref="G9"/>
    </sheetView>
  </sheetViews>
  <sheetFormatPr defaultRowHeight="18.75"/>
  <cols>
    <col min="1" max="1" width="4.5" style="1" customWidth="1"/>
    <col min="2" max="2" width="11.125" style="1" customWidth="1"/>
    <col min="3" max="12" width="15.125" style="1" customWidth="1"/>
    <col min="13" max="16384" width="9" style="1"/>
  </cols>
  <sheetData>
    <row r="1" spans="1:12" ht="24">
      <c r="B1" s="39" t="s">
        <v>24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4">
      <c r="A2" s="7"/>
      <c r="B2" s="7"/>
      <c r="C2" s="7"/>
      <c r="D2" s="7"/>
      <c r="E2" s="7"/>
      <c r="F2" s="7"/>
    </row>
    <row r="3" spans="1:12" ht="24">
      <c r="B3" s="39" t="s">
        <v>14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5" spans="1:12" ht="37.5">
      <c r="B5" s="42" t="s">
        <v>30</v>
      </c>
      <c r="C5" s="20"/>
      <c r="D5" s="22" t="s">
        <v>10</v>
      </c>
      <c r="E5" s="23" t="s">
        <v>1</v>
      </c>
      <c r="F5" s="23" t="s">
        <v>9</v>
      </c>
      <c r="G5" s="22" t="s">
        <v>20</v>
      </c>
      <c r="H5" s="23" t="s">
        <v>21</v>
      </c>
      <c r="I5" s="23" t="s">
        <v>4</v>
      </c>
      <c r="J5" s="22" t="s">
        <v>11</v>
      </c>
      <c r="K5" s="22" t="s">
        <v>5</v>
      </c>
      <c r="L5" s="22" t="s">
        <v>6</v>
      </c>
    </row>
    <row r="6" spans="1:12">
      <c r="B6" s="43"/>
      <c r="C6" s="21" t="s">
        <v>2</v>
      </c>
      <c r="D6" s="25" t="s">
        <v>38</v>
      </c>
      <c r="E6" s="47" t="s">
        <v>32</v>
      </c>
      <c r="F6" s="23" t="s">
        <v>7</v>
      </c>
      <c r="G6" s="18" t="s">
        <v>31</v>
      </c>
      <c r="H6" s="18" t="s">
        <v>33</v>
      </c>
      <c r="I6" s="19">
        <v>353</v>
      </c>
      <c r="J6" s="53">
        <v>5</v>
      </c>
      <c r="K6" s="24">
        <f>I6*J6*207/1000000</f>
        <v>0.36535499999999999</v>
      </c>
      <c r="L6" s="45">
        <f>K6-K7</f>
        <v>0.31522</v>
      </c>
    </row>
    <row r="7" spans="1:12">
      <c r="B7" s="43"/>
      <c r="C7" s="46" t="s">
        <v>3</v>
      </c>
      <c r="D7" s="47" t="s">
        <v>38</v>
      </c>
      <c r="E7" s="48"/>
      <c r="F7" s="23" t="s">
        <v>7</v>
      </c>
      <c r="G7" s="18" t="s">
        <v>31</v>
      </c>
      <c r="H7" s="18" t="s">
        <v>34</v>
      </c>
      <c r="I7" s="19">
        <v>3</v>
      </c>
      <c r="J7" s="54"/>
      <c r="K7" s="50">
        <f>SUM(I7*J6*207/1000000,I8*J6*19/1000000,I9*J6*207/1000000)</f>
        <v>5.0134999999999999E-2</v>
      </c>
      <c r="L7" s="45"/>
    </row>
    <row r="8" spans="1:12">
      <c r="B8" s="43"/>
      <c r="C8" s="46"/>
      <c r="D8" s="48"/>
      <c r="E8" s="48"/>
      <c r="F8" s="23" t="s">
        <v>8</v>
      </c>
      <c r="G8" s="18" t="s">
        <v>35</v>
      </c>
      <c r="H8" s="18" t="s">
        <v>36</v>
      </c>
      <c r="I8" s="19">
        <v>397</v>
      </c>
      <c r="J8" s="54"/>
      <c r="K8" s="51"/>
      <c r="L8" s="45"/>
    </row>
    <row r="9" spans="1:12">
      <c r="B9" s="44"/>
      <c r="C9" s="46"/>
      <c r="D9" s="49"/>
      <c r="E9" s="49"/>
      <c r="F9" s="23" t="s">
        <v>7</v>
      </c>
      <c r="G9" s="18" t="s">
        <v>36</v>
      </c>
      <c r="H9" s="18" t="s">
        <v>37</v>
      </c>
      <c r="I9" s="19">
        <v>9</v>
      </c>
      <c r="J9" s="55"/>
      <c r="K9" s="52"/>
      <c r="L9" s="45"/>
    </row>
    <row r="10" spans="1:12" ht="37.5">
      <c r="B10" s="33" t="s">
        <v>0</v>
      </c>
      <c r="C10" s="6"/>
      <c r="D10" s="2" t="s">
        <v>10</v>
      </c>
      <c r="E10" s="3" t="s">
        <v>1</v>
      </c>
      <c r="F10" s="3" t="s">
        <v>9</v>
      </c>
      <c r="G10" s="2" t="s">
        <v>20</v>
      </c>
      <c r="H10" s="3" t="s">
        <v>21</v>
      </c>
      <c r="I10" s="3" t="s">
        <v>4</v>
      </c>
      <c r="J10" s="2" t="s">
        <v>11</v>
      </c>
      <c r="K10" s="2" t="s">
        <v>5</v>
      </c>
      <c r="L10" s="2" t="s">
        <v>6</v>
      </c>
    </row>
    <row r="11" spans="1:12">
      <c r="B11" s="34"/>
      <c r="C11" s="5" t="s">
        <v>2</v>
      </c>
      <c r="D11" s="26"/>
      <c r="E11" s="27"/>
      <c r="F11" s="3" t="s">
        <v>7</v>
      </c>
      <c r="G11" s="18"/>
      <c r="H11" s="18"/>
      <c r="I11" s="4"/>
      <c r="J11" s="36"/>
      <c r="K11" s="16">
        <f>I11*J11*207/1000000</f>
        <v>0</v>
      </c>
      <c r="L11" s="40">
        <f>K11-K12</f>
        <v>0</v>
      </c>
    </row>
    <row r="12" spans="1:12">
      <c r="B12" s="34"/>
      <c r="C12" s="41" t="s">
        <v>3</v>
      </c>
      <c r="D12" s="27"/>
      <c r="E12" s="28"/>
      <c r="F12" s="3" t="s">
        <v>7</v>
      </c>
      <c r="G12" s="18"/>
      <c r="H12" s="18"/>
      <c r="I12" s="4"/>
      <c r="J12" s="37"/>
      <c r="K12" s="30">
        <f>SUM(I12*J11*207/1000000,I13*J11*19/1000000,I14*J11*207/1000000)</f>
        <v>0</v>
      </c>
      <c r="L12" s="40"/>
    </row>
    <row r="13" spans="1:12">
      <c r="B13" s="34"/>
      <c r="C13" s="41"/>
      <c r="D13" s="28"/>
      <c r="E13" s="28"/>
      <c r="F13" s="3" t="s">
        <v>8</v>
      </c>
      <c r="G13" s="18"/>
      <c r="H13" s="18"/>
      <c r="I13" s="4"/>
      <c r="J13" s="37"/>
      <c r="K13" s="31"/>
      <c r="L13" s="40"/>
    </row>
    <row r="14" spans="1:12">
      <c r="B14" s="35"/>
      <c r="C14" s="41"/>
      <c r="D14" s="29"/>
      <c r="E14" s="29"/>
      <c r="F14" s="3" t="s">
        <v>7</v>
      </c>
      <c r="G14" s="18"/>
      <c r="H14" s="18"/>
      <c r="I14" s="4"/>
      <c r="J14" s="38"/>
      <c r="K14" s="32"/>
      <c r="L14" s="40"/>
    </row>
    <row r="15" spans="1:12" ht="37.5">
      <c r="B15" s="33" t="s">
        <v>12</v>
      </c>
      <c r="C15" s="6"/>
      <c r="D15" s="2" t="s">
        <v>10</v>
      </c>
      <c r="E15" s="3" t="s">
        <v>1</v>
      </c>
      <c r="F15" s="3" t="s">
        <v>9</v>
      </c>
      <c r="G15" s="2" t="s">
        <v>20</v>
      </c>
      <c r="H15" s="3" t="s">
        <v>21</v>
      </c>
      <c r="I15" s="3" t="s">
        <v>4</v>
      </c>
      <c r="J15" s="2" t="s">
        <v>11</v>
      </c>
      <c r="K15" s="2" t="s">
        <v>5</v>
      </c>
      <c r="L15" s="2" t="s">
        <v>6</v>
      </c>
    </row>
    <row r="16" spans="1:12">
      <c r="B16" s="34"/>
      <c r="C16" s="5" t="s">
        <v>2</v>
      </c>
      <c r="D16" s="26"/>
      <c r="E16" s="27"/>
      <c r="F16" s="3" t="s">
        <v>7</v>
      </c>
      <c r="G16" s="18"/>
      <c r="H16" s="18"/>
      <c r="I16" s="4"/>
      <c r="J16" s="36"/>
      <c r="K16" s="16">
        <f>I16*J16*207/1000000</f>
        <v>0</v>
      </c>
      <c r="L16" s="40">
        <f>K16-K17</f>
        <v>0</v>
      </c>
    </row>
    <row r="17" spans="2:12">
      <c r="B17" s="34"/>
      <c r="C17" s="41" t="s">
        <v>3</v>
      </c>
      <c r="D17" s="27"/>
      <c r="E17" s="28"/>
      <c r="F17" s="3" t="s">
        <v>7</v>
      </c>
      <c r="G17" s="18"/>
      <c r="H17" s="18"/>
      <c r="I17" s="4"/>
      <c r="J17" s="37"/>
      <c r="K17" s="30">
        <f>SUM(I17*J16*207/1000000,I18*J16*19/1000000,I19*J16*207/1000000)</f>
        <v>0</v>
      </c>
      <c r="L17" s="40"/>
    </row>
    <row r="18" spans="2:12">
      <c r="B18" s="34"/>
      <c r="C18" s="41"/>
      <c r="D18" s="28"/>
      <c r="E18" s="28"/>
      <c r="F18" s="3" t="s">
        <v>8</v>
      </c>
      <c r="G18" s="18"/>
      <c r="H18" s="18"/>
      <c r="I18" s="4"/>
      <c r="J18" s="37"/>
      <c r="K18" s="31"/>
      <c r="L18" s="40"/>
    </row>
    <row r="19" spans="2:12">
      <c r="B19" s="35"/>
      <c r="C19" s="41"/>
      <c r="D19" s="29"/>
      <c r="E19" s="29"/>
      <c r="F19" s="3" t="s">
        <v>7</v>
      </c>
      <c r="G19" s="18"/>
      <c r="H19" s="18"/>
      <c r="I19" s="4"/>
      <c r="J19" s="38"/>
      <c r="K19" s="32"/>
      <c r="L19" s="40"/>
    </row>
    <row r="20" spans="2:12" ht="37.5">
      <c r="B20" s="33" t="s">
        <v>13</v>
      </c>
      <c r="C20" s="6"/>
      <c r="D20" s="2" t="s">
        <v>10</v>
      </c>
      <c r="E20" s="3" t="s">
        <v>1</v>
      </c>
      <c r="F20" s="3" t="s">
        <v>9</v>
      </c>
      <c r="G20" s="3" t="s">
        <v>20</v>
      </c>
      <c r="H20" s="3" t="s">
        <v>21</v>
      </c>
      <c r="I20" s="3" t="s">
        <v>4</v>
      </c>
      <c r="J20" s="2" t="s">
        <v>11</v>
      </c>
      <c r="K20" s="2" t="s">
        <v>5</v>
      </c>
      <c r="L20" s="2" t="s">
        <v>6</v>
      </c>
    </row>
    <row r="21" spans="2:12">
      <c r="B21" s="34"/>
      <c r="C21" s="5" t="s">
        <v>2</v>
      </c>
      <c r="D21" s="26"/>
      <c r="E21" s="27"/>
      <c r="F21" s="3" t="s">
        <v>7</v>
      </c>
      <c r="G21" s="18"/>
      <c r="H21" s="18"/>
      <c r="I21" s="4"/>
      <c r="J21" s="36"/>
      <c r="K21" s="16">
        <f>I21*J21*207/1000000</f>
        <v>0</v>
      </c>
      <c r="L21" s="40">
        <f>K21-K22</f>
        <v>0</v>
      </c>
    </row>
    <row r="22" spans="2:12">
      <c r="B22" s="34"/>
      <c r="C22" s="41" t="s">
        <v>3</v>
      </c>
      <c r="D22" s="27"/>
      <c r="E22" s="28"/>
      <c r="F22" s="3" t="s">
        <v>7</v>
      </c>
      <c r="G22" s="18"/>
      <c r="H22" s="18"/>
      <c r="I22" s="4"/>
      <c r="J22" s="37"/>
      <c r="K22" s="30">
        <f>SUM(I22*J21*207/1000000,I23*J21*19/1000000,I24*J21*207/1000000)</f>
        <v>0</v>
      </c>
      <c r="L22" s="40"/>
    </row>
    <row r="23" spans="2:12">
      <c r="B23" s="34"/>
      <c r="C23" s="41"/>
      <c r="D23" s="28"/>
      <c r="E23" s="28"/>
      <c r="F23" s="3" t="s">
        <v>8</v>
      </c>
      <c r="G23" s="18"/>
      <c r="H23" s="18"/>
      <c r="I23" s="4"/>
      <c r="J23" s="37"/>
      <c r="K23" s="31"/>
      <c r="L23" s="40"/>
    </row>
    <row r="24" spans="2:12">
      <c r="B24" s="35"/>
      <c r="C24" s="41"/>
      <c r="D24" s="29"/>
      <c r="E24" s="29"/>
      <c r="F24" s="3" t="s">
        <v>7</v>
      </c>
      <c r="G24" s="18"/>
      <c r="H24" s="18"/>
      <c r="I24" s="4"/>
      <c r="J24" s="38"/>
      <c r="K24" s="32"/>
      <c r="L24" s="40"/>
    </row>
    <row r="25" spans="2:12">
      <c r="K25" s="15" t="s">
        <v>15</v>
      </c>
      <c r="L25" s="17">
        <f>SUM(L6:L24)</f>
        <v>0.31522</v>
      </c>
    </row>
    <row r="27" spans="2:12" ht="19.5">
      <c r="B27" s="1" t="s">
        <v>16</v>
      </c>
      <c r="D27" s="8"/>
      <c r="E27" s="9"/>
      <c r="F27" s="10"/>
      <c r="G27" s="11"/>
      <c r="H27" s="12"/>
      <c r="I27" s="13"/>
    </row>
    <row r="28" spans="2:12" ht="19.5">
      <c r="B28" s="1" t="s">
        <v>17</v>
      </c>
      <c r="C28" s="8"/>
      <c r="D28" s="9"/>
      <c r="E28" s="10"/>
      <c r="F28" s="11"/>
      <c r="G28" s="12"/>
      <c r="H28" s="13"/>
    </row>
    <row r="29" spans="2:12" ht="19.5">
      <c r="B29" s="14" t="s">
        <v>18</v>
      </c>
      <c r="C29" s="8"/>
      <c r="D29" s="9"/>
      <c r="E29" s="10"/>
      <c r="F29" s="11"/>
      <c r="G29" s="12"/>
      <c r="H29" s="13"/>
    </row>
    <row r="30" spans="2:12" ht="19.5">
      <c r="B30" s="14" t="s">
        <v>19</v>
      </c>
      <c r="C30" s="8"/>
      <c r="D30" s="9"/>
      <c r="E30" s="10"/>
      <c r="F30" s="11"/>
      <c r="G30" s="12"/>
      <c r="H30" s="13"/>
    </row>
    <row r="31" spans="2:12" ht="19.5">
      <c r="B31" s="14" t="s">
        <v>25</v>
      </c>
      <c r="C31" s="8"/>
      <c r="D31" s="9"/>
      <c r="E31" s="10"/>
      <c r="F31" s="11"/>
      <c r="G31" s="12"/>
      <c r="H31" s="13"/>
    </row>
    <row r="32" spans="2:12" ht="19.5">
      <c r="B32" s="1" t="s">
        <v>26</v>
      </c>
      <c r="C32" s="9"/>
      <c r="D32" s="10"/>
      <c r="E32" s="11"/>
      <c r="F32" s="12"/>
      <c r="G32" s="13"/>
    </row>
    <row r="33" spans="2:7" ht="19.5">
      <c r="B33" s="1" t="s">
        <v>27</v>
      </c>
      <c r="C33" s="9"/>
      <c r="D33" s="10"/>
      <c r="E33" s="11"/>
      <c r="F33" s="12"/>
      <c r="G33" s="13"/>
    </row>
    <row r="34" spans="2:7" ht="19.5">
      <c r="B34" s="1" t="s">
        <v>28</v>
      </c>
      <c r="C34" s="9"/>
      <c r="D34" s="10"/>
      <c r="E34" s="11"/>
      <c r="F34" s="12"/>
      <c r="G34" s="13"/>
    </row>
    <row r="35" spans="2:7" ht="19.5">
      <c r="B35" s="1" t="s">
        <v>22</v>
      </c>
      <c r="C35" s="9"/>
      <c r="D35" s="10"/>
      <c r="E35" s="11"/>
      <c r="F35" s="12"/>
      <c r="G35" s="13"/>
    </row>
    <row r="36" spans="2:7" ht="19.5">
      <c r="B36" s="1" t="s">
        <v>23</v>
      </c>
      <c r="C36" s="9"/>
      <c r="D36" s="10"/>
      <c r="E36" s="11"/>
      <c r="F36" s="12"/>
      <c r="G36" s="13"/>
    </row>
    <row r="37" spans="2:7" ht="19.5">
      <c r="B37" s="1" t="s">
        <v>29</v>
      </c>
      <c r="C37" s="9"/>
      <c r="D37" s="10"/>
      <c r="E37" s="11"/>
      <c r="F37" s="12"/>
      <c r="G37" s="13"/>
    </row>
    <row r="39" spans="2:7">
      <c r="B39" s="14"/>
    </row>
  </sheetData>
  <mergeCells count="30">
    <mergeCell ref="L11:L14"/>
    <mergeCell ref="C12:C14"/>
    <mergeCell ref="L6:L9"/>
    <mergeCell ref="C7:C9"/>
    <mergeCell ref="E6:E9"/>
    <mergeCell ref="K7:K9"/>
    <mergeCell ref="J6:J9"/>
    <mergeCell ref="D7:D9"/>
    <mergeCell ref="B3:L3"/>
    <mergeCell ref="B1:L1"/>
    <mergeCell ref="L21:L24"/>
    <mergeCell ref="C22:C24"/>
    <mergeCell ref="D22:D24"/>
    <mergeCell ref="K22:K24"/>
    <mergeCell ref="B5:B9"/>
    <mergeCell ref="B10:B14"/>
    <mergeCell ref="B15:B19"/>
    <mergeCell ref="E16:E19"/>
    <mergeCell ref="J16:J19"/>
    <mergeCell ref="L16:L19"/>
    <mergeCell ref="C17:C19"/>
    <mergeCell ref="D12:D14"/>
    <mergeCell ref="K12:K14"/>
    <mergeCell ref="J11:J14"/>
    <mergeCell ref="D17:D19"/>
    <mergeCell ref="K17:K19"/>
    <mergeCell ref="E11:E14"/>
    <mergeCell ref="B20:B24"/>
    <mergeCell ref="E21:E24"/>
    <mergeCell ref="J21:J24"/>
  </mergeCells>
  <phoneticPr fontId="3"/>
  <pageMargins left="0.7" right="0.7" top="0.75" bottom="0.75" header="0.3" footer="0.3"/>
  <pageSetup paperSize="9" scale="74" fitToHeight="0" orientation="landscape" r:id="rId1"/>
  <rowBreaks count="1" manualBreakCount="1">
    <brk id="2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央</dc:creator>
  <cp:lastModifiedBy>漆田　光幸</cp:lastModifiedBy>
  <cp:lastPrinted>2026-02-06T05:23:30Z</cp:lastPrinted>
  <dcterms:created xsi:type="dcterms:W3CDTF">2015-06-05T18:19:34Z</dcterms:created>
  <dcterms:modified xsi:type="dcterms:W3CDTF">2026-03-23T04:25:18Z</dcterms:modified>
</cp:coreProperties>
</file>