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.205\所属別\循環型社会推進課\資源循環企画班\04_補助金関係\04_CDリーディングモデル構築支援事業補助金\00_要綱\04_起案（チラシ_手引き_HP等）\要綱様式\"/>
    </mc:Choice>
  </mc:AlternateContent>
  <xr:revisionPtr revIDLastSave="0" documentId="13_ncr:1_{EB2E8F3C-4A3F-46AF-B917-5BD90BCD8A1C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見積書整理表 (別紙２）" sheetId="10" r:id="rId1"/>
    <sheet name="見積書整理表 (別紙２） (記載例）" sheetId="11" r:id="rId2"/>
  </sheets>
  <definedNames>
    <definedName name="_xlnm.Print_Area" localSheetId="0">'見積書整理表 (別紙２）'!$A$1:$J$55</definedName>
    <definedName name="_xlnm.Print_Area" localSheetId="1">'見積書整理表 (別紙２） (記載例）'!$A$1:$J$55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1" l="1"/>
  <c r="H47" i="11"/>
  <c r="I46" i="11"/>
  <c r="I48" i="11" s="1"/>
  <c r="H46" i="11"/>
  <c r="H48" i="11" s="1"/>
  <c r="I44" i="11"/>
  <c r="H44" i="11"/>
  <c r="I43" i="11"/>
  <c r="I45" i="11" s="1"/>
  <c r="H43" i="11"/>
  <c r="H45" i="11" s="1"/>
  <c r="I41" i="11"/>
  <c r="H41" i="11"/>
  <c r="I40" i="11"/>
  <c r="I42" i="11" s="1"/>
  <c r="H40" i="11"/>
  <c r="H42" i="11" s="1"/>
  <c r="I39" i="11"/>
  <c r="I38" i="11"/>
  <c r="H38" i="11"/>
  <c r="H39" i="11" s="1"/>
  <c r="I37" i="11"/>
  <c r="H37" i="11"/>
  <c r="I36" i="11"/>
  <c r="H36" i="11"/>
  <c r="I35" i="11"/>
  <c r="H35" i="11"/>
  <c r="I34" i="11"/>
  <c r="H34" i="11"/>
  <c r="I32" i="11"/>
  <c r="H32" i="11"/>
  <c r="I31" i="11"/>
  <c r="I33" i="11" s="1"/>
  <c r="H31" i="11"/>
  <c r="H33" i="11" s="1"/>
  <c r="I29" i="11"/>
  <c r="H29" i="11"/>
  <c r="I28" i="11"/>
  <c r="I30" i="11" s="1"/>
  <c r="H28" i="11"/>
  <c r="H30" i="11" s="1"/>
  <c r="I26" i="11"/>
  <c r="I27" i="11" s="1"/>
  <c r="H26" i="11"/>
  <c r="H27" i="11" s="1"/>
  <c r="I25" i="11"/>
  <c r="H25" i="11"/>
  <c r="I24" i="11"/>
  <c r="H24" i="11"/>
  <c r="I23" i="11"/>
  <c r="H23" i="11"/>
  <c r="I22" i="11"/>
  <c r="H22" i="11"/>
  <c r="I20" i="11"/>
  <c r="H20" i="11"/>
  <c r="I19" i="11"/>
  <c r="I21" i="11" s="1"/>
  <c r="H19" i="11"/>
  <c r="H21" i="11" s="1"/>
  <c r="I17" i="11"/>
  <c r="H17" i="11"/>
  <c r="I16" i="11"/>
  <c r="I18" i="11" s="1"/>
  <c r="H16" i="11"/>
  <c r="H18" i="11" s="1"/>
  <c r="I15" i="11"/>
  <c r="I14" i="11"/>
  <c r="H14" i="11"/>
  <c r="H15" i="11" s="1"/>
  <c r="I13" i="11"/>
  <c r="H13" i="11"/>
  <c r="I12" i="11"/>
  <c r="H12" i="11"/>
  <c r="I11" i="11"/>
  <c r="H11" i="11"/>
  <c r="I10" i="11"/>
  <c r="H10" i="11"/>
  <c r="I8" i="11"/>
  <c r="H8" i="11"/>
  <c r="I7" i="11"/>
  <c r="H7" i="11"/>
  <c r="H9" i="11" s="1"/>
  <c r="H49" i="11" s="1"/>
  <c r="I49" i="10"/>
  <c r="H49" i="10"/>
  <c r="H42" i="10"/>
  <c r="H39" i="10"/>
  <c r="H36" i="10"/>
  <c r="H33" i="10"/>
  <c r="H30" i="10"/>
  <c r="H27" i="10"/>
  <c r="H24" i="10"/>
  <c r="H21" i="10"/>
  <c r="H18" i="10"/>
  <c r="H15" i="10"/>
  <c r="H12" i="10"/>
  <c r="H9" i="10"/>
  <c r="I44" i="10"/>
  <c r="I45" i="10" s="1"/>
  <c r="H44" i="10"/>
  <c r="H45" i="10" s="1"/>
  <c r="I43" i="10"/>
  <c r="H43" i="10"/>
  <c r="I41" i="10"/>
  <c r="H41" i="10"/>
  <c r="I40" i="10"/>
  <c r="I42" i="10" s="1"/>
  <c r="H40" i="10"/>
  <c r="I38" i="10"/>
  <c r="H38" i="10"/>
  <c r="I37" i="10"/>
  <c r="H37" i="10"/>
  <c r="I35" i="10"/>
  <c r="H35" i="10"/>
  <c r="I34" i="10"/>
  <c r="I36" i="10" s="1"/>
  <c r="H34" i="10"/>
  <c r="I32" i="10"/>
  <c r="H32" i="10"/>
  <c r="I31" i="10"/>
  <c r="H31" i="10"/>
  <c r="I29" i="10"/>
  <c r="H29" i="10"/>
  <c r="I28" i="10"/>
  <c r="H28" i="10"/>
  <c r="I26" i="10"/>
  <c r="H26" i="10"/>
  <c r="I25" i="10"/>
  <c r="H25" i="10"/>
  <c r="I47" i="10"/>
  <c r="H47" i="10"/>
  <c r="I46" i="10"/>
  <c r="H46" i="10"/>
  <c r="I23" i="10"/>
  <c r="H23" i="10"/>
  <c r="I22" i="10"/>
  <c r="H22" i="10"/>
  <c r="I20" i="10"/>
  <c r="H20" i="10"/>
  <c r="I19" i="10"/>
  <c r="H19" i="10"/>
  <c r="I17" i="10"/>
  <c r="H17" i="10"/>
  <c r="I16" i="10"/>
  <c r="H16" i="10"/>
  <c r="I14" i="10"/>
  <c r="H14" i="10"/>
  <c r="I13" i="10"/>
  <c r="H13" i="10"/>
  <c r="I11" i="10"/>
  <c r="H11" i="10"/>
  <c r="I10" i="10"/>
  <c r="H10" i="10"/>
  <c r="I8" i="10"/>
  <c r="H8" i="10"/>
  <c r="I7" i="10"/>
  <c r="H7" i="10"/>
  <c r="I9" i="11" l="1"/>
  <c r="I49" i="11"/>
  <c r="D51" i="11" s="1"/>
  <c r="D53" i="11" s="1"/>
  <c r="I39" i="10"/>
  <c r="I33" i="10"/>
  <c r="I30" i="10"/>
  <c r="I27" i="10"/>
  <c r="I12" i="10"/>
  <c r="I18" i="10"/>
  <c r="I24" i="10"/>
  <c r="H48" i="10"/>
  <c r="I9" i="10"/>
  <c r="I15" i="10"/>
  <c r="I21" i="10"/>
  <c r="I48" i="10"/>
  <c r="D51" i="10" l="1"/>
  <c r="D53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環境政策課</author>
  </authors>
  <commentList>
    <comment ref="H5" authorId="0" shapeId="0" xr:uid="{CE34F4EB-F46F-44B3-89B8-5CC54F73D678}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I5" authorId="0" shapeId="0" xr:uid="{DD1821B1-9297-4CD2-B172-BC1A4A9D50D8}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環境政策課</author>
    <author>宮城県</author>
  </authors>
  <commentList>
    <comment ref="H5" authorId="0" shapeId="0" xr:uid="{00796907-ED3B-4758-B33F-D4E399539C5E}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I5" authorId="0" shapeId="0" xr:uid="{F86291C6-9893-4FCA-8922-B1351C50B61A}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  <comment ref="J8" authorId="1" shapeId="0" xr:uid="{B52CEB26-8BFD-4DC5-9CFE-737911A0A654}">
      <text>
        <r>
          <rPr>
            <b/>
            <sz val="9"/>
            <color indexed="81"/>
            <rFont val="MS P ゴシック"/>
            <family val="3"/>
            <charset val="128"/>
          </rPr>
          <t>宮城県:</t>
        </r>
        <r>
          <rPr>
            <sz val="9"/>
            <color indexed="81"/>
            <rFont val="MS P ゴシック"/>
            <family val="3"/>
            <charset val="128"/>
          </rPr>
          <t xml:space="preserve">
必要に応じて行を追加してください</t>
        </r>
      </text>
    </comment>
  </commentList>
</comments>
</file>

<file path=xl/sharedStrings.xml><?xml version="1.0" encoding="utf-8"?>
<sst xmlns="http://schemas.openxmlformats.org/spreadsheetml/2006/main" count="134" uniqueCount="42">
  <si>
    <t>Ⅰ　支出関係</t>
    <rPh sb="2" eb="4">
      <t>シシュツ</t>
    </rPh>
    <rPh sb="4" eb="6">
      <t>カンケイ</t>
    </rPh>
    <phoneticPr fontId="1"/>
  </si>
  <si>
    <t>合　　計</t>
    <rPh sb="0" eb="1">
      <t>ゴウ</t>
    </rPh>
    <rPh sb="3" eb="4">
      <t>ケイ</t>
    </rPh>
    <phoneticPr fontId="1"/>
  </si>
  <si>
    <t>区　　分</t>
    <rPh sb="0" eb="1">
      <t>ク</t>
    </rPh>
    <rPh sb="3" eb="4">
      <t>ブン</t>
    </rPh>
    <phoneticPr fontId="1"/>
  </si>
  <si>
    <t>内容</t>
    <rPh sb="0" eb="2">
      <t>ナイヨウ</t>
    </rPh>
    <phoneticPr fontId="4"/>
  </si>
  <si>
    <t>小計</t>
    <rPh sb="0" eb="2">
      <t>ショウケイ</t>
    </rPh>
    <phoneticPr fontId="4"/>
  </si>
  <si>
    <t>見積会社名</t>
    <rPh sb="0" eb="2">
      <t>ミツモリ</t>
    </rPh>
    <rPh sb="2" eb="5">
      <t>カイシャメイ</t>
    </rPh>
    <phoneticPr fontId="1"/>
  </si>
  <si>
    <t>事業に要する経費
（円）</t>
    <rPh sb="0" eb="2">
      <t>ジギョウ</t>
    </rPh>
    <rPh sb="3" eb="4">
      <t>ヨウ</t>
    </rPh>
    <rPh sb="6" eb="8">
      <t>ケイヒ</t>
    </rPh>
    <rPh sb="10" eb="11">
      <t>エン</t>
    </rPh>
    <phoneticPr fontId="2"/>
  </si>
  <si>
    <t>補助対象
経費
（円）</t>
    <rPh sb="0" eb="4">
      <t>ホジョタイショウ</t>
    </rPh>
    <rPh sb="5" eb="7">
      <t>ケイヒ</t>
    </rPh>
    <rPh sb="7" eb="8">
      <t>ジッピ</t>
    </rPh>
    <rPh sb="9" eb="10">
      <t>エン</t>
    </rPh>
    <phoneticPr fontId="2"/>
  </si>
  <si>
    <t>通し番号</t>
    <rPh sb="0" eb="1">
      <t>トオ</t>
    </rPh>
    <rPh sb="2" eb="4">
      <t>バンゴウ</t>
    </rPh>
    <phoneticPr fontId="4"/>
  </si>
  <si>
    <t>採用
又は
不採用</t>
    <rPh sb="0" eb="2">
      <t>サイヨウ</t>
    </rPh>
    <rPh sb="3" eb="4">
      <t>マタ</t>
    </rPh>
    <rPh sb="6" eb="9">
      <t>フサイヨウ</t>
    </rPh>
    <phoneticPr fontId="4"/>
  </si>
  <si>
    <t>備考</t>
    <rPh sb="0" eb="2">
      <t>ビコウ</t>
    </rPh>
    <phoneticPr fontId="4"/>
  </si>
  <si>
    <t>補助対象経費（円）：A</t>
    <rPh sb="0" eb="2">
      <t>ホジョ</t>
    </rPh>
    <rPh sb="2" eb="4">
      <t>タイショウ</t>
    </rPh>
    <rPh sb="4" eb="6">
      <t>ケイヒ</t>
    </rPh>
    <rPh sb="6" eb="7">
      <t>ジッピ</t>
    </rPh>
    <rPh sb="7" eb="8">
      <t>エン</t>
    </rPh>
    <phoneticPr fontId="1"/>
  </si>
  <si>
    <t>補助率：B</t>
    <rPh sb="0" eb="2">
      <t>ホジョ</t>
    </rPh>
    <rPh sb="2" eb="3">
      <t>リツ</t>
    </rPh>
    <phoneticPr fontId="1"/>
  </si>
  <si>
    <t>C＝A＊B　（1,000円未満切り捨て）</t>
    <rPh sb="12" eb="15">
      <t>エンミマン</t>
    </rPh>
    <rPh sb="15" eb="16">
      <t>キ</t>
    </rPh>
    <rPh sb="17" eb="18">
      <t>ス</t>
    </rPh>
    <phoneticPr fontId="1"/>
  </si>
  <si>
    <t>補助上限額：D</t>
    <rPh sb="0" eb="2">
      <t>ホジョ</t>
    </rPh>
    <rPh sb="2" eb="5">
      <t>ジョウゲンガク</t>
    </rPh>
    <phoneticPr fontId="1"/>
  </si>
  <si>
    <t>交付申請額：C又はDの低いほう</t>
    <rPh sb="0" eb="2">
      <t>コウフ</t>
    </rPh>
    <rPh sb="2" eb="4">
      <t>シンセイ</t>
    </rPh>
    <rPh sb="4" eb="5">
      <t>ガク</t>
    </rPh>
    <rPh sb="7" eb="8">
      <t>マタ</t>
    </rPh>
    <rPh sb="11" eb="12">
      <t>ヒク</t>
    </rPh>
    <phoneticPr fontId="1"/>
  </si>
  <si>
    <t>採用</t>
    <rPh sb="0" eb="2">
      <t>サイヨウ</t>
    </rPh>
    <phoneticPr fontId="4"/>
  </si>
  <si>
    <t>不採用</t>
    <rPh sb="0" eb="3">
      <t>フサイヨウ</t>
    </rPh>
    <phoneticPr fontId="4"/>
  </si>
  <si>
    <t>見積金額
（税抜き）</t>
    <rPh sb="0" eb="2">
      <t>ミツモリ</t>
    </rPh>
    <rPh sb="2" eb="4">
      <t>キンガク</t>
    </rPh>
    <rPh sb="6" eb="8">
      <t>ゼイヌ</t>
    </rPh>
    <phoneticPr fontId="4"/>
  </si>
  <si>
    <t>その他</t>
    <rPh sb="2" eb="3">
      <t>タ</t>
    </rPh>
    <phoneticPr fontId="4"/>
  </si>
  <si>
    <t>原１</t>
    <rPh sb="0" eb="1">
      <t>ハラ</t>
    </rPh>
    <phoneticPr fontId="4"/>
  </si>
  <si>
    <t>〇〇薬品</t>
    <rPh sb="2" eb="4">
      <t>ヤクヒン</t>
    </rPh>
    <phoneticPr fontId="4"/>
  </si>
  <si>
    <t>特級試薬△△10kg</t>
    <rPh sb="0" eb="4">
      <t>トッキュウシヤク</t>
    </rPh>
    <phoneticPr fontId="4"/>
  </si>
  <si>
    <t>原２</t>
    <rPh sb="0" eb="1">
      <t>ハラ</t>
    </rPh>
    <phoneticPr fontId="4"/>
  </si>
  <si>
    <t>●●商店</t>
    <rPh sb="2" eb="4">
      <t>ショウテン</t>
    </rPh>
    <phoneticPr fontId="4"/>
  </si>
  <si>
    <t>（サーキュラーデザイン・リーディングモデル構築支援事業）</t>
    <rPh sb="21" eb="23">
      <t>コウチク</t>
    </rPh>
    <rPh sb="23" eb="25">
      <t>シエン</t>
    </rPh>
    <rPh sb="25" eb="27">
      <t>ジギョウ</t>
    </rPh>
    <phoneticPr fontId="4"/>
  </si>
  <si>
    <t>別紙2（様式第１号）　見積書整理表</t>
    <rPh sb="0" eb="2">
      <t>ベッシ</t>
    </rPh>
    <rPh sb="4" eb="6">
      <t>ヨウシキ</t>
    </rPh>
    <rPh sb="6" eb="7">
      <t>ダイ</t>
    </rPh>
    <rPh sb="8" eb="9">
      <t>ゴウ</t>
    </rPh>
    <rPh sb="11" eb="13">
      <t>ミツモリ</t>
    </rPh>
    <rPh sb="13" eb="14">
      <t>ショ</t>
    </rPh>
    <rPh sb="14" eb="16">
      <t>セイリ</t>
    </rPh>
    <rPh sb="16" eb="17">
      <t>ヒョウ</t>
    </rPh>
    <phoneticPr fontId="1"/>
  </si>
  <si>
    <t>原材料費</t>
    <rPh sb="0" eb="4">
      <t>ゲンザイリョウヒ</t>
    </rPh>
    <phoneticPr fontId="4"/>
  </si>
  <si>
    <t>機械装置費</t>
    <rPh sb="0" eb="2">
      <t>キカイ</t>
    </rPh>
    <rPh sb="2" eb="5">
      <t>ソウチヒ</t>
    </rPh>
    <phoneticPr fontId="1"/>
  </si>
  <si>
    <t>工具器具費</t>
    <rPh sb="0" eb="2">
      <t>コウグ</t>
    </rPh>
    <rPh sb="2" eb="5">
      <t>キグヒ</t>
    </rPh>
    <phoneticPr fontId="1"/>
  </si>
  <si>
    <t>工具器具費</t>
    <rPh sb="0" eb="5">
      <t>コウグキグヒ</t>
    </rPh>
    <phoneticPr fontId="1"/>
  </si>
  <si>
    <t>外注費</t>
    <rPh sb="0" eb="3">
      <t>ガイチュウヒ</t>
    </rPh>
    <phoneticPr fontId="4"/>
  </si>
  <si>
    <t>技術指導受入費</t>
    <rPh sb="0" eb="2">
      <t>ギジュツ</t>
    </rPh>
    <rPh sb="2" eb="4">
      <t>シドウ</t>
    </rPh>
    <rPh sb="4" eb="5">
      <t>ウ</t>
    </rPh>
    <rPh sb="5" eb="6">
      <t>イ</t>
    </rPh>
    <rPh sb="6" eb="7">
      <t>ヒ</t>
    </rPh>
    <phoneticPr fontId="4"/>
  </si>
  <si>
    <t>共同開発費</t>
    <rPh sb="0" eb="2">
      <t>キョウドウ</t>
    </rPh>
    <rPh sb="2" eb="5">
      <t>カイハツヒ</t>
    </rPh>
    <phoneticPr fontId="4"/>
  </si>
  <si>
    <t>人件費</t>
    <rPh sb="0" eb="3">
      <t>ジンケンヒ</t>
    </rPh>
    <phoneticPr fontId="4"/>
  </si>
  <si>
    <t>事務費</t>
    <rPh sb="0" eb="3">
      <t>ジムヒ</t>
    </rPh>
    <phoneticPr fontId="4"/>
  </si>
  <si>
    <t>会場設営・運営費</t>
    <rPh sb="0" eb="2">
      <t>カイジョウ</t>
    </rPh>
    <rPh sb="2" eb="4">
      <t>セツエイ</t>
    </rPh>
    <rPh sb="5" eb="7">
      <t>ウンエイ</t>
    </rPh>
    <rPh sb="7" eb="8">
      <t>ヒ</t>
    </rPh>
    <phoneticPr fontId="4"/>
  </si>
  <si>
    <t>広報宣伝費</t>
    <rPh sb="0" eb="2">
      <t>コウホウ</t>
    </rPh>
    <rPh sb="2" eb="5">
      <t>センデンヒ</t>
    </rPh>
    <phoneticPr fontId="4"/>
  </si>
  <si>
    <t>委託費</t>
    <rPh sb="0" eb="3">
      <t>イタクヒ</t>
    </rPh>
    <phoneticPr fontId="4"/>
  </si>
  <si>
    <t>試作開発費</t>
    <rPh sb="0" eb="2">
      <t>シサク</t>
    </rPh>
    <rPh sb="2" eb="5">
      <t>カイハツヒ</t>
    </rPh>
    <phoneticPr fontId="4"/>
  </si>
  <si>
    <t>販路開拓費</t>
    <rPh sb="0" eb="2">
      <t>ハンロ</t>
    </rPh>
    <rPh sb="2" eb="5">
      <t>カイタクヒ</t>
    </rPh>
    <phoneticPr fontId="4"/>
  </si>
  <si>
    <t>販路開拓指導受入費</t>
    <rPh sb="2" eb="4">
      <t>カイタク</t>
    </rPh>
    <rPh sb="4" eb="6">
      <t>シドウ</t>
    </rPh>
    <rPh sb="6" eb="7">
      <t>ウ</t>
    </rPh>
    <rPh sb="7" eb="8">
      <t>イ</t>
    </rPh>
    <rPh sb="8" eb="9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</si>
</sst>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distributed" vertical="center" indent="1"/>
    </xf>
    <xf numFmtId="49" fontId="10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distributed" vertical="center" indent="1"/>
    </xf>
    <xf numFmtId="49" fontId="9" fillId="0" borderId="0" xfId="0" applyNumberFormat="1" applyFont="1" applyAlignment="1">
      <alignment horizontal="distributed" vertical="center" indent="1"/>
    </xf>
    <xf numFmtId="49" fontId="8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distributed" vertical="center" indent="1"/>
    </xf>
    <xf numFmtId="49" fontId="11" fillId="0" borderId="4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1" fillId="3" borderId="4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0" fontId="11" fillId="3" borderId="3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vertical="center" wrapText="1" shrinkToFit="1"/>
    </xf>
    <xf numFmtId="38" fontId="14" fillId="0" borderId="3" xfId="1" applyFont="1" applyFill="1" applyBorder="1" applyAlignment="1">
      <alignment vertical="center" wrapText="1" shrinkToFit="1"/>
    </xf>
    <xf numFmtId="49" fontId="11" fillId="2" borderId="3" xfId="0" applyNumberFormat="1" applyFont="1" applyFill="1" applyBorder="1" applyAlignment="1">
      <alignment horizontal="center" vertical="center" wrapText="1" shrinkToFit="1"/>
    </xf>
    <xf numFmtId="49" fontId="11" fillId="2" borderId="3" xfId="0" applyNumberFormat="1" applyFont="1" applyFill="1" applyBorder="1" applyAlignment="1">
      <alignment vertical="center" wrapText="1" shrinkToFit="1"/>
    </xf>
    <xf numFmtId="49" fontId="14" fillId="0" borderId="4" xfId="0" applyNumberFormat="1" applyFont="1" applyFill="1" applyBorder="1" applyAlignment="1">
      <alignment horizontal="center" vertical="center" wrapText="1"/>
    </xf>
    <xf numFmtId="38" fontId="11" fillId="0" borderId="3" xfId="1" applyFont="1" applyFill="1" applyBorder="1" applyAlignment="1">
      <alignment vertical="center" wrapText="1" shrinkToFit="1"/>
    </xf>
    <xf numFmtId="49" fontId="11" fillId="0" borderId="3" xfId="0" applyNumberFormat="1" applyFont="1" applyFill="1" applyBorder="1" applyAlignment="1">
      <alignment horizontal="center" vertical="center" wrapText="1" shrinkToFit="1"/>
    </xf>
    <xf numFmtId="49" fontId="14" fillId="0" borderId="3" xfId="0" applyNumberFormat="1" applyFont="1" applyFill="1" applyBorder="1" applyAlignment="1">
      <alignment horizontal="center" vertical="center" wrapText="1"/>
    </xf>
    <xf numFmtId="38" fontId="11" fillId="2" borderId="3" xfId="1" applyFont="1" applyFill="1" applyBorder="1" applyAlignment="1">
      <alignment horizontal="center" vertical="center"/>
    </xf>
    <xf numFmtId="38" fontId="9" fillId="2" borderId="3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11" fillId="0" borderId="13" xfId="0" applyNumberFormat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 shrinkToFit="1"/>
    </xf>
    <xf numFmtId="38" fontId="11" fillId="2" borderId="9" xfId="1" applyFont="1" applyFill="1" applyBorder="1" applyAlignment="1">
      <alignment horizontal="center" vertical="center" shrinkToFit="1"/>
    </xf>
    <xf numFmtId="38" fontId="11" fillId="2" borderId="3" xfId="1" applyFont="1" applyFill="1" applyBorder="1" applyAlignment="1">
      <alignment horizontal="center" vertical="center" shrinkToFit="1"/>
    </xf>
    <xf numFmtId="0" fontId="9" fillId="0" borderId="0" xfId="0" applyFont="1" applyFill="1" applyAlignment="1">
      <alignment vertical="center"/>
    </xf>
    <xf numFmtId="38" fontId="11" fillId="0" borderId="7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2" fontId="9" fillId="0" borderId="0" xfId="0" quotePrefix="1" applyNumberFormat="1" applyFont="1" applyAlignment="1">
      <alignment vertical="center"/>
    </xf>
    <xf numFmtId="12" fontId="11" fillId="0" borderId="1" xfId="0" applyNumberFormat="1" applyFont="1" applyBorder="1" applyAlignment="1">
      <alignment horizontal="center" vertical="center"/>
    </xf>
    <xf numFmtId="38" fontId="11" fillId="0" borderId="1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49" fontId="11" fillId="0" borderId="13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38" fontId="11" fillId="0" borderId="3" xfId="1" applyFont="1" applyBorder="1" applyAlignment="1">
      <alignment horizontal="center" vertical="center" wrapText="1" shrinkToFit="1"/>
    </xf>
    <xf numFmtId="38" fontId="11" fillId="0" borderId="3" xfId="1" applyFont="1" applyBorder="1" applyAlignment="1">
      <alignment horizontal="center" vertical="center" shrinkToFit="1"/>
    </xf>
    <xf numFmtId="49" fontId="11" fillId="2" borderId="8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 wrapText="1"/>
    </xf>
    <xf numFmtId="38" fontId="12" fillId="0" borderId="3" xfId="1" applyFont="1" applyBorder="1" applyAlignment="1">
      <alignment horizontal="center" vertical="center" wrapText="1" shrinkToFit="1"/>
    </xf>
    <xf numFmtId="38" fontId="12" fillId="0" borderId="3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691243</xdr:colOff>
      <xdr:row>0</xdr:row>
      <xdr:rowOff>59872</xdr:rowOff>
    </xdr:from>
    <xdr:to>
      <xdr:col>6</xdr:col>
      <xdr:colOff>408214</xdr:colOff>
      <xdr:row>1</xdr:row>
      <xdr:rowOff>122465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BDF51E-9A16-E301-5783-39C4E5EFCE71}"/>
            </a:ext>
          </a:extLst>
        </xdr:cNvPr>
        <xdr:cNvSpPr txBox="1"/>
      </xdr:nvSpPr>
      <xdr:spPr>
        <a:xfrm>
          <a:off x="3984172" y="59872"/>
          <a:ext cx="3826328" cy="3619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>
              <a:latin typeface="メイリオ" panose="020B0604030504040204" pitchFamily="50" charset="-128"/>
              <a:ea typeface="メイリオ" panose="020B0604030504040204" pitchFamily="50" charset="-128"/>
            </a:rPr>
            <a:t>原則、相見積もりは必須。取れないものは備考に記載</a:t>
          </a:r>
          <a:endParaRPr kumimoji="1" lang="en-US" altLang="ja-JP" sz="1100" kern="12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691243</xdr:colOff>
      <xdr:row>0</xdr:row>
      <xdr:rowOff>59872</xdr:rowOff>
    </xdr:from>
    <xdr:to>
      <xdr:col>6</xdr:col>
      <xdr:colOff>408214</xdr:colOff>
      <xdr:row>1</xdr:row>
      <xdr:rowOff>122465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1C7843-F45F-4E4F-B88A-62FF3F57BD29}"/>
            </a:ext>
          </a:extLst>
        </xdr:cNvPr>
        <xdr:cNvSpPr txBox="1"/>
      </xdr:nvSpPr>
      <xdr:spPr>
        <a:xfrm>
          <a:off x="3977368" y="59872"/>
          <a:ext cx="3812721" cy="357868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>
              <a:latin typeface="メイリオ" panose="020B0604030504040204" pitchFamily="50" charset="-128"/>
              <a:ea typeface="メイリオ" panose="020B0604030504040204" pitchFamily="50" charset="-128"/>
            </a:rPr>
            <a:t>原則、相見積もりは必須。取れないものは備考に記載</a:t>
          </a:r>
          <a:endParaRPr kumimoji="1" lang="en-US" altLang="ja-JP" sz="1100" kern="12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295D6-28D7-4E73-9C58-F42B679F2696}">
  <sheetPr>
    <pageSetUpPr fitToPage="1"/>
  </sheetPr>
  <dimension ref="A1:M60"/>
  <sheetViews>
    <sheetView view="pageBreakPreview" zoomScale="70" zoomScaleNormal="70" zoomScaleSheetLayoutView="70" workbookViewId="0">
      <pane ySplit="6" topLeftCell="A29" activePane="bottomLeft" state="frozen"/>
      <selection pane="bottomLeft" activeCell="B32" sqref="B32"/>
    </sheetView>
  </sheetViews>
  <sheetFormatPr defaultRowHeight="15" customHeight="1"/>
  <cols>
    <col min="1" max="1" width="5.125" style="30" customWidth="1"/>
    <col min="2" max="2" width="10.875" style="3" customWidth="1"/>
    <col min="3" max="3" width="9.125" style="3" customWidth="1"/>
    <col min="4" max="4" width="18" style="4" customWidth="1"/>
    <col min="5" max="5" width="38.125" style="4" customWidth="1"/>
    <col min="6" max="6" width="15.625" style="4" customWidth="1"/>
    <col min="7" max="7" width="9" style="4" customWidth="1"/>
    <col min="8" max="9" width="12.625" style="4" customWidth="1"/>
    <col min="10" max="10" width="29.25" style="4" customWidth="1"/>
    <col min="11" max="11" width="4.125" style="30" customWidth="1"/>
    <col min="12" max="12" width="9" style="30"/>
    <col min="13" max="13" width="9" style="30" hidden="1" customWidth="1"/>
    <col min="14" max="16384" width="9" style="30"/>
  </cols>
  <sheetData>
    <row r="1" spans="1:10" ht="23.25" customHeight="1">
      <c r="A1" s="1" t="s">
        <v>26</v>
      </c>
      <c r="C1" s="1"/>
      <c r="D1" s="2"/>
      <c r="E1" s="2"/>
      <c r="F1" s="2"/>
      <c r="G1" s="2"/>
      <c r="H1" s="2"/>
      <c r="I1" s="2"/>
      <c r="J1" s="2"/>
    </row>
    <row r="2" spans="1:10" ht="10.5" customHeight="1"/>
    <row r="3" spans="1:10" ht="27.75" customHeight="1">
      <c r="A3" s="5" t="s">
        <v>25</v>
      </c>
      <c r="F3" s="6"/>
      <c r="J3" s="7"/>
    </row>
    <row r="4" spans="1:10" ht="15" customHeight="1">
      <c r="A4" s="8" t="s">
        <v>0</v>
      </c>
      <c r="C4" s="8"/>
      <c r="D4" s="9"/>
      <c r="E4" s="9"/>
      <c r="F4" s="9"/>
      <c r="G4" s="9"/>
      <c r="H4" s="9"/>
      <c r="I4" s="9"/>
      <c r="J4" s="9"/>
    </row>
    <row r="5" spans="1:10" ht="24.95" customHeight="1">
      <c r="A5" s="52" t="s">
        <v>2</v>
      </c>
      <c r="B5" s="53"/>
      <c r="C5" s="67" t="s">
        <v>8</v>
      </c>
      <c r="D5" s="67" t="s">
        <v>5</v>
      </c>
      <c r="E5" s="67" t="s">
        <v>3</v>
      </c>
      <c r="F5" s="68" t="s">
        <v>18</v>
      </c>
      <c r="G5" s="70" t="s">
        <v>9</v>
      </c>
      <c r="H5" s="62" t="s">
        <v>6</v>
      </c>
      <c r="I5" s="62" t="s">
        <v>7</v>
      </c>
      <c r="J5" s="62" t="s">
        <v>10</v>
      </c>
    </row>
    <row r="6" spans="1:10" ht="47.25" customHeight="1">
      <c r="A6" s="54"/>
      <c r="B6" s="55"/>
      <c r="C6" s="67"/>
      <c r="D6" s="67"/>
      <c r="E6" s="67"/>
      <c r="F6" s="69"/>
      <c r="G6" s="67"/>
      <c r="H6" s="63"/>
      <c r="I6" s="63"/>
      <c r="J6" s="62"/>
    </row>
    <row r="7" spans="1:10" ht="35.1" customHeight="1">
      <c r="A7" s="56" t="s">
        <v>39</v>
      </c>
      <c r="B7" s="10" t="s">
        <v>27</v>
      </c>
      <c r="C7" s="10"/>
      <c r="D7" s="14"/>
      <c r="E7" s="14"/>
      <c r="F7" s="14"/>
      <c r="G7" s="10"/>
      <c r="H7" s="13" t="str">
        <f>IF(G7="採用",F7*1.1,"×")</f>
        <v>×</v>
      </c>
      <c r="I7" s="13" t="str">
        <f>IF(G7="採用",F7,"×")</f>
        <v>×</v>
      </c>
      <c r="J7" s="14"/>
    </row>
    <row r="8" spans="1:10" ht="35.1" customHeight="1">
      <c r="A8" s="57"/>
      <c r="B8" s="10" t="s">
        <v>27</v>
      </c>
      <c r="C8" s="10"/>
      <c r="D8" s="14"/>
      <c r="E8" s="14"/>
      <c r="F8" s="14"/>
      <c r="G8" s="31"/>
      <c r="H8" s="16" t="str">
        <f>IF(G8="採用",F8*1.1,"×")</f>
        <v>×</v>
      </c>
      <c r="I8" s="16" t="str">
        <f>IF(G8="採用",F8,"×")</f>
        <v>×</v>
      </c>
      <c r="J8" s="32"/>
    </row>
    <row r="9" spans="1:10" ht="35.1" customHeight="1">
      <c r="A9" s="57"/>
      <c r="B9" s="17" t="s">
        <v>4</v>
      </c>
      <c r="C9" s="17"/>
      <c r="D9" s="18"/>
      <c r="E9" s="18"/>
      <c r="F9" s="18"/>
      <c r="G9" s="17"/>
      <c r="H9" s="33">
        <f>SUM(H7:H8)</f>
        <v>0</v>
      </c>
      <c r="I9" s="33">
        <f>SUM(I7:I8)</f>
        <v>0</v>
      </c>
      <c r="J9" s="34"/>
    </row>
    <row r="10" spans="1:10" s="35" customFormat="1" ht="35.1" customHeight="1">
      <c r="A10" s="57"/>
      <c r="B10" s="19" t="s">
        <v>28</v>
      </c>
      <c r="C10" s="19"/>
      <c r="D10" s="20"/>
      <c r="E10" s="20"/>
      <c r="F10" s="20"/>
      <c r="G10" s="10"/>
      <c r="H10" s="13" t="str">
        <f>IF(G10="採用",F10*1.1,"×")</f>
        <v>×</v>
      </c>
      <c r="I10" s="13" t="str">
        <f>IF(G10="採用",F10,"×")</f>
        <v>×</v>
      </c>
      <c r="J10" s="21"/>
    </row>
    <row r="11" spans="1:10" s="35" customFormat="1" ht="35.1" customHeight="1">
      <c r="A11" s="57"/>
      <c r="B11" s="19" t="s">
        <v>28</v>
      </c>
      <c r="C11" s="19"/>
      <c r="D11" s="20"/>
      <c r="E11" s="20"/>
      <c r="F11" s="20"/>
      <c r="G11" s="10"/>
      <c r="H11" s="16" t="str">
        <f>IF(G11="採用",F11*1.1,"×")</f>
        <v>×</v>
      </c>
      <c r="I11" s="16" t="str">
        <f>IF(G11="採用",F11,"×")</f>
        <v>×</v>
      </c>
      <c r="J11" s="21"/>
    </row>
    <row r="12" spans="1:10" s="35" customFormat="1" ht="35.1" customHeight="1">
      <c r="A12" s="57"/>
      <c r="B12" s="22" t="s">
        <v>4</v>
      </c>
      <c r="C12" s="22"/>
      <c r="D12" s="23"/>
      <c r="E12" s="22"/>
      <c r="F12" s="22"/>
      <c r="G12" s="22"/>
      <c r="H12" s="34">
        <f>SUM(H10:H11)</f>
        <v>0</v>
      </c>
      <c r="I12" s="34">
        <f>SUM(I10:I11)</f>
        <v>0</v>
      </c>
      <c r="J12" s="34"/>
    </row>
    <row r="13" spans="1:10" s="35" customFormat="1" ht="35.1" customHeight="1">
      <c r="A13" s="57"/>
      <c r="B13" s="24" t="s">
        <v>29</v>
      </c>
      <c r="C13" s="24"/>
      <c r="D13" s="26"/>
      <c r="E13" s="26"/>
      <c r="F13" s="26"/>
      <c r="G13" s="10"/>
      <c r="H13" s="13" t="str">
        <f>IF(G13="採用",F13*1.1,"×")</f>
        <v>×</v>
      </c>
      <c r="I13" s="13" t="str">
        <f>IF(G13="採用",F13,"×")</f>
        <v>×</v>
      </c>
      <c r="J13" s="25"/>
    </row>
    <row r="14" spans="1:10" s="35" customFormat="1" ht="35.1" customHeight="1">
      <c r="A14" s="57"/>
      <c r="B14" s="24" t="s">
        <v>30</v>
      </c>
      <c r="C14" s="24"/>
      <c r="D14" s="26"/>
      <c r="E14" s="26"/>
      <c r="F14" s="26"/>
      <c r="G14" s="10"/>
      <c r="H14" s="16" t="str">
        <f>IF(G14="採用",F14*1.1,"×")</f>
        <v>×</v>
      </c>
      <c r="I14" s="16" t="str">
        <f>IF(G14="採用",F14,"×")</f>
        <v>×</v>
      </c>
      <c r="J14" s="25"/>
    </row>
    <row r="15" spans="1:10" s="35" customFormat="1" ht="35.1" customHeight="1">
      <c r="A15" s="57"/>
      <c r="B15" s="22" t="s">
        <v>4</v>
      </c>
      <c r="C15" s="22"/>
      <c r="D15" s="23"/>
      <c r="E15" s="22"/>
      <c r="F15" s="22"/>
      <c r="G15" s="22"/>
      <c r="H15" s="34">
        <f>SUM(H13:H14)</f>
        <v>0</v>
      </c>
      <c r="I15" s="34">
        <f>SUM(I13:I14)</f>
        <v>0</v>
      </c>
      <c r="J15" s="34"/>
    </row>
    <row r="16" spans="1:10" s="35" customFormat="1" ht="35.1" customHeight="1">
      <c r="A16" s="57"/>
      <c r="B16" s="24" t="s">
        <v>31</v>
      </c>
      <c r="C16" s="24"/>
      <c r="D16" s="26"/>
      <c r="E16" s="26"/>
      <c r="F16" s="26"/>
      <c r="G16" s="10"/>
      <c r="H16" s="13" t="str">
        <f>IF(G16="採用",F16*1.1,"×")</f>
        <v>×</v>
      </c>
      <c r="I16" s="13" t="str">
        <f>IF(G16="採用",F16,"×")</f>
        <v>×</v>
      </c>
      <c r="J16" s="25"/>
    </row>
    <row r="17" spans="1:10" s="35" customFormat="1" ht="35.1" customHeight="1">
      <c r="A17" s="57"/>
      <c r="B17" s="24" t="s">
        <v>31</v>
      </c>
      <c r="C17" s="24"/>
      <c r="D17" s="26"/>
      <c r="E17" s="26"/>
      <c r="F17" s="26"/>
      <c r="G17" s="10"/>
      <c r="H17" s="16" t="str">
        <f>IF(G17="採用",F17*1.1,"×")</f>
        <v>×</v>
      </c>
      <c r="I17" s="16" t="str">
        <f>IF(G17="採用",F17,"×")</f>
        <v>×</v>
      </c>
      <c r="J17" s="25"/>
    </row>
    <row r="18" spans="1:10" s="35" customFormat="1" ht="35.1" customHeight="1">
      <c r="A18" s="57"/>
      <c r="B18" s="22" t="s">
        <v>4</v>
      </c>
      <c r="C18" s="22"/>
      <c r="D18" s="23"/>
      <c r="E18" s="22"/>
      <c r="F18" s="22"/>
      <c r="G18" s="22"/>
      <c r="H18" s="34">
        <f>SUM(H16:H17)</f>
        <v>0</v>
      </c>
      <c r="I18" s="34">
        <f>SUM(I16:I17)</f>
        <v>0</v>
      </c>
      <c r="J18" s="34"/>
    </row>
    <row r="19" spans="1:10" s="35" customFormat="1" ht="35.1" customHeight="1">
      <c r="A19" s="57"/>
      <c r="B19" s="24" t="s">
        <v>32</v>
      </c>
      <c r="C19" s="24"/>
      <c r="D19" s="26"/>
      <c r="E19" s="26"/>
      <c r="F19" s="26"/>
      <c r="G19" s="10"/>
      <c r="H19" s="13" t="str">
        <f>IF(G19="採用",F19*1.1,"×")</f>
        <v>×</v>
      </c>
      <c r="I19" s="13" t="str">
        <f>IF(G19="採用",F19,"×")</f>
        <v>×</v>
      </c>
      <c r="J19" s="25"/>
    </row>
    <row r="20" spans="1:10" s="35" customFormat="1" ht="35.1" customHeight="1">
      <c r="A20" s="57"/>
      <c r="B20" s="24" t="s">
        <v>32</v>
      </c>
      <c r="C20" s="24"/>
      <c r="D20" s="26"/>
      <c r="E20" s="26"/>
      <c r="F20" s="26"/>
      <c r="G20" s="10"/>
      <c r="H20" s="16" t="str">
        <f>IF(G20="採用",F20*1.1,"×")</f>
        <v>×</v>
      </c>
      <c r="I20" s="16" t="str">
        <f>IF(G20="採用",F20,"×")</f>
        <v>×</v>
      </c>
      <c r="J20" s="25"/>
    </row>
    <row r="21" spans="1:10" s="35" customFormat="1" ht="35.1" customHeight="1">
      <c r="A21" s="57"/>
      <c r="B21" s="22" t="s">
        <v>4</v>
      </c>
      <c r="C21" s="22"/>
      <c r="D21" s="23"/>
      <c r="E21" s="22"/>
      <c r="F21" s="22"/>
      <c r="G21" s="22"/>
      <c r="H21" s="34">
        <f>SUM(H19:H20)</f>
        <v>0</v>
      </c>
      <c r="I21" s="34">
        <f>SUM(I19:I20)</f>
        <v>0</v>
      </c>
      <c r="J21" s="34"/>
    </row>
    <row r="22" spans="1:10" s="35" customFormat="1" ht="35.1" customHeight="1">
      <c r="A22" s="57"/>
      <c r="B22" s="24" t="s">
        <v>33</v>
      </c>
      <c r="C22" s="24"/>
      <c r="D22" s="26"/>
      <c r="E22" s="26"/>
      <c r="F22" s="26"/>
      <c r="G22" s="10"/>
      <c r="H22" s="13" t="str">
        <f>IF(G22="採用",F22*1.1,"×")</f>
        <v>×</v>
      </c>
      <c r="I22" s="13" t="str">
        <f>IF(G22="採用",F22,"×")</f>
        <v>×</v>
      </c>
      <c r="J22" s="25"/>
    </row>
    <row r="23" spans="1:10" s="35" customFormat="1" ht="35.1" customHeight="1">
      <c r="A23" s="57"/>
      <c r="B23" s="24" t="s">
        <v>33</v>
      </c>
      <c r="C23" s="27"/>
      <c r="D23" s="26"/>
      <c r="E23" s="26"/>
      <c r="F23" s="26"/>
      <c r="G23" s="10"/>
      <c r="H23" s="16" t="str">
        <f>IF(G23="採用",F23*1.1,"×")</f>
        <v>×</v>
      </c>
      <c r="I23" s="16" t="str">
        <f>IF(G23="採用",F23,"×")</f>
        <v>×</v>
      </c>
      <c r="J23" s="25"/>
    </row>
    <row r="24" spans="1:10" s="35" customFormat="1" ht="35.1" customHeight="1">
      <c r="A24" s="57"/>
      <c r="B24" s="22" t="s">
        <v>4</v>
      </c>
      <c r="C24" s="22"/>
      <c r="D24" s="23"/>
      <c r="E24" s="22"/>
      <c r="F24" s="22"/>
      <c r="G24" s="22"/>
      <c r="H24" s="34">
        <f>SUM(H22:H23)</f>
        <v>0</v>
      </c>
      <c r="I24" s="34">
        <f>SUM(I22:I23)</f>
        <v>0</v>
      </c>
      <c r="J24" s="34"/>
    </row>
    <row r="25" spans="1:10" s="35" customFormat="1" ht="35.1" customHeight="1">
      <c r="A25" s="57"/>
      <c r="B25" s="24" t="s">
        <v>34</v>
      </c>
      <c r="C25" s="24"/>
      <c r="D25" s="26"/>
      <c r="E25" s="26"/>
      <c r="F25" s="26"/>
      <c r="G25" s="10"/>
      <c r="H25" s="13" t="str">
        <f>IF(G25="採用",F25*1.1,"×")</f>
        <v>×</v>
      </c>
      <c r="I25" s="13" t="str">
        <f>IF(G25="採用",F25,"×")</f>
        <v>×</v>
      </c>
      <c r="J25" s="25"/>
    </row>
    <row r="26" spans="1:10" s="35" customFormat="1" ht="35.1" customHeight="1">
      <c r="A26" s="57"/>
      <c r="B26" s="24" t="s">
        <v>34</v>
      </c>
      <c r="C26" s="24"/>
      <c r="D26" s="26"/>
      <c r="E26" s="26"/>
      <c r="F26" s="26"/>
      <c r="G26" s="10"/>
      <c r="H26" s="16" t="str">
        <f>IF(G26="採用",F26*1.1,"×")</f>
        <v>×</v>
      </c>
      <c r="I26" s="16" t="str">
        <f>IF(G26="採用",F26,"×")</f>
        <v>×</v>
      </c>
      <c r="J26" s="25"/>
    </row>
    <row r="27" spans="1:10" s="35" customFormat="1" ht="35.1" customHeight="1">
      <c r="A27" s="57"/>
      <c r="B27" s="22" t="s">
        <v>4</v>
      </c>
      <c r="C27" s="22"/>
      <c r="D27" s="23"/>
      <c r="E27" s="22"/>
      <c r="F27" s="22"/>
      <c r="G27" s="22"/>
      <c r="H27" s="34">
        <f>SUM(H25:H26)</f>
        <v>0</v>
      </c>
      <c r="I27" s="34">
        <f>SUM(I25:I26)</f>
        <v>0</v>
      </c>
      <c r="J27" s="34"/>
    </row>
    <row r="28" spans="1:10" s="35" customFormat="1" ht="35.1" customHeight="1">
      <c r="A28" s="57"/>
      <c r="B28" s="24" t="s">
        <v>19</v>
      </c>
      <c r="C28" s="24"/>
      <c r="D28" s="26"/>
      <c r="E28" s="26"/>
      <c r="F28" s="26"/>
      <c r="G28" s="10"/>
      <c r="H28" s="13" t="str">
        <f>IF(G28="採用",F28*1.1,"×")</f>
        <v>×</v>
      </c>
      <c r="I28" s="13" t="str">
        <f>IF(G28="採用",F28,"×")</f>
        <v>×</v>
      </c>
      <c r="J28" s="25"/>
    </row>
    <row r="29" spans="1:10" s="35" customFormat="1" ht="35.1" customHeight="1">
      <c r="A29" s="57"/>
      <c r="B29" s="24" t="s">
        <v>19</v>
      </c>
      <c r="C29" s="24"/>
      <c r="D29" s="26"/>
      <c r="E29" s="26"/>
      <c r="F29" s="26"/>
      <c r="G29" s="10"/>
      <c r="H29" s="16" t="str">
        <f>IF(G29="採用",F29*1.1,"×")</f>
        <v>×</v>
      </c>
      <c r="I29" s="16" t="str">
        <f>IF(G29="採用",F29,"×")</f>
        <v>×</v>
      </c>
      <c r="J29" s="25"/>
    </row>
    <row r="30" spans="1:10" s="35" customFormat="1" ht="35.1" customHeight="1">
      <c r="A30" s="58"/>
      <c r="B30" s="22" t="s">
        <v>4</v>
      </c>
      <c r="C30" s="22"/>
      <c r="D30" s="23"/>
      <c r="E30" s="22"/>
      <c r="F30" s="22"/>
      <c r="G30" s="22"/>
      <c r="H30" s="34">
        <f>SUM(H28:H29)</f>
        <v>0</v>
      </c>
      <c r="I30" s="34">
        <f>SUM(I28:I29)</f>
        <v>0</v>
      </c>
      <c r="J30" s="34"/>
    </row>
    <row r="31" spans="1:10" s="35" customFormat="1" ht="35.1" customHeight="1">
      <c r="A31" s="59" t="s">
        <v>40</v>
      </c>
      <c r="B31" s="24" t="s">
        <v>41</v>
      </c>
      <c r="C31" s="24"/>
      <c r="D31" s="26"/>
      <c r="E31" s="26"/>
      <c r="F31" s="26"/>
      <c r="G31" s="10"/>
      <c r="H31" s="13" t="str">
        <f>IF(G31="採用",F31*1.1,"×")</f>
        <v>×</v>
      </c>
      <c r="I31" s="13" t="str">
        <f>IF(G31="採用",F31,"×")</f>
        <v>×</v>
      </c>
      <c r="J31" s="25"/>
    </row>
    <row r="32" spans="1:10" s="35" customFormat="1" ht="35.1" customHeight="1">
      <c r="A32" s="60"/>
      <c r="B32" s="24" t="s">
        <v>41</v>
      </c>
      <c r="C32" s="24"/>
      <c r="D32" s="26"/>
      <c r="E32" s="26"/>
      <c r="F32" s="26"/>
      <c r="G32" s="10"/>
      <c r="H32" s="16" t="str">
        <f>IF(G32="採用",F32*1.1,"×")</f>
        <v>×</v>
      </c>
      <c r="I32" s="16" t="str">
        <f>IF(G32="採用",F32,"×")</f>
        <v>×</v>
      </c>
      <c r="J32" s="25"/>
    </row>
    <row r="33" spans="1:10" s="35" customFormat="1" ht="35.1" customHeight="1">
      <c r="A33" s="60"/>
      <c r="B33" s="22" t="s">
        <v>4</v>
      </c>
      <c r="C33" s="22"/>
      <c r="D33" s="23"/>
      <c r="E33" s="22"/>
      <c r="F33" s="22"/>
      <c r="G33" s="22"/>
      <c r="H33" s="34">
        <f>SUM(H31:H32)</f>
        <v>0</v>
      </c>
      <c r="I33" s="34">
        <f>SUM(I31:I32)</f>
        <v>0</v>
      </c>
      <c r="J33" s="34"/>
    </row>
    <row r="34" spans="1:10" s="35" customFormat="1" ht="35.1" customHeight="1">
      <c r="A34" s="60"/>
      <c r="B34" s="24" t="s">
        <v>35</v>
      </c>
      <c r="C34" s="24"/>
      <c r="D34" s="26"/>
      <c r="E34" s="26"/>
      <c r="F34" s="26"/>
      <c r="G34" s="10"/>
      <c r="H34" s="13" t="str">
        <f>IF(G34="採用",F34*1.1,"×")</f>
        <v>×</v>
      </c>
      <c r="I34" s="13" t="str">
        <f>IF(G34="採用",F34,"×")</f>
        <v>×</v>
      </c>
      <c r="J34" s="25"/>
    </row>
    <row r="35" spans="1:10" s="35" customFormat="1" ht="35.1" customHeight="1">
      <c r="A35" s="60"/>
      <c r="B35" s="24" t="s">
        <v>35</v>
      </c>
      <c r="C35" s="24"/>
      <c r="D35" s="26"/>
      <c r="E35" s="26"/>
      <c r="F35" s="26"/>
      <c r="G35" s="10"/>
      <c r="H35" s="16" t="str">
        <f>IF(G35="採用",F35*1.1,"×")</f>
        <v>×</v>
      </c>
      <c r="I35" s="16" t="str">
        <f>IF(G35="採用",F35,"×")</f>
        <v>×</v>
      </c>
      <c r="J35" s="25"/>
    </row>
    <row r="36" spans="1:10" s="35" customFormat="1" ht="35.1" customHeight="1">
      <c r="A36" s="60"/>
      <c r="B36" s="22" t="s">
        <v>4</v>
      </c>
      <c r="C36" s="22"/>
      <c r="D36" s="23"/>
      <c r="E36" s="22"/>
      <c r="F36" s="22"/>
      <c r="G36" s="22"/>
      <c r="H36" s="34">
        <f>SUM(H34:H35)</f>
        <v>0</v>
      </c>
      <c r="I36" s="34">
        <f>SUM(I34:I35)</f>
        <v>0</v>
      </c>
      <c r="J36" s="34"/>
    </row>
    <row r="37" spans="1:10" s="35" customFormat="1" ht="35.1" customHeight="1">
      <c r="A37" s="60"/>
      <c r="B37" s="24" t="s">
        <v>36</v>
      </c>
      <c r="C37" s="24"/>
      <c r="D37" s="26"/>
      <c r="E37" s="26"/>
      <c r="F37" s="26"/>
      <c r="G37" s="10"/>
      <c r="H37" s="13" t="str">
        <f>IF(G37="採用",F37*1.1,"×")</f>
        <v>×</v>
      </c>
      <c r="I37" s="13" t="str">
        <f>IF(G37="採用",F37,"×")</f>
        <v>×</v>
      </c>
      <c r="J37" s="25"/>
    </row>
    <row r="38" spans="1:10" s="35" customFormat="1" ht="35.1" customHeight="1">
      <c r="A38" s="60"/>
      <c r="B38" s="24" t="s">
        <v>36</v>
      </c>
      <c r="C38" s="24"/>
      <c r="D38" s="26"/>
      <c r="E38" s="26"/>
      <c r="F38" s="26"/>
      <c r="G38" s="10"/>
      <c r="H38" s="16" t="str">
        <f>IF(G38="採用",F38*1.1,"×")</f>
        <v>×</v>
      </c>
      <c r="I38" s="16" t="str">
        <f>IF(G38="採用",F38,"×")</f>
        <v>×</v>
      </c>
      <c r="J38" s="25"/>
    </row>
    <row r="39" spans="1:10" s="35" customFormat="1" ht="35.1" customHeight="1">
      <c r="A39" s="60"/>
      <c r="B39" s="22" t="s">
        <v>4</v>
      </c>
      <c r="C39" s="22"/>
      <c r="D39" s="23"/>
      <c r="E39" s="22"/>
      <c r="F39" s="22"/>
      <c r="G39" s="22"/>
      <c r="H39" s="34">
        <f>SUM(H37:H38)</f>
        <v>0</v>
      </c>
      <c r="I39" s="34">
        <f>SUM(I37:I38)</f>
        <v>0</v>
      </c>
      <c r="J39" s="34"/>
    </row>
    <row r="40" spans="1:10" s="35" customFormat="1" ht="35.1" customHeight="1">
      <c r="A40" s="60"/>
      <c r="B40" s="24" t="s">
        <v>37</v>
      </c>
      <c r="C40" s="24"/>
      <c r="D40" s="26"/>
      <c r="E40" s="26"/>
      <c r="F40" s="26"/>
      <c r="G40" s="10"/>
      <c r="H40" s="13" t="str">
        <f>IF(G40="採用",F40*1.1,"×")</f>
        <v>×</v>
      </c>
      <c r="I40" s="13" t="str">
        <f>IF(G40="採用",F40,"×")</f>
        <v>×</v>
      </c>
      <c r="J40" s="25"/>
    </row>
    <row r="41" spans="1:10" s="35" customFormat="1" ht="35.1" customHeight="1">
      <c r="A41" s="60"/>
      <c r="B41" s="24" t="s">
        <v>37</v>
      </c>
      <c r="C41" s="24"/>
      <c r="D41" s="26"/>
      <c r="E41" s="26"/>
      <c r="F41" s="26"/>
      <c r="G41" s="10"/>
      <c r="H41" s="16" t="str">
        <f>IF(G41="採用",F41*1.1,"×")</f>
        <v>×</v>
      </c>
      <c r="I41" s="16" t="str">
        <f>IF(G41="採用",F41,"×")</f>
        <v>×</v>
      </c>
      <c r="J41" s="25"/>
    </row>
    <row r="42" spans="1:10" s="35" customFormat="1" ht="35.1" customHeight="1">
      <c r="A42" s="60"/>
      <c r="B42" s="22" t="s">
        <v>4</v>
      </c>
      <c r="C42" s="22"/>
      <c r="D42" s="23"/>
      <c r="E42" s="22"/>
      <c r="F42" s="22"/>
      <c r="G42" s="22"/>
      <c r="H42" s="34">
        <f>SUM(H40:H41)</f>
        <v>0</v>
      </c>
      <c r="I42" s="34">
        <f>SUM(I40:I41)</f>
        <v>0</v>
      </c>
      <c r="J42" s="34"/>
    </row>
    <row r="43" spans="1:10" s="35" customFormat="1" ht="35.1" customHeight="1">
      <c r="A43" s="60"/>
      <c r="B43" s="24" t="s">
        <v>38</v>
      </c>
      <c r="C43" s="24"/>
      <c r="D43" s="26"/>
      <c r="E43" s="26"/>
      <c r="F43" s="26"/>
      <c r="G43" s="10"/>
      <c r="H43" s="13" t="str">
        <f>IF(G43="採用",F43*1.1,"×")</f>
        <v>×</v>
      </c>
      <c r="I43" s="13" t="str">
        <f>IF(G43="採用",F43,"×")</f>
        <v>×</v>
      </c>
      <c r="J43" s="25"/>
    </row>
    <row r="44" spans="1:10" s="35" customFormat="1" ht="35.1" customHeight="1">
      <c r="A44" s="60"/>
      <c r="B44" s="24" t="s">
        <v>38</v>
      </c>
      <c r="C44" s="24"/>
      <c r="D44" s="26"/>
      <c r="E44" s="26"/>
      <c r="F44" s="26"/>
      <c r="G44" s="10"/>
      <c r="H44" s="16" t="str">
        <f>IF(G44="採用",F44*1.1,"×")</f>
        <v>×</v>
      </c>
      <c r="I44" s="16" t="str">
        <f>IF(G44="採用",F44,"×")</f>
        <v>×</v>
      </c>
      <c r="J44" s="25"/>
    </row>
    <row r="45" spans="1:10" s="35" customFormat="1" ht="35.1" customHeight="1">
      <c r="A45" s="60"/>
      <c r="B45" s="22" t="s">
        <v>4</v>
      </c>
      <c r="C45" s="22"/>
      <c r="D45" s="23"/>
      <c r="E45" s="22"/>
      <c r="F45" s="22"/>
      <c r="G45" s="22"/>
      <c r="H45" s="34">
        <f>SUM(H43:H44)</f>
        <v>0</v>
      </c>
      <c r="I45" s="34">
        <f>SUM(I43:I44)</f>
        <v>0</v>
      </c>
      <c r="J45" s="34"/>
    </row>
    <row r="46" spans="1:10" s="35" customFormat="1" ht="35.1" customHeight="1">
      <c r="A46" s="60"/>
      <c r="B46" s="24" t="s">
        <v>19</v>
      </c>
      <c r="C46" s="24"/>
      <c r="D46" s="26"/>
      <c r="E46" s="26"/>
      <c r="F46" s="26"/>
      <c r="G46" s="10"/>
      <c r="H46" s="13" t="str">
        <f>IF(G46="採用",F46*1.1,"×")</f>
        <v>×</v>
      </c>
      <c r="I46" s="13" t="str">
        <f>IF(G46="採用",F46,"×")</f>
        <v>×</v>
      </c>
      <c r="J46" s="25"/>
    </row>
    <row r="47" spans="1:10" s="35" customFormat="1" ht="35.1" customHeight="1">
      <c r="A47" s="60"/>
      <c r="B47" s="24" t="s">
        <v>19</v>
      </c>
      <c r="C47" s="24"/>
      <c r="D47" s="26"/>
      <c r="E47" s="26"/>
      <c r="F47" s="26"/>
      <c r="G47" s="10"/>
      <c r="H47" s="16" t="str">
        <f>IF(G47="採用",F47*1.1,"×")</f>
        <v>×</v>
      </c>
      <c r="I47" s="16" t="str">
        <f>IF(G47="採用",F47,"×")</f>
        <v>×</v>
      </c>
      <c r="J47" s="25"/>
    </row>
    <row r="48" spans="1:10" s="35" customFormat="1" ht="35.1" customHeight="1">
      <c r="A48" s="61"/>
      <c r="B48" s="22" t="s">
        <v>4</v>
      </c>
      <c r="C48" s="22"/>
      <c r="D48" s="23"/>
      <c r="E48" s="22"/>
      <c r="F48" s="22"/>
      <c r="G48" s="22"/>
      <c r="H48" s="34">
        <f>SUM(H46:H47)</f>
        <v>0</v>
      </c>
      <c r="I48" s="34">
        <f>SUM(I46:I47)</f>
        <v>0</v>
      </c>
      <c r="J48" s="34"/>
    </row>
    <row r="49" spans="2:13" ht="35.1" customHeight="1">
      <c r="B49" s="18" t="s">
        <v>1</v>
      </c>
      <c r="C49" s="18"/>
      <c r="D49" s="64"/>
      <c r="E49" s="64"/>
      <c r="F49" s="18"/>
      <c r="G49" s="18"/>
      <c r="H49" s="28">
        <f>H9+H12+H15+H18+H21+H24+H48+H27+H30+H33+H36+H39+H42+H45</f>
        <v>0</v>
      </c>
      <c r="I49" s="28">
        <f>I9+I12+I15+I18+I21+I24+I48+I27+I30+I33+I36+I39+I42+I45</f>
        <v>0</v>
      </c>
      <c r="J49" s="29"/>
      <c r="M49" s="30" t="s">
        <v>17</v>
      </c>
    </row>
    <row r="50" spans="2:13" ht="15" customHeight="1" thickBot="1"/>
    <row r="51" spans="2:13" ht="35.1" customHeight="1">
      <c r="B51" s="65" t="s">
        <v>11</v>
      </c>
      <c r="C51" s="66"/>
      <c r="D51" s="36">
        <f>I49</f>
        <v>0</v>
      </c>
      <c r="E51" s="30"/>
      <c r="F51" s="30"/>
      <c r="G51" s="30"/>
      <c r="H51" s="30"/>
      <c r="I51" s="30"/>
      <c r="J51" s="37"/>
      <c r="M51" s="38">
        <v>0.5</v>
      </c>
    </row>
    <row r="52" spans="2:13" ht="35.1" customHeight="1">
      <c r="B52" s="48" t="s">
        <v>12</v>
      </c>
      <c r="C52" s="49"/>
      <c r="D52" s="39">
        <v>0.66666666666666663</v>
      </c>
      <c r="E52" s="30"/>
      <c r="F52" s="30"/>
      <c r="G52" s="30"/>
      <c r="H52" s="30"/>
      <c r="I52" s="30"/>
      <c r="J52" s="37"/>
      <c r="M52" s="38">
        <v>0.66666666666666663</v>
      </c>
    </row>
    <row r="53" spans="2:13" ht="35.1" customHeight="1">
      <c r="B53" s="46" t="s">
        <v>13</v>
      </c>
      <c r="C53" s="47"/>
      <c r="D53" s="40">
        <f>ROUNDDOWN((D51*D52),-3)</f>
        <v>0</v>
      </c>
      <c r="E53" s="30"/>
      <c r="F53" s="30"/>
      <c r="G53" s="30"/>
      <c r="H53" s="30"/>
      <c r="I53" s="30"/>
      <c r="J53" s="41"/>
      <c r="M53" s="38">
        <v>0.33333333333333331</v>
      </c>
    </row>
    <row r="54" spans="2:13" ht="35.1" customHeight="1">
      <c r="B54" s="48" t="s">
        <v>14</v>
      </c>
      <c r="C54" s="49"/>
      <c r="D54" s="42">
        <v>10000000</v>
      </c>
      <c r="E54" s="30"/>
      <c r="F54" s="30"/>
      <c r="G54" s="30"/>
      <c r="H54" s="30"/>
      <c r="I54" s="30"/>
      <c r="J54" s="41"/>
    </row>
    <row r="55" spans="2:13" ht="35.1" customHeight="1" thickBot="1">
      <c r="B55" s="50" t="s">
        <v>15</v>
      </c>
      <c r="C55" s="51"/>
      <c r="D55" s="43"/>
      <c r="E55" s="30"/>
      <c r="F55" s="30"/>
      <c r="G55" s="30"/>
      <c r="H55" s="30"/>
      <c r="I55" s="30"/>
      <c r="J55" s="41"/>
    </row>
    <row r="56" spans="2:13" ht="35.1" customHeight="1">
      <c r="B56" s="30"/>
      <c r="C56" s="30"/>
      <c r="D56" s="30"/>
      <c r="E56" s="30"/>
      <c r="F56" s="30"/>
      <c r="G56" s="30"/>
      <c r="H56" s="30"/>
      <c r="I56" s="30"/>
      <c r="J56" s="37"/>
    </row>
    <row r="59" spans="2:13" s="44" customFormat="1" ht="15" customHeight="1">
      <c r="B59" s="3"/>
      <c r="C59" s="3"/>
      <c r="D59" s="4"/>
      <c r="E59" s="4"/>
      <c r="F59" s="4"/>
      <c r="G59" s="4"/>
      <c r="H59" s="4"/>
      <c r="I59" s="4"/>
      <c r="J59" s="4"/>
    </row>
    <row r="60" spans="2:13" s="44" customFormat="1" ht="15" customHeight="1">
      <c r="B60" s="3"/>
      <c r="C60" s="3"/>
      <c r="D60" s="4"/>
      <c r="E60" s="4"/>
      <c r="F60" s="4"/>
      <c r="G60" s="4"/>
      <c r="H60" s="4"/>
      <c r="I60" s="4"/>
      <c r="J60" s="4"/>
    </row>
  </sheetData>
  <mergeCells count="17">
    <mergeCell ref="H5:H6"/>
    <mergeCell ref="I5:I6"/>
    <mergeCell ref="J5:J6"/>
    <mergeCell ref="D49:E49"/>
    <mergeCell ref="B51:C51"/>
    <mergeCell ref="C5:C6"/>
    <mergeCell ref="D5:D6"/>
    <mergeCell ref="E5:E6"/>
    <mergeCell ref="F5:F6"/>
    <mergeCell ref="G5:G6"/>
    <mergeCell ref="B53:C53"/>
    <mergeCell ref="B54:C54"/>
    <mergeCell ref="B55:C55"/>
    <mergeCell ref="A5:B6"/>
    <mergeCell ref="A7:A30"/>
    <mergeCell ref="A31:A48"/>
    <mergeCell ref="B52:C52"/>
  </mergeCells>
  <phoneticPr fontId="4"/>
  <dataValidations count="2">
    <dataValidation type="list" allowBlank="1" showInputMessage="1" showErrorMessage="1" sqref="G46:G47 G19:G20 G16:G17 G13:G14 G10:G11 G22:G23 G7:G8 G25:G26 G28:G29 G31:G32 G34:G35 G37:G38 G40:G41 G43:G44" xr:uid="{4B5CFCE5-B3B5-4626-BF24-DFBA7325A47C}">
      <formula1>"採用,不採用"</formula1>
    </dataValidation>
    <dataValidation type="list" allowBlank="1" showInputMessage="1" showErrorMessage="1" sqref="D52" xr:uid="{33FE0BAB-637B-4642-BF72-4ABCEDB5843F}">
      <formula1>$M$51:$M$53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2B53-0B99-443B-B87C-CCD4F3D2FF7A}">
  <sheetPr>
    <pageSetUpPr fitToPage="1"/>
  </sheetPr>
  <dimension ref="A1:M60"/>
  <sheetViews>
    <sheetView tabSelected="1" view="pageBreakPreview" zoomScale="70" zoomScaleNormal="70" zoomScaleSheetLayoutView="70" workbookViewId="0">
      <pane ySplit="6" topLeftCell="A7" activePane="bottomLeft" state="frozen"/>
      <selection pane="bottomLeft" activeCell="E16" sqref="E16"/>
    </sheetView>
  </sheetViews>
  <sheetFormatPr defaultRowHeight="15" customHeight="1"/>
  <cols>
    <col min="1" max="1" width="5.125" style="30" customWidth="1"/>
    <col min="2" max="2" width="10.875" style="3" customWidth="1"/>
    <col min="3" max="3" width="9.125" style="3" customWidth="1"/>
    <col min="4" max="4" width="18" style="4" customWidth="1"/>
    <col min="5" max="5" width="38.125" style="4" customWidth="1"/>
    <col min="6" max="6" width="15.625" style="4" customWidth="1"/>
    <col min="7" max="7" width="9" style="4" customWidth="1"/>
    <col min="8" max="9" width="12.625" style="4" customWidth="1"/>
    <col min="10" max="10" width="29.25" style="4" customWidth="1"/>
    <col min="11" max="11" width="4.125" style="30" customWidth="1"/>
    <col min="12" max="12" width="9" style="30"/>
    <col min="13" max="13" width="9" style="30" hidden="1" customWidth="1"/>
    <col min="14" max="16384" width="9" style="30"/>
  </cols>
  <sheetData>
    <row r="1" spans="1:10" ht="23.25" customHeight="1">
      <c r="A1" s="1" t="s">
        <v>26</v>
      </c>
      <c r="C1" s="1"/>
      <c r="D1" s="2"/>
      <c r="E1" s="2"/>
      <c r="F1" s="2"/>
      <c r="G1" s="2"/>
      <c r="H1" s="2"/>
      <c r="I1" s="2"/>
      <c r="J1" s="2"/>
    </row>
    <row r="2" spans="1:10" ht="10.5" customHeight="1"/>
    <row r="3" spans="1:10" ht="27.75" customHeight="1">
      <c r="A3" s="5" t="s">
        <v>25</v>
      </c>
      <c r="F3" s="6"/>
      <c r="J3" s="7"/>
    </row>
    <row r="4" spans="1:10" ht="15" customHeight="1">
      <c r="A4" s="8" t="s">
        <v>0</v>
      </c>
      <c r="C4" s="8"/>
      <c r="D4" s="9"/>
      <c r="E4" s="9"/>
      <c r="F4" s="9"/>
      <c r="G4" s="9"/>
      <c r="H4" s="9"/>
      <c r="I4" s="9"/>
      <c r="J4" s="9"/>
    </row>
    <row r="5" spans="1:10" ht="24.95" customHeight="1">
      <c r="A5" s="52" t="s">
        <v>2</v>
      </c>
      <c r="B5" s="53"/>
      <c r="C5" s="67" t="s">
        <v>8</v>
      </c>
      <c r="D5" s="67" t="s">
        <v>5</v>
      </c>
      <c r="E5" s="67" t="s">
        <v>3</v>
      </c>
      <c r="F5" s="68" t="s">
        <v>18</v>
      </c>
      <c r="G5" s="70" t="s">
        <v>9</v>
      </c>
      <c r="H5" s="71" t="s">
        <v>6</v>
      </c>
      <c r="I5" s="71" t="s">
        <v>7</v>
      </c>
      <c r="J5" s="62" t="s">
        <v>10</v>
      </c>
    </row>
    <row r="6" spans="1:10" ht="47.25" customHeight="1">
      <c r="A6" s="54"/>
      <c r="B6" s="55"/>
      <c r="C6" s="67"/>
      <c r="D6" s="67"/>
      <c r="E6" s="67"/>
      <c r="F6" s="69"/>
      <c r="G6" s="67"/>
      <c r="H6" s="72"/>
      <c r="I6" s="72"/>
      <c r="J6" s="62"/>
    </row>
    <row r="7" spans="1:10" ht="35.1" customHeight="1">
      <c r="A7" s="56" t="s">
        <v>39</v>
      </c>
      <c r="B7" s="10" t="s">
        <v>27</v>
      </c>
      <c r="C7" s="11" t="s">
        <v>20</v>
      </c>
      <c r="D7" s="12" t="s">
        <v>21</v>
      </c>
      <c r="E7" s="12" t="s">
        <v>22</v>
      </c>
      <c r="F7" s="12">
        <v>120000</v>
      </c>
      <c r="G7" s="11" t="s">
        <v>16</v>
      </c>
      <c r="H7" s="13">
        <f>IF(G7="採用",F7*1.1,"×")</f>
        <v>132000</v>
      </c>
      <c r="I7" s="13">
        <f>IF(G7="採用",F7,"×")</f>
        <v>120000</v>
      </c>
      <c r="J7" s="45"/>
    </row>
    <row r="8" spans="1:10" ht="35.1" customHeight="1">
      <c r="A8" s="57"/>
      <c r="B8" s="10" t="s">
        <v>27</v>
      </c>
      <c r="C8" s="11" t="s">
        <v>23</v>
      </c>
      <c r="D8" s="12" t="s">
        <v>24</v>
      </c>
      <c r="E8" s="12" t="s">
        <v>22</v>
      </c>
      <c r="F8" s="12">
        <v>125000</v>
      </c>
      <c r="G8" s="11" t="s">
        <v>17</v>
      </c>
      <c r="H8" s="16" t="str">
        <f>IF(G8="採用",F8*1.1,"×")</f>
        <v>×</v>
      </c>
      <c r="I8" s="16" t="str">
        <f>IF(G8="採用",F8,"×")</f>
        <v>×</v>
      </c>
      <c r="J8" s="15"/>
    </row>
    <row r="9" spans="1:10" ht="35.1" customHeight="1">
      <c r="A9" s="57"/>
      <c r="B9" s="17" t="s">
        <v>4</v>
      </c>
      <c r="C9" s="17"/>
      <c r="D9" s="18"/>
      <c r="E9" s="18"/>
      <c r="F9" s="18"/>
      <c r="G9" s="17"/>
      <c r="H9" s="33">
        <f>SUM(H7:H8)</f>
        <v>132000</v>
      </c>
      <c r="I9" s="33">
        <f>SUM(I7:I8)</f>
        <v>120000</v>
      </c>
      <c r="J9" s="34"/>
    </row>
    <row r="10" spans="1:10" s="35" customFormat="1" ht="35.1" customHeight="1">
      <c r="A10" s="57"/>
      <c r="B10" s="19" t="s">
        <v>28</v>
      </c>
      <c r="C10" s="19"/>
      <c r="D10" s="20"/>
      <c r="E10" s="20"/>
      <c r="F10" s="20"/>
      <c r="G10" s="10"/>
      <c r="H10" s="13" t="str">
        <f>IF(G10="採用",F10*1.1,"×")</f>
        <v>×</v>
      </c>
      <c r="I10" s="13" t="str">
        <f>IF(G10="採用",F10,"×")</f>
        <v>×</v>
      </c>
      <c r="J10" s="21"/>
    </row>
    <row r="11" spans="1:10" s="35" customFormat="1" ht="35.1" customHeight="1">
      <c r="A11" s="57"/>
      <c r="B11" s="19" t="s">
        <v>28</v>
      </c>
      <c r="C11" s="19"/>
      <c r="D11" s="20"/>
      <c r="E11" s="20"/>
      <c r="F11" s="20"/>
      <c r="G11" s="10"/>
      <c r="H11" s="16" t="str">
        <f>IF(G11="採用",F11*1.1,"×")</f>
        <v>×</v>
      </c>
      <c r="I11" s="16" t="str">
        <f>IF(G11="採用",F11,"×")</f>
        <v>×</v>
      </c>
      <c r="J11" s="21"/>
    </row>
    <row r="12" spans="1:10" s="35" customFormat="1" ht="35.1" customHeight="1">
      <c r="A12" s="57"/>
      <c r="B12" s="22" t="s">
        <v>4</v>
      </c>
      <c r="C12" s="22"/>
      <c r="D12" s="23"/>
      <c r="E12" s="22"/>
      <c r="F12" s="22"/>
      <c r="G12" s="22"/>
      <c r="H12" s="34">
        <f>SUM(H10:H11)</f>
        <v>0</v>
      </c>
      <c r="I12" s="34">
        <f>SUM(I10:I11)</f>
        <v>0</v>
      </c>
      <c r="J12" s="34"/>
    </row>
    <row r="13" spans="1:10" s="35" customFormat="1" ht="35.1" customHeight="1">
      <c r="A13" s="57"/>
      <c r="B13" s="24" t="s">
        <v>29</v>
      </c>
      <c r="C13" s="24"/>
      <c r="D13" s="26"/>
      <c r="E13" s="26"/>
      <c r="F13" s="26"/>
      <c r="G13" s="10"/>
      <c r="H13" s="13" t="str">
        <f>IF(G13="採用",F13*1.1,"×")</f>
        <v>×</v>
      </c>
      <c r="I13" s="13" t="str">
        <f>IF(G13="採用",F13,"×")</f>
        <v>×</v>
      </c>
      <c r="J13" s="25"/>
    </row>
    <row r="14" spans="1:10" s="35" customFormat="1" ht="35.1" customHeight="1">
      <c r="A14" s="57"/>
      <c r="B14" s="24" t="s">
        <v>30</v>
      </c>
      <c r="C14" s="24"/>
      <c r="D14" s="26"/>
      <c r="E14" s="26"/>
      <c r="F14" s="26"/>
      <c r="G14" s="10"/>
      <c r="H14" s="16" t="str">
        <f>IF(G14="採用",F14*1.1,"×")</f>
        <v>×</v>
      </c>
      <c r="I14" s="16" t="str">
        <f>IF(G14="採用",F14,"×")</f>
        <v>×</v>
      </c>
      <c r="J14" s="25"/>
    </row>
    <row r="15" spans="1:10" s="35" customFormat="1" ht="35.1" customHeight="1">
      <c r="A15" s="57"/>
      <c r="B15" s="22" t="s">
        <v>4</v>
      </c>
      <c r="C15" s="22"/>
      <c r="D15" s="23"/>
      <c r="E15" s="22"/>
      <c r="F15" s="22"/>
      <c r="G15" s="22"/>
      <c r="H15" s="34">
        <f>SUM(H13:H14)</f>
        <v>0</v>
      </c>
      <c r="I15" s="34">
        <f>SUM(I13:I14)</f>
        <v>0</v>
      </c>
      <c r="J15" s="34"/>
    </row>
    <row r="16" spans="1:10" s="35" customFormat="1" ht="35.1" customHeight="1">
      <c r="A16" s="57"/>
      <c r="B16" s="24" t="s">
        <v>31</v>
      </c>
      <c r="C16" s="24"/>
      <c r="D16" s="26"/>
      <c r="E16" s="26"/>
      <c r="F16" s="26"/>
      <c r="G16" s="10"/>
      <c r="H16" s="13" t="str">
        <f>IF(G16="採用",F16*1.1,"×")</f>
        <v>×</v>
      </c>
      <c r="I16" s="13" t="str">
        <f>IF(G16="採用",F16,"×")</f>
        <v>×</v>
      </c>
      <c r="J16" s="25"/>
    </row>
    <row r="17" spans="1:10" s="35" customFormat="1" ht="35.1" customHeight="1">
      <c r="A17" s="57"/>
      <c r="B17" s="24" t="s">
        <v>31</v>
      </c>
      <c r="C17" s="24"/>
      <c r="D17" s="26"/>
      <c r="E17" s="26"/>
      <c r="F17" s="26"/>
      <c r="G17" s="10"/>
      <c r="H17" s="16" t="str">
        <f>IF(G17="採用",F17*1.1,"×")</f>
        <v>×</v>
      </c>
      <c r="I17" s="16" t="str">
        <f>IF(G17="採用",F17,"×")</f>
        <v>×</v>
      </c>
      <c r="J17" s="25"/>
    </row>
    <row r="18" spans="1:10" s="35" customFormat="1" ht="35.1" customHeight="1">
      <c r="A18" s="57"/>
      <c r="B18" s="22" t="s">
        <v>4</v>
      </c>
      <c r="C18" s="22"/>
      <c r="D18" s="23"/>
      <c r="E18" s="22"/>
      <c r="F18" s="22"/>
      <c r="G18" s="22"/>
      <c r="H18" s="34">
        <f>SUM(H16:H17)</f>
        <v>0</v>
      </c>
      <c r="I18" s="34">
        <f>SUM(I16:I17)</f>
        <v>0</v>
      </c>
      <c r="J18" s="34"/>
    </row>
    <row r="19" spans="1:10" s="35" customFormat="1" ht="35.1" customHeight="1">
      <c r="A19" s="57"/>
      <c r="B19" s="24" t="s">
        <v>32</v>
      </c>
      <c r="C19" s="24"/>
      <c r="D19" s="26"/>
      <c r="E19" s="26"/>
      <c r="F19" s="26"/>
      <c r="G19" s="10"/>
      <c r="H19" s="13" t="str">
        <f>IF(G19="採用",F19*1.1,"×")</f>
        <v>×</v>
      </c>
      <c r="I19" s="13" t="str">
        <f>IF(G19="採用",F19,"×")</f>
        <v>×</v>
      </c>
      <c r="J19" s="25"/>
    </row>
    <row r="20" spans="1:10" s="35" customFormat="1" ht="35.1" customHeight="1">
      <c r="A20" s="57"/>
      <c r="B20" s="24" t="s">
        <v>32</v>
      </c>
      <c r="C20" s="24"/>
      <c r="D20" s="26"/>
      <c r="E20" s="26"/>
      <c r="F20" s="26"/>
      <c r="G20" s="10"/>
      <c r="H20" s="16" t="str">
        <f>IF(G20="採用",F20*1.1,"×")</f>
        <v>×</v>
      </c>
      <c r="I20" s="16" t="str">
        <f>IF(G20="採用",F20,"×")</f>
        <v>×</v>
      </c>
      <c r="J20" s="25"/>
    </row>
    <row r="21" spans="1:10" s="35" customFormat="1" ht="35.1" customHeight="1">
      <c r="A21" s="57"/>
      <c r="B21" s="22" t="s">
        <v>4</v>
      </c>
      <c r="C21" s="22"/>
      <c r="D21" s="23"/>
      <c r="E21" s="22"/>
      <c r="F21" s="22"/>
      <c r="G21" s="22"/>
      <c r="H21" s="34">
        <f>SUM(H19:H20)</f>
        <v>0</v>
      </c>
      <c r="I21" s="34">
        <f>SUM(I19:I20)</f>
        <v>0</v>
      </c>
      <c r="J21" s="34"/>
    </row>
    <row r="22" spans="1:10" s="35" customFormat="1" ht="35.1" customHeight="1">
      <c r="A22" s="57"/>
      <c r="B22" s="24" t="s">
        <v>33</v>
      </c>
      <c r="C22" s="24"/>
      <c r="D22" s="26"/>
      <c r="E22" s="26"/>
      <c r="F22" s="26"/>
      <c r="G22" s="10"/>
      <c r="H22" s="13" t="str">
        <f>IF(G22="採用",F22*1.1,"×")</f>
        <v>×</v>
      </c>
      <c r="I22" s="13" t="str">
        <f>IF(G22="採用",F22,"×")</f>
        <v>×</v>
      </c>
      <c r="J22" s="25"/>
    </row>
    <row r="23" spans="1:10" s="35" customFormat="1" ht="35.1" customHeight="1">
      <c r="A23" s="57"/>
      <c r="B23" s="24" t="s">
        <v>33</v>
      </c>
      <c r="C23" s="27"/>
      <c r="D23" s="26"/>
      <c r="E23" s="26"/>
      <c r="F23" s="26"/>
      <c r="G23" s="10"/>
      <c r="H23" s="16" t="str">
        <f>IF(G23="採用",F23*1.1,"×")</f>
        <v>×</v>
      </c>
      <c r="I23" s="16" t="str">
        <f>IF(G23="採用",F23,"×")</f>
        <v>×</v>
      </c>
      <c r="J23" s="25"/>
    </row>
    <row r="24" spans="1:10" s="35" customFormat="1" ht="35.1" customHeight="1">
      <c r="A24" s="57"/>
      <c r="B24" s="22" t="s">
        <v>4</v>
      </c>
      <c r="C24" s="22"/>
      <c r="D24" s="23"/>
      <c r="E24" s="22"/>
      <c r="F24" s="22"/>
      <c r="G24" s="22"/>
      <c r="H24" s="34">
        <f>SUM(H22:H23)</f>
        <v>0</v>
      </c>
      <c r="I24" s="34">
        <f>SUM(I22:I23)</f>
        <v>0</v>
      </c>
      <c r="J24" s="34"/>
    </row>
    <row r="25" spans="1:10" s="35" customFormat="1" ht="35.1" customHeight="1">
      <c r="A25" s="57"/>
      <c r="B25" s="24" t="s">
        <v>34</v>
      </c>
      <c r="C25" s="24"/>
      <c r="D25" s="26"/>
      <c r="E25" s="26"/>
      <c r="F25" s="26"/>
      <c r="G25" s="10"/>
      <c r="H25" s="13" t="str">
        <f>IF(G25="採用",F25*1.1,"×")</f>
        <v>×</v>
      </c>
      <c r="I25" s="13" t="str">
        <f>IF(G25="採用",F25,"×")</f>
        <v>×</v>
      </c>
      <c r="J25" s="25"/>
    </row>
    <row r="26" spans="1:10" s="35" customFormat="1" ht="35.1" customHeight="1">
      <c r="A26" s="57"/>
      <c r="B26" s="24" t="s">
        <v>34</v>
      </c>
      <c r="C26" s="24"/>
      <c r="D26" s="26"/>
      <c r="E26" s="26"/>
      <c r="F26" s="26"/>
      <c r="G26" s="10"/>
      <c r="H26" s="16" t="str">
        <f>IF(G26="採用",F26*1.1,"×")</f>
        <v>×</v>
      </c>
      <c r="I26" s="16" t="str">
        <f>IF(G26="採用",F26,"×")</f>
        <v>×</v>
      </c>
      <c r="J26" s="25"/>
    </row>
    <row r="27" spans="1:10" s="35" customFormat="1" ht="35.1" customHeight="1">
      <c r="A27" s="57"/>
      <c r="B27" s="22" t="s">
        <v>4</v>
      </c>
      <c r="C27" s="22"/>
      <c r="D27" s="23"/>
      <c r="E27" s="22"/>
      <c r="F27" s="22"/>
      <c r="G27" s="22"/>
      <c r="H27" s="34">
        <f>SUM(H25:H26)</f>
        <v>0</v>
      </c>
      <c r="I27" s="34">
        <f>SUM(I25:I26)</f>
        <v>0</v>
      </c>
      <c r="J27" s="34"/>
    </row>
    <row r="28" spans="1:10" s="35" customFormat="1" ht="35.1" customHeight="1">
      <c r="A28" s="57"/>
      <c r="B28" s="24" t="s">
        <v>19</v>
      </c>
      <c r="C28" s="24"/>
      <c r="D28" s="26"/>
      <c r="E28" s="26"/>
      <c r="F28" s="26"/>
      <c r="G28" s="10"/>
      <c r="H28" s="13" t="str">
        <f>IF(G28="採用",F28*1.1,"×")</f>
        <v>×</v>
      </c>
      <c r="I28" s="13" t="str">
        <f>IF(G28="採用",F28,"×")</f>
        <v>×</v>
      </c>
      <c r="J28" s="25"/>
    </row>
    <row r="29" spans="1:10" s="35" customFormat="1" ht="35.1" customHeight="1">
      <c r="A29" s="57"/>
      <c r="B29" s="24" t="s">
        <v>19</v>
      </c>
      <c r="C29" s="24"/>
      <c r="D29" s="26"/>
      <c r="E29" s="26"/>
      <c r="F29" s="26"/>
      <c r="G29" s="10"/>
      <c r="H29" s="16" t="str">
        <f>IF(G29="採用",F29*1.1,"×")</f>
        <v>×</v>
      </c>
      <c r="I29" s="16" t="str">
        <f>IF(G29="採用",F29,"×")</f>
        <v>×</v>
      </c>
      <c r="J29" s="25"/>
    </row>
    <row r="30" spans="1:10" s="35" customFormat="1" ht="35.1" customHeight="1">
      <c r="A30" s="58"/>
      <c r="B30" s="22" t="s">
        <v>4</v>
      </c>
      <c r="C30" s="22"/>
      <c r="D30" s="23"/>
      <c r="E30" s="22"/>
      <c r="F30" s="22"/>
      <c r="G30" s="22"/>
      <c r="H30" s="34">
        <f>SUM(H28:H29)</f>
        <v>0</v>
      </c>
      <c r="I30" s="34">
        <f>SUM(I28:I29)</f>
        <v>0</v>
      </c>
      <c r="J30" s="34"/>
    </row>
    <row r="31" spans="1:10" s="35" customFormat="1" ht="35.1" customHeight="1">
      <c r="A31" s="59" t="s">
        <v>40</v>
      </c>
      <c r="B31" s="24" t="s">
        <v>41</v>
      </c>
      <c r="C31" s="24"/>
      <c r="D31" s="26"/>
      <c r="E31" s="26"/>
      <c r="F31" s="26"/>
      <c r="G31" s="10"/>
      <c r="H31" s="13" t="str">
        <f>IF(G31="採用",F31*1.1,"×")</f>
        <v>×</v>
      </c>
      <c r="I31" s="13" t="str">
        <f>IF(G31="採用",F31,"×")</f>
        <v>×</v>
      </c>
      <c r="J31" s="25"/>
    </row>
    <row r="32" spans="1:10" s="35" customFormat="1" ht="35.1" customHeight="1">
      <c r="A32" s="60"/>
      <c r="B32" s="24" t="s">
        <v>41</v>
      </c>
      <c r="C32" s="24"/>
      <c r="D32" s="26"/>
      <c r="E32" s="26"/>
      <c r="F32" s="26"/>
      <c r="G32" s="10"/>
      <c r="H32" s="16" t="str">
        <f>IF(G32="採用",F32*1.1,"×")</f>
        <v>×</v>
      </c>
      <c r="I32" s="16" t="str">
        <f>IF(G32="採用",F32,"×")</f>
        <v>×</v>
      </c>
      <c r="J32" s="25"/>
    </row>
    <row r="33" spans="1:10" s="35" customFormat="1" ht="35.1" customHeight="1">
      <c r="A33" s="60"/>
      <c r="B33" s="22" t="s">
        <v>4</v>
      </c>
      <c r="C33" s="22"/>
      <c r="D33" s="23"/>
      <c r="E33" s="22"/>
      <c r="F33" s="22"/>
      <c r="G33" s="22"/>
      <c r="H33" s="34">
        <f>SUM(H31:H32)</f>
        <v>0</v>
      </c>
      <c r="I33" s="34">
        <f>SUM(I31:I32)</f>
        <v>0</v>
      </c>
      <c r="J33" s="34"/>
    </row>
    <row r="34" spans="1:10" s="35" customFormat="1" ht="35.1" customHeight="1">
      <c r="A34" s="60"/>
      <c r="B34" s="24" t="s">
        <v>35</v>
      </c>
      <c r="C34" s="24"/>
      <c r="D34" s="26"/>
      <c r="E34" s="26"/>
      <c r="F34" s="26"/>
      <c r="G34" s="10"/>
      <c r="H34" s="13" t="str">
        <f>IF(G34="採用",F34*1.1,"×")</f>
        <v>×</v>
      </c>
      <c r="I34" s="13" t="str">
        <f>IF(G34="採用",F34,"×")</f>
        <v>×</v>
      </c>
      <c r="J34" s="25"/>
    </row>
    <row r="35" spans="1:10" s="35" customFormat="1" ht="35.1" customHeight="1">
      <c r="A35" s="60"/>
      <c r="B35" s="24" t="s">
        <v>35</v>
      </c>
      <c r="C35" s="24"/>
      <c r="D35" s="26"/>
      <c r="E35" s="26"/>
      <c r="F35" s="26"/>
      <c r="G35" s="10"/>
      <c r="H35" s="16" t="str">
        <f>IF(G35="採用",F35*1.1,"×")</f>
        <v>×</v>
      </c>
      <c r="I35" s="16" t="str">
        <f>IF(G35="採用",F35,"×")</f>
        <v>×</v>
      </c>
      <c r="J35" s="25"/>
    </row>
    <row r="36" spans="1:10" s="35" customFormat="1" ht="35.1" customHeight="1">
      <c r="A36" s="60"/>
      <c r="B36" s="22" t="s">
        <v>4</v>
      </c>
      <c r="C36" s="22"/>
      <c r="D36" s="23"/>
      <c r="E36" s="22"/>
      <c r="F36" s="22"/>
      <c r="G36" s="22"/>
      <c r="H36" s="34">
        <f>SUM(H34:H35)</f>
        <v>0</v>
      </c>
      <c r="I36" s="34">
        <f>SUM(I34:I35)</f>
        <v>0</v>
      </c>
      <c r="J36" s="34"/>
    </row>
    <row r="37" spans="1:10" s="35" customFormat="1" ht="35.1" customHeight="1">
      <c r="A37" s="60"/>
      <c r="B37" s="24" t="s">
        <v>36</v>
      </c>
      <c r="C37" s="24"/>
      <c r="D37" s="26"/>
      <c r="E37" s="26"/>
      <c r="F37" s="26"/>
      <c r="G37" s="10"/>
      <c r="H37" s="13" t="str">
        <f>IF(G37="採用",F37*1.1,"×")</f>
        <v>×</v>
      </c>
      <c r="I37" s="13" t="str">
        <f>IF(G37="採用",F37,"×")</f>
        <v>×</v>
      </c>
      <c r="J37" s="25"/>
    </row>
    <row r="38" spans="1:10" s="35" customFormat="1" ht="35.1" customHeight="1">
      <c r="A38" s="60"/>
      <c r="B38" s="24" t="s">
        <v>36</v>
      </c>
      <c r="C38" s="24"/>
      <c r="D38" s="26"/>
      <c r="E38" s="26"/>
      <c r="F38" s="26"/>
      <c r="G38" s="10"/>
      <c r="H38" s="16" t="str">
        <f>IF(G38="採用",F38*1.1,"×")</f>
        <v>×</v>
      </c>
      <c r="I38" s="16" t="str">
        <f>IF(G38="採用",F38,"×")</f>
        <v>×</v>
      </c>
      <c r="J38" s="25"/>
    </row>
    <row r="39" spans="1:10" s="35" customFormat="1" ht="35.1" customHeight="1">
      <c r="A39" s="60"/>
      <c r="B39" s="22" t="s">
        <v>4</v>
      </c>
      <c r="C39" s="22"/>
      <c r="D39" s="23"/>
      <c r="E39" s="22"/>
      <c r="F39" s="22"/>
      <c r="G39" s="22"/>
      <c r="H39" s="34">
        <f>SUM(H37:H38)</f>
        <v>0</v>
      </c>
      <c r="I39" s="34">
        <f>SUM(I37:I38)</f>
        <v>0</v>
      </c>
      <c r="J39" s="34"/>
    </row>
    <row r="40" spans="1:10" s="35" customFormat="1" ht="35.1" customHeight="1">
      <c r="A40" s="60"/>
      <c r="B40" s="24" t="s">
        <v>37</v>
      </c>
      <c r="C40" s="24"/>
      <c r="D40" s="26"/>
      <c r="E40" s="26"/>
      <c r="F40" s="26"/>
      <c r="G40" s="10"/>
      <c r="H40" s="13" t="str">
        <f>IF(G40="採用",F40*1.1,"×")</f>
        <v>×</v>
      </c>
      <c r="I40" s="13" t="str">
        <f>IF(G40="採用",F40,"×")</f>
        <v>×</v>
      </c>
      <c r="J40" s="25"/>
    </row>
    <row r="41" spans="1:10" s="35" customFormat="1" ht="35.1" customHeight="1">
      <c r="A41" s="60"/>
      <c r="B41" s="24" t="s">
        <v>37</v>
      </c>
      <c r="C41" s="24"/>
      <c r="D41" s="26"/>
      <c r="E41" s="26"/>
      <c r="F41" s="26"/>
      <c r="G41" s="10"/>
      <c r="H41" s="16" t="str">
        <f>IF(G41="採用",F41*1.1,"×")</f>
        <v>×</v>
      </c>
      <c r="I41" s="16" t="str">
        <f>IF(G41="採用",F41,"×")</f>
        <v>×</v>
      </c>
      <c r="J41" s="25"/>
    </row>
    <row r="42" spans="1:10" s="35" customFormat="1" ht="35.1" customHeight="1">
      <c r="A42" s="60"/>
      <c r="B42" s="22" t="s">
        <v>4</v>
      </c>
      <c r="C42" s="22"/>
      <c r="D42" s="23"/>
      <c r="E42" s="22"/>
      <c r="F42" s="22"/>
      <c r="G42" s="22"/>
      <c r="H42" s="34">
        <f>SUM(H40:H41)</f>
        <v>0</v>
      </c>
      <c r="I42" s="34">
        <f>SUM(I40:I41)</f>
        <v>0</v>
      </c>
      <c r="J42" s="34"/>
    </row>
    <row r="43" spans="1:10" s="35" customFormat="1" ht="35.1" customHeight="1">
      <c r="A43" s="60"/>
      <c r="B43" s="24" t="s">
        <v>31</v>
      </c>
      <c r="C43" s="24"/>
      <c r="D43" s="26"/>
      <c r="E43" s="26"/>
      <c r="F43" s="26"/>
      <c r="G43" s="10"/>
      <c r="H43" s="13" t="str">
        <f>IF(G43="採用",F43*1.1,"×")</f>
        <v>×</v>
      </c>
      <c r="I43" s="13" t="str">
        <f>IF(G43="採用",F43,"×")</f>
        <v>×</v>
      </c>
      <c r="J43" s="25"/>
    </row>
    <row r="44" spans="1:10" s="35" customFormat="1" ht="35.1" customHeight="1">
      <c r="A44" s="60"/>
      <c r="B44" s="24" t="s">
        <v>31</v>
      </c>
      <c r="C44" s="24"/>
      <c r="D44" s="26"/>
      <c r="E44" s="26"/>
      <c r="F44" s="26"/>
      <c r="G44" s="10"/>
      <c r="H44" s="16" t="str">
        <f>IF(G44="採用",F44*1.1,"×")</f>
        <v>×</v>
      </c>
      <c r="I44" s="16" t="str">
        <f>IF(G44="採用",F44,"×")</f>
        <v>×</v>
      </c>
      <c r="J44" s="25"/>
    </row>
    <row r="45" spans="1:10" s="35" customFormat="1" ht="35.1" customHeight="1">
      <c r="A45" s="60"/>
      <c r="B45" s="22" t="s">
        <v>4</v>
      </c>
      <c r="C45" s="22"/>
      <c r="D45" s="23"/>
      <c r="E45" s="22"/>
      <c r="F45" s="22"/>
      <c r="G45" s="22"/>
      <c r="H45" s="34">
        <f>SUM(H43:H44)</f>
        <v>0</v>
      </c>
      <c r="I45" s="34">
        <f>SUM(I43:I44)</f>
        <v>0</v>
      </c>
      <c r="J45" s="34"/>
    </row>
    <row r="46" spans="1:10" s="35" customFormat="1" ht="35.1" customHeight="1">
      <c r="A46" s="60"/>
      <c r="B46" s="24" t="s">
        <v>19</v>
      </c>
      <c r="C46" s="24"/>
      <c r="D46" s="26"/>
      <c r="E46" s="26"/>
      <c r="F46" s="26"/>
      <c r="G46" s="10"/>
      <c r="H46" s="13" t="str">
        <f>IF(G46="採用",F46*1.1,"×")</f>
        <v>×</v>
      </c>
      <c r="I46" s="13" t="str">
        <f>IF(G46="採用",F46,"×")</f>
        <v>×</v>
      </c>
      <c r="J46" s="25"/>
    </row>
    <row r="47" spans="1:10" s="35" customFormat="1" ht="35.1" customHeight="1">
      <c r="A47" s="60"/>
      <c r="B47" s="24" t="s">
        <v>19</v>
      </c>
      <c r="C47" s="24"/>
      <c r="D47" s="26"/>
      <c r="E47" s="26"/>
      <c r="F47" s="26"/>
      <c r="G47" s="10"/>
      <c r="H47" s="16" t="str">
        <f>IF(G47="採用",F47*1.1,"×")</f>
        <v>×</v>
      </c>
      <c r="I47" s="16" t="str">
        <f>IF(G47="採用",F47,"×")</f>
        <v>×</v>
      </c>
      <c r="J47" s="25"/>
    </row>
    <row r="48" spans="1:10" s="35" customFormat="1" ht="35.1" customHeight="1">
      <c r="A48" s="61"/>
      <c r="B48" s="22" t="s">
        <v>4</v>
      </c>
      <c r="C48" s="22"/>
      <c r="D48" s="23"/>
      <c r="E48" s="22"/>
      <c r="F48" s="22"/>
      <c r="G48" s="22"/>
      <c r="H48" s="34">
        <f>SUM(H46:H47)</f>
        <v>0</v>
      </c>
      <c r="I48" s="34">
        <f>SUM(I46:I47)</f>
        <v>0</v>
      </c>
      <c r="J48" s="34"/>
    </row>
    <row r="49" spans="2:13" ht="35.1" customHeight="1">
      <c r="B49" s="18" t="s">
        <v>1</v>
      </c>
      <c r="C49" s="18"/>
      <c r="D49" s="64"/>
      <c r="E49" s="64"/>
      <c r="F49" s="18"/>
      <c r="G49" s="18"/>
      <c r="H49" s="28">
        <f>H9+H12+H15+H18+H21+H24+H48+H27+H30+H33+H36+H39+H42+H45</f>
        <v>132000</v>
      </c>
      <c r="I49" s="28">
        <f>I9+I12+I15+I18+I21+I24+I48+I27+I30+I33+I36+I39+I42+I45</f>
        <v>120000</v>
      </c>
      <c r="J49" s="29"/>
      <c r="M49" s="30" t="s">
        <v>17</v>
      </c>
    </row>
    <row r="50" spans="2:13" ht="15" customHeight="1" thickBot="1"/>
    <row r="51" spans="2:13" ht="35.1" customHeight="1">
      <c r="B51" s="65" t="s">
        <v>11</v>
      </c>
      <c r="C51" s="66"/>
      <c r="D51" s="36">
        <f>I49</f>
        <v>120000</v>
      </c>
      <c r="E51" s="30"/>
      <c r="F51" s="30"/>
      <c r="G51" s="30"/>
      <c r="H51" s="30"/>
      <c r="I51" s="30"/>
      <c r="J51" s="37"/>
      <c r="M51" s="38">
        <v>0.5</v>
      </c>
    </row>
    <row r="52" spans="2:13" ht="35.1" customHeight="1">
      <c r="B52" s="48" t="s">
        <v>12</v>
      </c>
      <c r="C52" s="49"/>
      <c r="D52" s="39">
        <v>0.66666666666666663</v>
      </c>
      <c r="E52" s="30"/>
      <c r="F52" s="30"/>
      <c r="G52" s="30"/>
      <c r="H52" s="30"/>
      <c r="I52" s="30"/>
      <c r="J52" s="37"/>
      <c r="M52" s="38">
        <v>0.66666666666666663</v>
      </c>
    </row>
    <row r="53" spans="2:13" ht="35.1" customHeight="1">
      <c r="B53" s="46" t="s">
        <v>13</v>
      </c>
      <c r="C53" s="47"/>
      <c r="D53" s="40">
        <f>ROUNDDOWN((D51*D52),-3)</f>
        <v>80000</v>
      </c>
      <c r="E53" s="30"/>
      <c r="F53" s="30"/>
      <c r="G53" s="30"/>
      <c r="H53" s="30"/>
      <c r="I53" s="30"/>
      <c r="J53" s="41"/>
      <c r="M53" s="38">
        <v>0.33333333333333331</v>
      </c>
    </row>
    <row r="54" spans="2:13" ht="35.1" customHeight="1">
      <c r="B54" s="48" t="s">
        <v>14</v>
      </c>
      <c r="C54" s="49"/>
      <c r="D54" s="42">
        <v>10000000</v>
      </c>
      <c r="E54" s="30"/>
      <c r="F54" s="30"/>
      <c r="G54" s="30"/>
      <c r="H54" s="30"/>
      <c r="I54" s="30"/>
      <c r="J54" s="41"/>
    </row>
    <row r="55" spans="2:13" ht="35.1" customHeight="1" thickBot="1">
      <c r="B55" s="50" t="s">
        <v>15</v>
      </c>
      <c r="C55" s="51"/>
      <c r="D55" s="43"/>
      <c r="E55" s="30"/>
      <c r="F55" s="30"/>
      <c r="G55" s="30"/>
      <c r="H55" s="30"/>
      <c r="I55" s="30"/>
      <c r="J55" s="41"/>
    </row>
    <row r="56" spans="2:13" ht="35.1" customHeight="1">
      <c r="B56" s="30"/>
      <c r="C56" s="30"/>
      <c r="D56" s="30"/>
      <c r="E56" s="30"/>
      <c r="F56" s="30"/>
      <c r="G56" s="30"/>
      <c r="H56" s="30"/>
      <c r="I56" s="30"/>
      <c r="J56" s="37"/>
    </row>
    <row r="59" spans="2:13" s="44" customFormat="1" ht="15" customHeight="1">
      <c r="B59" s="3"/>
      <c r="C59" s="3"/>
      <c r="D59" s="4"/>
      <c r="E59" s="4"/>
      <c r="F59" s="4"/>
      <c r="G59" s="4"/>
      <c r="H59" s="4"/>
      <c r="I59" s="4"/>
      <c r="J59" s="4"/>
    </row>
    <row r="60" spans="2:13" s="44" customFormat="1" ht="15" customHeight="1">
      <c r="B60" s="3"/>
      <c r="C60" s="3"/>
      <c r="D60" s="4"/>
      <c r="E60" s="4"/>
      <c r="F60" s="4"/>
      <c r="G60" s="4"/>
      <c r="H60" s="4"/>
      <c r="I60" s="4"/>
      <c r="J60" s="4"/>
    </row>
  </sheetData>
  <mergeCells count="17">
    <mergeCell ref="B51:C51"/>
    <mergeCell ref="B52:C52"/>
    <mergeCell ref="B53:C53"/>
    <mergeCell ref="B54:C54"/>
    <mergeCell ref="B55:C55"/>
    <mergeCell ref="H5:H6"/>
    <mergeCell ref="I5:I6"/>
    <mergeCell ref="J5:J6"/>
    <mergeCell ref="A7:A30"/>
    <mergeCell ref="A31:A48"/>
    <mergeCell ref="F5:F6"/>
    <mergeCell ref="G5:G6"/>
    <mergeCell ref="D49:E49"/>
    <mergeCell ref="A5:B6"/>
    <mergeCell ref="C5:C6"/>
    <mergeCell ref="D5:D6"/>
    <mergeCell ref="E5:E6"/>
  </mergeCells>
  <phoneticPr fontId="4"/>
  <dataValidations count="2">
    <dataValidation type="list" allowBlank="1" showInputMessage="1" showErrorMessage="1" sqref="D52" xr:uid="{1DD15381-4261-447B-881B-592FA36DEF04}">
      <formula1>$M$51:$M$53</formula1>
    </dataValidation>
    <dataValidation type="list" allowBlank="1" showInputMessage="1" showErrorMessage="1" sqref="G46:G47 G19:G20 G16:G17 G13:G14 G10:G11 G22:G23 G43:G44 G25:G26 G28:G29 G31:G32 G34:G35 G37:G38 G40:G41 G7:G8" xr:uid="{9CD1120D-A6FE-4A22-B2F1-1C2EB06CA879}">
      <formula1>"採用,不採用"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見積書整理表 (別紙２）</vt:lpstr>
      <vt:lpstr>見積書整理表 (別紙２） (記載例）</vt:lpstr>
      <vt:lpstr>'見積書整理表 (別紙２）'!Print_Area</vt:lpstr>
      <vt:lpstr>'見積書整理表 (別紙２） (記載例）'!Print_Area</vt:lpstr>
    </vt:vector>
  </TitlesOfParts>
  <Company>宮城県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紺野　智太</cp:lastModifiedBy>
  <cp:lastPrinted>2023-03-10T10:04:10Z</cp:lastPrinted>
  <dcterms:created xsi:type="dcterms:W3CDTF">2008-04-02T04:38:12Z</dcterms:created>
  <dcterms:modified xsi:type="dcterms:W3CDTF">2026-03-31T04:45:03Z</dcterms:modified>
</cp:coreProperties>
</file>