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3.205\所属別\循環型社会推進課\資源循環企画班\04_補助金関係\04_CDリーディングモデル構築支援事業補助金\00_要綱\04_起案（チラシ_手引き_HP等）\要綱様式\"/>
    </mc:Choice>
  </mc:AlternateContent>
  <xr:revisionPtr revIDLastSave="0" documentId="13_ncr:1_{02CC0FB3-5A35-4A9F-8D8E-6E270A27E16E}" xr6:coauthVersionLast="47" xr6:coauthVersionMax="47" xr10:uidLastSave="{00000000-0000-0000-0000-000000000000}"/>
  <bookViews>
    <workbookView xWindow="-120" yWindow="-120" windowWidth="20730" windowHeight="11040" xr2:uid="{00000000-000D-0000-FFFF-FFFF00000000}"/>
  </bookViews>
  <sheets>
    <sheet name="別紙３_人件費実績表" sheetId="14" r:id="rId1"/>
    <sheet name="様式　　補助業務従事日誌" sheetId="15" r:id="rId2"/>
    <sheet name="(参考)人件費積算表" sheetId="6" r:id="rId3"/>
    <sheet name="人件費積算_手順書" sheetId="11" r:id="rId4"/>
    <sheet name="Q＆A" sheetId="13" r:id="rId5"/>
    <sheet name="単価マスタ" sheetId="8" r:id="rId6"/>
    <sheet name="単価表の元" sheetId="10" r:id="rId7"/>
  </sheets>
  <definedNames>
    <definedName name="_xlnm.Print_Area" localSheetId="0">別紙３_人件費実績表!$A$1:$K$23</definedName>
    <definedName name="月給リスト">単価マスタ!$H$4:$H$53</definedName>
    <definedName name="健保リスト">単価マスタ!$A$4:$A$53</definedName>
    <definedName name="健保等級適用者">単価マスタ!$A$4:$A$53</definedName>
    <definedName name="単価A">単価マスタ!$B$4:$B$53</definedName>
    <definedName name="単価B">単価マスタ!$C$4:$C$53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14" l="1"/>
  <c r="U9" i="14"/>
  <c r="K23" i="14"/>
  <c r="K21" i="14"/>
  <c r="D21" i="14"/>
  <c r="E21" i="14"/>
  <c r="F21" i="14"/>
  <c r="G21" i="14"/>
  <c r="H21" i="14"/>
  <c r="I21" i="14"/>
  <c r="J21" i="14"/>
  <c r="C21" i="14"/>
  <c r="F9" i="14"/>
  <c r="F8" i="14"/>
  <c r="D9" i="14"/>
  <c r="D8" i="14"/>
  <c r="D10" i="14"/>
  <c r="J19" i="14"/>
  <c r="H19" i="14"/>
  <c r="F19" i="14"/>
  <c r="D19" i="14"/>
  <c r="J18" i="14"/>
  <c r="H18" i="14"/>
  <c r="F18" i="14"/>
  <c r="D18" i="14"/>
  <c r="J17" i="14"/>
  <c r="H17" i="14"/>
  <c r="F17" i="14"/>
  <c r="D17" i="14"/>
  <c r="J16" i="14"/>
  <c r="H16" i="14"/>
  <c r="F16" i="14"/>
  <c r="D16" i="14"/>
  <c r="J15" i="14"/>
  <c r="H15" i="14"/>
  <c r="F15" i="14"/>
  <c r="D15" i="14"/>
  <c r="J14" i="14"/>
  <c r="H14" i="14"/>
  <c r="F14" i="14"/>
  <c r="D14" i="14"/>
  <c r="J13" i="14"/>
  <c r="H13" i="14"/>
  <c r="F13" i="14"/>
  <c r="D13" i="14"/>
  <c r="J12" i="14"/>
  <c r="H12" i="14"/>
  <c r="F12" i="14"/>
  <c r="D12" i="14"/>
  <c r="J11" i="14"/>
  <c r="H11" i="14"/>
  <c r="F11" i="14"/>
  <c r="D11" i="14"/>
  <c r="J10" i="14"/>
  <c r="H10" i="14"/>
  <c r="F10" i="14"/>
  <c r="U19" i="14" l="1"/>
  <c r="U11" i="14"/>
  <c r="U14" i="14"/>
  <c r="U12" i="14"/>
  <c r="U18" i="14"/>
  <c r="U16" i="14"/>
  <c r="U13" i="14"/>
  <c r="U15" i="14"/>
  <c r="U17" i="14"/>
  <c r="U10" i="14"/>
  <c r="U20" i="14" l="1"/>
  <c r="E9" i="6" l="1"/>
  <c r="E8" i="6"/>
  <c r="C23" i="6" l="1"/>
  <c r="C22" i="6"/>
  <c r="B22" i="6"/>
  <c r="B19" i="6"/>
  <c r="C12" i="6"/>
  <c r="B12" i="6"/>
  <c r="C19" i="6"/>
  <c r="C24" i="6" s="1"/>
  <c r="D15" i="6"/>
  <c r="D16" i="6"/>
  <c r="D17" i="6"/>
  <c r="D18" i="6"/>
  <c r="D14" i="6"/>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4" i="8"/>
  <c r="C25" i="6" l="1"/>
  <c r="B25" i="6"/>
  <c r="B24" i="6"/>
  <c r="B23" i="6"/>
  <c r="D19" i="6"/>
  <c r="D2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5" authorId="0" shapeId="0" xr:uid="{BB7A56EF-4663-407B-B3D0-04E1822032EA}">
      <text>
        <r>
          <rPr>
            <b/>
            <sz val="9"/>
            <color indexed="81"/>
            <rFont val="MS P ゴシック"/>
            <family val="3"/>
            <charset val="128"/>
          </rPr>
          <t>別シート「（参考）人件費積算表」も活用し、単価を求めてください。</t>
        </r>
      </text>
    </comment>
  </commentList>
</comments>
</file>

<file path=xl/sharedStrings.xml><?xml version="1.0" encoding="utf-8"?>
<sst xmlns="http://schemas.openxmlformats.org/spreadsheetml/2006/main" count="413" uniqueCount="152">
  <si>
    <t/>
  </si>
  <si>
    <t>別 表</t>
  </si>
  <si>
    <t>労務費単価(円／時 間)</t>
  </si>
  <si>
    <t>労務費単</t>
  </si>
  <si>
    <t>等  級</t>
  </si>
  <si>
    <t>報酬月額</t>
  </si>
  <si>
    <t>Ａ.賞与な し、年４回 以上</t>
  </si>
  <si>
    <t>Ｂ.賞与１</t>
  </si>
  <si>
    <t>月給範囲額</t>
  </si>
  <si>
    <t>(円／時 間)</t>
  </si>
  <si>
    <t>以上  ～  未満</t>
  </si>
  <si>
    <t>回～３回</t>
  </si>
  <si>
    <t>～</t>
  </si>
  <si>
    <t>健保等級適用者</t>
    <phoneticPr fontId="2"/>
  </si>
  <si>
    <t>健保等級適用者以外 (年俸制・月給制)</t>
    <phoneticPr fontId="2"/>
  </si>
  <si>
    <t>単価Ａ.賞与な し、年４回 以上</t>
    <rPh sb="0" eb="2">
      <t>タンカ</t>
    </rPh>
    <phoneticPr fontId="2"/>
  </si>
  <si>
    <t>単価Ｂ.賞与１回～３回</t>
    <rPh sb="0" eb="2">
      <t>タンカ</t>
    </rPh>
    <phoneticPr fontId="2"/>
  </si>
  <si>
    <t>報酬月額
以上  ～  未満</t>
    <phoneticPr fontId="2"/>
  </si>
  <si>
    <t>月給範囲額
以上  ～  未満</t>
    <phoneticPr fontId="2"/>
  </si>
  <si>
    <t>確定単価</t>
  </si>
  <si>
    <t>健保等級適用者適用者</t>
    <rPh sb="7" eb="10">
      <t>テキヨウシャ</t>
    </rPh>
    <phoneticPr fontId="2"/>
  </si>
  <si>
    <t>月給</t>
    <rPh sb="0" eb="2">
      <t>ゲッキュウ</t>
    </rPh>
    <phoneticPr fontId="2"/>
  </si>
  <si>
    <t>健保等級適用者以外
 (年俸制・月給制)</t>
    <phoneticPr fontId="2"/>
  </si>
  <si>
    <t>月給リスト</t>
  </si>
  <si>
    <t>健保リスト</t>
  </si>
  <si>
    <t>単価B</t>
  </si>
  <si>
    <t>合計時間</t>
  </si>
  <si>
    <t>合計</t>
    <phoneticPr fontId="2"/>
  </si>
  <si>
    <t>●●作業（設計）</t>
    <rPh sb="5" eb="7">
      <t>セッケイ</t>
    </rPh>
    <phoneticPr fontId="2"/>
  </si>
  <si>
    <t>●●作業（試作）</t>
    <rPh sb="5" eb="7">
      <t>シサク</t>
    </rPh>
    <phoneticPr fontId="2"/>
  </si>
  <si>
    <t>●●作業（評価）</t>
    <rPh sb="5" eb="7">
      <t>ヒョウカ</t>
    </rPh>
    <phoneticPr fontId="2"/>
  </si>
  <si>
    <t>●●作業（会議）</t>
    <rPh sb="5" eb="7">
      <t>カイギ</t>
    </rPh>
    <phoneticPr fontId="2"/>
  </si>
  <si>
    <t>●●作業（その他）</t>
    <rPh sb="7" eb="8">
      <t>タ</t>
    </rPh>
    <phoneticPr fontId="2"/>
  </si>
  <si>
    <t>宮城　一郎</t>
    <rPh sb="0" eb="2">
      <t>ミヤギ</t>
    </rPh>
    <rPh sb="3" eb="5">
      <t>イチロウ</t>
    </rPh>
    <phoneticPr fontId="2"/>
  </si>
  <si>
    <t>環境　太郎</t>
    <rPh sb="0" eb="2">
      <t>カンキョウ</t>
    </rPh>
    <rPh sb="3" eb="5">
      <t>タロウ</t>
    </rPh>
    <phoneticPr fontId="2"/>
  </si>
  <si>
    <t>←計上人件費</t>
    <rPh sb="1" eb="3">
      <t>ケイジョウ</t>
    </rPh>
    <rPh sb="3" eb="6">
      <t>ジンケンヒ</t>
    </rPh>
    <phoneticPr fontId="2"/>
  </si>
  <si>
    <t>黄色セル：手入力する箇所</t>
    <rPh sb="0" eb="2">
      <t>キイロ</t>
    </rPh>
    <rPh sb="5" eb="8">
      <t>テニュウリョク</t>
    </rPh>
    <rPh sb="10" eb="12">
      <t>カショ</t>
    </rPh>
    <phoneticPr fontId="2"/>
  </si>
  <si>
    <t>水色セル：選択する箇所</t>
    <rPh sb="0" eb="2">
      <t>ミズイロ</t>
    </rPh>
    <rPh sb="5" eb="7">
      <t>センタク</t>
    </rPh>
    <rPh sb="9" eb="11">
      <t>カショ</t>
    </rPh>
    <phoneticPr fontId="2"/>
  </si>
  <si>
    <t>確定単価（a）</t>
    <phoneticPr fontId="2"/>
  </si>
  <si>
    <t>人件費合計(a*b)</t>
    <phoneticPr fontId="2"/>
  </si>
  <si>
    <t>作業時間（b）</t>
    <rPh sb="0" eb="2">
      <t>サギョウ</t>
    </rPh>
    <rPh sb="2" eb="4">
      <t>ジカン</t>
    </rPh>
    <phoneticPr fontId="2"/>
  </si>
  <si>
    <t>①従事者氏名</t>
    <rPh sb="1" eb="3">
      <t>ジュウジ</t>
    </rPh>
    <rPh sb="3" eb="4">
      <t>シャ</t>
    </rPh>
    <phoneticPr fontId="2"/>
  </si>
  <si>
    <t>②算定タイプ（選択）</t>
    <phoneticPr fontId="2"/>
  </si>
  <si>
    <t>③等級 又は 
月給範囲（選択）</t>
    <rPh sb="4" eb="5">
      <t>マタ</t>
    </rPh>
    <phoneticPr fontId="2"/>
  </si>
  <si>
    <t>⓹作業項目</t>
    <phoneticPr fontId="2"/>
  </si>
  <si>
    <t>⑥作業予定時間（h）</t>
    <rPh sb="1" eb="3">
      <t>サギョウ</t>
    </rPh>
    <rPh sb="3" eb="5">
      <t>ヨテイ</t>
    </rPh>
    <rPh sb="5" eb="7">
      <t>ジカン</t>
    </rPh>
    <phoneticPr fontId="2"/>
  </si>
  <si>
    <t>赤色：自動計算</t>
    <rPh sb="0" eb="2">
      <t>アカイロ</t>
    </rPh>
    <rPh sb="3" eb="7">
      <t>ジドウケイサン</t>
    </rPh>
    <phoneticPr fontId="2"/>
  </si>
  <si>
    <t>236,250～249,750</t>
  </si>
  <si>
    <t>従事者</t>
    <rPh sb="0" eb="3">
      <t>ジュウジシャ</t>
    </rPh>
    <phoneticPr fontId="2"/>
  </si>
  <si>
    <t>【重要】人件費積算表（別紙3）の作成手順について</t>
  </si>
  <si>
    <t>■ 基本情報の入力</t>
  </si>
  <si>
    <t>① 従事者氏名</t>
  </si>
  <si>
    <t>人件費を計上する方の氏名を入力してください。</t>
  </si>
  <si>
    <t>② 算定タイプ（選択）</t>
  </si>
  <si>
    <t>「留意事項」に基づき、該当する算定方式をリストから選択してください。</t>
  </si>
  <si>
    <t>③ 等級 又は 月給範囲（選択）</t>
  </si>
  <si>
    <t>②で選んだタイプに応じた選択肢が表示されます。</t>
  </si>
  <si>
    <t>「健保リスト」の場合：自身の健保等級（1～50）を選択。</t>
  </si>
  <si>
    <t>「月給リスト」の場合：自身の月給範囲（例：236,250～249,750）を選択。</t>
  </si>
  <si>
    <t>④ 賞与区分（選択）</t>
  </si>
  <si>
    <t>「健保リスト」の方のみ選択が必要です。賞与の回数に応じて「単価A」または「単価B」を選択してください。</t>
  </si>
  <si>
    <t>上記の選択に基づき、自動で算出されます。手入力は不要です。</t>
  </si>
  <si>
    <t>■ 作業予定時間の入力</t>
  </si>
  <si>
    <t>⑤ 作業項目</t>
  </si>
  <si>
    <t>試作開発、設計、評価など、本事業における具体的な業務内容を入力してください。</t>
  </si>
  <si>
    <t>⑥ 作業予定時間（h）</t>
  </si>
  <si>
    <t>従事者ごとに、各項目に要する時間を入力してください（単位：時間）。</t>
  </si>
  <si>
    <t>下部の「合計時間」および「人件費合計」は、入力された単価と時間から自動計算されます。</t>
  </si>
  <si>
    <t>■ 注意事項</t>
  </si>
  <si>
    <t>事務的な打ち合わせや報告書作成のみの時間は含めることができません。以下の手順に従って、正確に数値を入力してください。</t>
    <phoneticPr fontId="2"/>
  </si>
  <si>
    <t>　積算表上部の各項目を、左から順番に選択・入力してください。</t>
    <phoneticPr fontId="2"/>
  </si>
  <si>
    <t>健保等級が適用される方は「健保リスト」、それ以外（月給制等）の方は「月給リスト」を選択します。</t>
    <phoneticPr fontId="2"/>
  </si>
  <si>
    <t>「月給リスト」の方は、選択不要です。</t>
    <rPh sb="11" eb="13">
      <t>センタク</t>
    </rPh>
    <rPh sb="13" eb="15">
      <t>フヨウ</t>
    </rPh>
    <phoneticPr fontId="2"/>
  </si>
  <si>
    <t>質問（Q）</t>
  </si>
  <si>
    <t>回答（A）</t>
  </si>
  <si>
    <t>Q1. どのタイプを選べばいいか分かりません。</t>
  </si>
  <si>
    <t>Q2. 兼務役員ですが、役員報酬のみで給与はありません。算定できますか？</t>
  </si>
  <si>
    <t>Q3. 賞与区分の「単価A」と「単価B」の違いは何ですか？</t>
  </si>
  <si>
    <t>Q4. 残業代は人件費の単価計算に含まれますか？</t>
  </si>
  <si>
    <t>Q5. 事務局との打ち合わせ時間は計上できますか？</t>
  </si>
  <si>
    <r>
      <t>本事業において人件費として計上できるのは、</t>
    </r>
    <r>
      <rPr>
        <b/>
        <sz val="11"/>
        <color theme="1"/>
        <rFont val="Meiryo UI"/>
        <family val="3"/>
        <charset val="128"/>
      </rPr>
      <t>本事業（試作開発等）に直接従事した時間分のみ</t>
    </r>
    <r>
      <rPr>
        <sz val="11"/>
        <color theme="1"/>
        <rFont val="Meiryo UI"/>
        <family val="3"/>
        <charset val="128"/>
      </rPr>
      <t>です。</t>
    </r>
    <phoneticPr fontId="2"/>
  </si>
  <si>
    <r>
      <t>1. 証拠書類との整合性</t>
    </r>
    <r>
      <rPr>
        <sz val="11"/>
        <color theme="1"/>
        <rFont val="Meiryo UI"/>
        <family val="3"/>
        <charset val="128"/>
      </rPr>
      <t>：ここで入力した「算定タイプ」や「等級」は、実績報告時に提出する「健保等級証明書」や「給与証明書」と必ず一致させてください。</t>
    </r>
  </si>
  <si>
    <r>
      <t>2. 人件費の上限</t>
    </r>
    <r>
      <rPr>
        <sz val="11"/>
        <color theme="1"/>
        <rFont val="Meiryo UI"/>
        <family val="3"/>
        <charset val="128"/>
      </rPr>
      <t>：人件費の合計額は、補助対象経費（直接経費）総額の2分の1以内となるよう調整してください。</t>
    </r>
  </si>
  <si>
    <r>
      <t>3. セルの保護</t>
    </r>
    <r>
      <rPr>
        <sz val="11"/>
        <color theme="1"/>
        <rFont val="Meiryo UI"/>
        <family val="3"/>
        <charset val="128"/>
      </rPr>
      <t>：計算式が入っているセル（赤色やグレーの網掛け部分）は、誤消去防止のため編集できないようになっています。</t>
    </r>
  </si>
  <si>
    <r>
      <t>A4.</t>
    </r>
    <r>
      <rPr>
        <sz val="11"/>
        <color rgb="FF1F1F1F"/>
        <rFont val="Meiryo UI"/>
        <family val="3"/>
        <charset val="128"/>
      </rPr>
      <t xml:space="preserve"> いいえ、含まれません。本事業の積算単価は、あらかじめ定められた等級や月給範囲に基づき固定されます。実際の支払いにおける残業代を上乗せすることはできません。</t>
    </r>
  </si>
  <si>
    <r>
      <t>A5.</t>
    </r>
    <r>
      <rPr>
        <sz val="11"/>
        <color rgb="FF1F1F1F"/>
        <rFont val="Meiryo UI"/>
        <family val="3"/>
        <charset val="128"/>
      </rPr>
      <t xml:space="preserve"> 本事業の「直接従事」には当たらないため、計上できません。試作開発、設計、実験など、</t>
    </r>
    <r>
      <rPr>
        <b/>
        <sz val="11"/>
        <color rgb="FF1F1F1F"/>
        <rFont val="Meiryo UI"/>
        <family val="3"/>
        <charset val="128"/>
      </rPr>
      <t>製品開発に直接関わる作業時間のみ</t>
    </r>
    <r>
      <rPr>
        <sz val="11"/>
        <color rgb="FF1F1F1F"/>
        <rFont val="Meiryo UI"/>
        <family val="3"/>
        <charset val="128"/>
      </rPr>
      <t>を「補助業務従事日誌」に記録し、計上してください。</t>
    </r>
  </si>
  <si>
    <r>
      <t>A1.</t>
    </r>
    <r>
      <rPr>
        <sz val="11"/>
        <color rgb="FF1F1F1F"/>
        <rFont val="Meiryo UI"/>
        <family val="3"/>
        <charset val="128"/>
      </rPr>
      <t xml:space="preserve"> 原則として、社会保険の「決定通知書」がある場合は「健保リスト」を、ない場合は「月給リスト」を選択してください。客観的な証明書類（通知書）がある「健保リスト」での算定を推奨します。</t>
    </r>
    <phoneticPr fontId="2"/>
  </si>
  <si>
    <r>
      <t>A3.</t>
    </r>
    <r>
      <rPr>
        <sz val="11"/>
        <color rgb="FF1F1F1F"/>
        <rFont val="Meiryo UI"/>
        <family val="3"/>
        <charset val="128"/>
      </rPr>
      <t xml:space="preserve"> 「健保リスト」選択時のみ必要な区分です。年間の賞与支給が1〜3回の方は「単価B」を、賞与がない方や年4回以上（給与に算入済み）の方は「単価A」を選択してください。</t>
    </r>
    <phoneticPr fontId="2"/>
  </si>
  <si>
    <t>人件費</t>
    <rPh sb="0" eb="3">
      <t>ジンケンヒ</t>
    </rPh>
    <phoneticPr fontId="2"/>
  </si>
  <si>
    <t>名前</t>
    <rPh sb="0" eb="2">
      <t>ナマエ</t>
    </rPh>
    <phoneticPr fontId="2"/>
  </si>
  <si>
    <t>労務費単価</t>
    <rPh sb="0" eb="3">
      <t>ロウムヒ</t>
    </rPh>
    <rPh sb="3" eb="5">
      <t>タンカ</t>
    </rPh>
    <phoneticPr fontId="2"/>
  </si>
  <si>
    <t>￥/H</t>
  </si>
  <si>
    <t>時間（H)</t>
    <rPh sb="0" eb="2">
      <t>ジカン</t>
    </rPh>
    <phoneticPr fontId="2"/>
  </si>
  <si>
    <t>￥</t>
    <phoneticPr fontId="2"/>
  </si>
  <si>
    <t>月</t>
    <rPh sb="0" eb="1">
      <t>ツキ</t>
    </rPh>
    <phoneticPr fontId="2"/>
  </si>
  <si>
    <t>６月合計</t>
    <rPh sb="1" eb="2">
      <t>ガツ</t>
    </rPh>
    <rPh sb="2" eb="4">
      <t>ゴウケイ</t>
    </rPh>
    <phoneticPr fontId="2"/>
  </si>
  <si>
    <t>７月合計</t>
    <rPh sb="1" eb="2">
      <t>ガツ</t>
    </rPh>
    <rPh sb="2" eb="4">
      <t>ゴウケイ</t>
    </rPh>
    <phoneticPr fontId="2"/>
  </si>
  <si>
    <t>８月合計</t>
    <rPh sb="1" eb="2">
      <t>ガツ</t>
    </rPh>
    <rPh sb="2" eb="4">
      <t>ゴウケイ</t>
    </rPh>
    <phoneticPr fontId="2"/>
  </si>
  <si>
    <t>９月合計</t>
    <rPh sb="1" eb="2">
      <t>ガツ</t>
    </rPh>
    <rPh sb="2" eb="4">
      <t>ゴウケイ</t>
    </rPh>
    <phoneticPr fontId="2"/>
  </si>
  <si>
    <t>１０月合計</t>
    <rPh sb="2" eb="3">
      <t>ガツ</t>
    </rPh>
    <rPh sb="3" eb="5">
      <t>ゴウケイ</t>
    </rPh>
    <phoneticPr fontId="2"/>
  </si>
  <si>
    <t>１１月合計</t>
    <rPh sb="2" eb="3">
      <t>ガツ</t>
    </rPh>
    <rPh sb="3" eb="5">
      <t>ゴウケイ</t>
    </rPh>
    <phoneticPr fontId="2"/>
  </si>
  <si>
    <t>１２月合計</t>
    <rPh sb="2" eb="3">
      <t>ガツ</t>
    </rPh>
    <rPh sb="3" eb="5">
      <t>ゴウケイ</t>
    </rPh>
    <phoneticPr fontId="2"/>
  </si>
  <si>
    <t>１月合計</t>
    <rPh sb="1" eb="2">
      <t>ガツ</t>
    </rPh>
    <rPh sb="2" eb="4">
      <t>ゴウケイ</t>
    </rPh>
    <phoneticPr fontId="2"/>
  </si>
  <si>
    <t>２月合計</t>
    <rPh sb="1" eb="2">
      <t>ガツ</t>
    </rPh>
    <rPh sb="2" eb="4">
      <t>ゴウケイ</t>
    </rPh>
    <phoneticPr fontId="2"/>
  </si>
  <si>
    <t>３月合計</t>
    <rPh sb="1" eb="2">
      <t>ガツ</t>
    </rPh>
    <rPh sb="2" eb="4">
      <t>ゴウケイ</t>
    </rPh>
    <phoneticPr fontId="2"/>
  </si>
  <si>
    <t>合計時間</t>
    <rPh sb="0" eb="2">
      <t>ゴウケイ</t>
    </rPh>
    <rPh sb="2" eb="4">
      <t>ジカン</t>
    </rPh>
    <phoneticPr fontId="2"/>
  </si>
  <si>
    <t>合計</t>
    <rPh sb="0" eb="2">
      <t>ゴウケイ</t>
    </rPh>
    <phoneticPr fontId="2"/>
  </si>
  <si>
    <t>作業従事者：　　　　　　　　　　 　　　　　印</t>
    <rPh sb="0" eb="2">
      <t>サギョウ</t>
    </rPh>
    <rPh sb="2" eb="5">
      <t>ジュウジシャ</t>
    </rPh>
    <rPh sb="22" eb="23">
      <t>イン</t>
    </rPh>
    <phoneticPr fontId="2"/>
  </si>
  <si>
    <t>※勤務時間８：３０～１７：３０　　　昼休み１２：００～１３：００</t>
    <rPh sb="1" eb="3">
      <t>キンム</t>
    </rPh>
    <rPh sb="3" eb="5">
      <t>ジカン</t>
    </rPh>
    <rPh sb="18" eb="20">
      <t>ヒルヤス</t>
    </rPh>
    <phoneticPr fontId="2"/>
  </si>
  <si>
    <t>月　　日</t>
    <rPh sb="0" eb="1">
      <t>ツキ</t>
    </rPh>
    <rPh sb="3" eb="4">
      <t>ヒ</t>
    </rPh>
    <phoneticPr fontId="2"/>
  </si>
  <si>
    <t>従事</t>
    <rPh sb="0" eb="2">
      <t>ジュウジ</t>
    </rPh>
    <phoneticPr fontId="2"/>
  </si>
  <si>
    <t>当該事業の従事時間</t>
    <rPh sb="0" eb="2">
      <t>トウガイ</t>
    </rPh>
    <rPh sb="2" eb="4">
      <t>ジギョウ</t>
    </rPh>
    <rPh sb="5" eb="7">
      <t>ジュウジ</t>
    </rPh>
    <rPh sb="7" eb="9">
      <t>ジカン</t>
    </rPh>
    <phoneticPr fontId="2"/>
  </si>
  <si>
    <t>従事時間数</t>
    <rPh sb="0" eb="2">
      <t>ジュウジ</t>
    </rPh>
    <rPh sb="2" eb="5">
      <t>ジカンスウ</t>
    </rPh>
    <phoneticPr fontId="2"/>
  </si>
  <si>
    <t>従事内容</t>
    <rPh sb="0" eb="2">
      <t>ジュウジ</t>
    </rPh>
    <rPh sb="2" eb="4">
      <t>ナイヨウ</t>
    </rPh>
    <phoneticPr fontId="2"/>
  </si>
  <si>
    <t>①</t>
    <phoneticPr fontId="2"/>
  </si>
  <si>
    <t>②</t>
    <phoneticPr fontId="2"/>
  </si>
  <si>
    <t>計</t>
    <rPh sb="0" eb="1">
      <t>ケイ</t>
    </rPh>
    <phoneticPr fontId="2"/>
  </si>
  <si>
    <t>開始</t>
    <rPh sb="0" eb="2">
      <t>カイシ</t>
    </rPh>
    <phoneticPr fontId="2"/>
  </si>
  <si>
    <t>終了</t>
    <rPh sb="0" eb="2">
      <t>シュウリョウ</t>
    </rPh>
    <phoneticPr fontId="2"/>
  </si>
  <si>
    <t>除外す
る時間</t>
    <rPh sb="0" eb="2">
      <t>ジョガイ</t>
    </rPh>
    <rPh sb="5" eb="7">
      <t>ジカン</t>
    </rPh>
    <phoneticPr fontId="2"/>
  </si>
  <si>
    <t>木</t>
    <phoneticPr fontId="2"/>
  </si>
  <si>
    <t>金</t>
  </si>
  <si>
    <t>○</t>
    <phoneticPr fontId="2"/>
  </si>
  <si>
    <t>○○の設計業務</t>
    <rPh sb="3" eb="5">
      <t>セッケイ</t>
    </rPh>
    <rPh sb="5" eb="7">
      <t>ギョウム</t>
    </rPh>
    <phoneticPr fontId="2"/>
  </si>
  <si>
    <t>土</t>
  </si>
  <si>
    <t>日</t>
  </si>
  <si>
    <t>月</t>
  </si>
  <si>
    <t>火</t>
  </si>
  <si>
    <t>○○の打ち合わせ，○○の評価業務</t>
    <rPh sb="3" eb="4">
      <t>ウ</t>
    </rPh>
    <rPh sb="5" eb="6">
      <t>ア</t>
    </rPh>
    <rPh sb="12" eb="14">
      <t>ヒョウカ</t>
    </rPh>
    <rPh sb="14" eb="16">
      <t>ギョウム</t>
    </rPh>
    <phoneticPr fontId="2"/>
  </si>
  <si>
    <t>水</t>
  </si>
  <si>
    <t>木</t>
  </si>
  <si>
    <t>【月計】</t>
    <rPh sb="1" eb="2">
      <t>ツキ</t>
    </rPh>
    <rPh sb="2" eb="3">
      <t>ケイ</t>
    </rPh>
    <phoneticPr fontId="2"/>
  </si>
  <si>
    <t>作業従事日数</t>
    <rPh sb="0" eb="2">
      <t>サギョウ</t>
    </rPh>
    <rPh sb="2" eb="4">
      <t>ジュウジ</t>
    </rPh>
    <rPh sb="4" eb="6">
      <t>ニッスウ</t>
    </rPh>
    <phoneticPr fontId="2"/>
  </si>
  <si>
    <t>○日</t>
    <rPh sb="1" eb="2">
      <t>ニチ</t>
    </rPh>
    <phoneticPr fontId="2"/>
  </si>
  <si>
    <t>上記報告に基づき，業務に従事したことを証します。</t>
    <rPh sb="0" eb="2">
      <t>ジョウキ</t>
    </rPh>
    <rPh sb="2" eb="4">
      <t>ホウコク</t>
    </rPh>
    <rPh sb="5" eb="6">
      <t>モト</t>
    </rPh>
    <rPh sb="9" eb="11">
      <t>ギョウム</t>
    </rPh>
    <rPh sb="12" eb="14">
      <t>ジュウジ</t>
    </rPh>
    <rPh sb="19" eb="20">
      <t>ショウ</t>
    </rPh>
    <phoneticPr fontId="2"/>
  </si>
  <si>
    <t>作業従事時間数（計）</t>
    <rPh sb="0" eb="2">
      <t>サギョウ</t>
    </rPh>
    <rPh sb="2" eb="4">
      <t>ジュウジ</t>
    </rPh>
    <rPh sb="4" eb="7">
      <t>ジカンスウ</t>
    </rPh>
    <rPh sb="8" eb="9">
      <t>ケイ</t>
    </rPh>
    <phoneticPr fontId="2"/>
  </si>
  <si>
    <t>○時間○分</t>
    <rPh sb="1" eb="3">
      <t>ジカン</t>
    </rPh>
    <rPh sb="4" eb="5">
      <t>フン</t>
    </rPh>
    <phoneticPr fontId="2"/>
  </si>
  <si>
    <t>業務管理者　　　　　　　　　　印</t>
    <rPh sb="0" eb="2">
      <t>ギョウム</t>
    </rPh>
    <rPh sb="2" eb="5">
      <t>カンリシャ</t>
    </rPh>
    <rPh sb="15" eb="16">
      <t>イン</t>
    </rPh>
    <phoneticPr fontId="2"/>
  </si>
  <si>
    <t>【サーキュラーデザイン・リーディングモデル構築支援事業費補助金】</t>
    <rPh sb="21" eb="23">
      <t>コウチク</t>
    </rPh>
    <rPh sb="23" eb="25">
      <t>シエン</t>
    </rPh>
    <rPh sb="25" eb="27">
      <t>ジギョウ</t>
    </rPh>
    <rPh sb="27" eb="28">
      <t>ヒ</t>
    </rPh>
    <rPh sb="28" eb="31">
      <t>ホジョキン</t>
    </rPh>
    <phoneticPr fontId="2"/>
  </si>
  <si>
    <t>水色セル：直接記入する箇所</t>
    <rPh sb="0" eb="2">
      <t>ミズイロ</t>
    </rPh>
    <rPh sb="5" eb="7">
      <t>チョクセツ</t>
    </rPh>
    <rPh sb="7" eb="9">
      <t>キニュウ</t>
    </rPh>
    <rPh sb="11" eb="13">
      <t>カショ</t>
    </rPh>
    <phoneticPr fontId="2"/>
  </si>
  <si>
    <t>環境　太郎</t>
    <phoneticPr fontId="2"/>
  </si>
  <si>
    <t>～R8.8</t>
    <phoneticPr fontId="2"/>
  </si>
  <si>
    <t>R8.9～</t>
    <phoneticPr fontId="2"/>
  </si>
  <si>
    <t>令和〇年○月○日</t>
    <rPh sb="0" eb="2">
      <t>レイワ</t>
    </rPh>
    <rPh sb="3" eb="4">
      <t>ネン</t>
    </rPh>
    <rPh sb="5" eb="6">
      <t>ガツ</t>
    </rPh>
    <rPh sb="7" eb="8">
      <t>ニチ</t>
    </rPh>
    <phoneticPr fontId="2"/>
  </si>
  <si>
    <t>補助業務従事日誌（令和〇年○月分）</t>
    <rPh sb="0" eb="2">
      <t>ホジョ</t>
    </rPh>
    <rPh sb="2" eb="4">
      <t>ギョウム</t>
    </rPh>
    <rPh sb="4" eb="6">
      <t>ジュウジ</t>
    </rPh>
    <rPh sb="6" eb="8">
      <t>ニッシ</t>
    </rPh>
    <rPh sb="9" eb="11">
      <t>レイワ</t>
    </rPh>
    <rPh sb="12" eb="13">
      <t>ネン</t>
    </rPh>
    <rPh sb="14" eb="15">
      <t>ガツ</t>
    </rPh>
    <rPh sb="15" eb="16">
      <t>ブン</t>
    </rPh>
    <phoneticPr fontId="2"/>
  </si>
  <si>
    <t>別紙３（様式第1号関係）</t>
    <rPh sb="0" eb="2">
      <t>ベッシ</t>
    </rPh>
    <rPh sb="4" eb="6">
      <t>ヨウシキ</t>
    </rPh>
    <rPh sb="6" eb="7">
      <t>ダイ</t>
    </rPh>
    <rPh sb="8" eb="9">
      <t>ゴウ</t>
    </rPh>
    <rPh sb="9" eb="11">
      <t>カンケイ</t>
    </rPh>
    <phoneticPr fontId="2"/>
  </si>
  <si>
    <t>人件費積算表</t>
    <rPh sb="0" eb="3">
      <t>ジンケンヒ</t>
    </rPh>
    <rPh sb="3" eb="6">
      <t>セキサンヒョウ</t>
    </rPh>
    <phoneticPr fontId="2"/>
  </si>
  <si>
    <t>４月合計</t>
    <rPh sb="1" eb="2">
      <t>ガツ</t>
    </rPh>
    <rPh sb="2" eb="4">
      <t>ゴウケイ</t>
    </rPh>
    <phoneticPr fontId="2"/>
  </si>
  <si>
    <t>５月合計</t>
    <rPh sb="1" eb="2">
      <t>ガツ</t>
    </rPh>
    <rPh sb="2" eb="4">
      <t>ゴウケイ</t>
    </rPh>
    <phoneticPr fontId="2"/>
  </si>
  <si>
    <r>
      <t>A2.</t>
    </r>
    <r>
      <rPr>
        <sz val="11"/>
        <color rgb="FF1F1F1F"/>
        <rFont val="Meiryo UI"/>
        <family val="3"/>
        <charset val="128"/>
      </rPr>
      <t xml:space="preserve"> はい、可能です。役員報酬のみの場合は『月給リスト』を選択し、役員報酬月額をベースに算定してください。</t>
    </r>
    <phoneticPr fontId="2"/>
  </si>
  <si>
    <r>
      <t xml:space="preserve">④賞与区分
</t>
    </r>
    <r>
      <rPr>
        <sz val="11"/>
        <color rgb="FF1F1F1F"/>
        <rFont val="Meiryo UI"/>
        <family val="3"/>
        <charset val="128"/>
      </rPr>
      <t>※②が「健保リスト」の場合のみ選択</t>
    </r>
    <rPh sb="4" eb="5">
      <t>ブン</t>
    </rPh>
    <rPh sb="10" eb="12">
      <t>ケンポ</t>
    </rPh>
    <rPh sb="17" eb="19">
      <t>バアイ</t>
    </rPh>
    <rPh sb="21" eb="23">
      <t>センタク</t>
    </rPh>
    <phoneticPr fontId="2"/>
  </si>
  <si>
    <t>別紙３　人件費実績表（様式第９号関係）</t>
    <rPh sb="0" eb="2">
      <t>ベッシ</t>
    </rPh>
    <rPh sb="4" eb="7">
      <t>ジンケンヒ</t>
    </rPh>
    <rPh sb="7" eb="9">
      <t>ジッセキ</t>
    </rPh>
    <rPh sb="9" eb="10">
      <t>ヒョウ</t>
    </rPh>
    <rPh sb="11" eb="13">
      <t>ヨウシキ</t>
    </rPh>
    <rPh sb="13" eb="14">
      <t>ダイ</t>
    </rPh>
    <rPh sb="15" eb="16">
      <t>ゴウ</t>
    </rPh>
    <rPh sb="16" eb="18">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</si>
</sst>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h&quot;"/>
    <numFmt numFmtId="177" formatCode="#,##0&quot;円&quot;"/>
    <numFmt numFmtId="178" formatCode="0.0"/>
  </numFmts>
  <fonts count="23">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theme="1"/>
      <name val="ＭＳ Ｐゴシック"/>
      <family val="2"/>
      <charset val="128"/>
      <scheme val="minor"/>
    </font>
    <font>
      <sz val="10"/>
      <name val="Arial"/>
      <family val="2"/>
    </font>
    <font>
      <sz val="10"/>
      <color rgb="FF000000"/>
      <name val="MS Gothic"/>
      <family val="3"/>
      <charset val="128"/>
    </font>
    <font>
      <b/>
      <sz val="10"/>
      <color rgb="FF000000"/>
      <name val="MS Gothic"/>
      <family val="3"/>
      <charset val="128"/>
    </font>
    <font>
      <b/>
      <sz val="10"/>
      <color rgb="FF000000"/>
      <name val="MS PGothic"/>
      <family val="3"/>
      <charset val="128"/>
    </font>
    <font>
      <sz val="10"/>
      <color rgb="FF000000"/>
      <name val="MS PGothic"/>
      <family val="3"/>
      <charset val="128"/>
    </font>
    <font>
      <sz val="10"/>
      <name val="ＭＳ Ｐゴシック"/>
      <family val="2"/>
      <charset val="128"/>
    </font>
    <font>
      <b/>
      <sz val="11"/>
      <color rgb="FF1F1F1F"/>
      <name val="Meiryo UI"/>
      <family val="3"/>
      <charset val="128"/>
    </font>
    <font>
      <sz val="11"/>
      <color theme="1"/>
      <name val="Meiryo UI"/>
      <family val="3"/>
      <charset val="128"/>
    </font>
    <font>
      <sz val="11"/>
      <color rgb="FF1F1F1F"/>
      <name val="Meiryo UI"/>
      <family val="3"/>
      <charset val="128"/>
    </font>
    <font>
      <sz val="11"/>
      <color rgb="FFFF0000"/>
      <name val="Meiryo UI"/>
      <family val="3"/>
      <charset val="128"/>
    </font>
    <font>
      <u/>
      <sz val="11"/>
      <color theme="1"/>
      <name val="Meiryo UI"/>
      <family val="3"/>
      <charset val="128"/>
    </font>
    <font>
      <b/>
      <sz val="18"/>
      <color theme="1"/>
      <name val="Meiryo UI"/>
      <family val="3"/>
      <charset val="128"/>
    </font>
    <font>
      <b/>
      <sz val="11"/>
      <color theme="1"/>
      <name val="Meiryo UI"/>
      <family val="3"/>
      <charset val="128"/>
    </font>
    <font>
      <b/>
      <sz val="13.5"/>
      <color theme="1"/>
      <name val="Meiryo UI"/>
      <family val="3"/>
      <charset val="128"/>
    </font>
    <font>
      <sz val="11"/>
      <name val="Meiryo UI"/>
      <family val="3"/>
      <charset val="128"/>
    </font>
    <font>
      <sz val="10"/>
      <color theme="1"/>
      <name val="Meiryo UI"/>
      <family val="3"/>
      <charset val="128"/>
    </font>
    <font>
      <sz val="14"/>
      <color theme="1"/>
      <name val="Meiryo UI"/>
      <family val="3"/>
      <charset val="128"/>
    </font>
    <font>
      <sz val="16"/>
      <color theme="1"/>
      <name val="Meiryo UI"/>
      <family val="3"/>
      <charset val="128"/>
    </font>
    <font>
      <b/>
      <sz val="9"/>
      <color indexed="81"/>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CCFF"/>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style="medium">
        <color auto="1"/>
      </left>
      <right style="medium">
        <color auto="1"/>
      </right>
      <top style="medium">
        <color auto="1"/>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auto="1"/>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cellStyleXfs>
  <cellXfs count="228">
    <xf numFmtId="0" fontId="0" fillId="0" borderId="0" xfId="0">
      <alignment vertical="center"/>
    </xf>
    <xf numFmtId="0" fontId="5" fillId="0" borderId="0" xfId="4" applyFont="1" applyAlignment="1">
      <alignment horizontal="left" vertical="top"/>
    </xf>
    <xf numFmtId="0" fontId="4" fillId="0" borderId="0" xfId="4" applyFont="1">
      <alignment vertical="center"/>
    </xf>
    <xf numFmtId="0" fontId="5" fillId="3" borderId="9" xfId="4" applyFont="1" applyFill="1" applyBorder="1" applyAlignment="1">
      <alignment horizontal="center" vertical="top"/>
    </xf>
    <xf numFmtId="0" fontId="8" fillId="3" borderId="22" xfId="4" applyFont="1" applyFill="1" applyBorder="1" applyAlignment="1">
      <alignment horizontal="left"/>
    </xf>
    <xf numFmtId="0" fontId="4" fillId="3" borderId="9" xfId="4" applyFont="1" applyFill="1" applyBorder="1" applyAlignment="1">
      <alignment horizontal="left" vertical="top"/>
    </xf>
    <xf numFmtId="0" fontId="8" fillId="3" borderId="13" xfId="4" applyFont="1" applyFill="1" applyBorder="1" applyAlignment="1">
      <alignment horizontal="left" vertical="top"/>
    </xf>
    <xf numFmtId="3" fontId="5" fillId="3" borderId="9" xfId="4" applyNumberFormat="1" applyFont="1" applyFill="1" applyBorder="1" applyAlignment="1">
      <alignment horizontal="left" vertical="center" indent="1"/>
    </xf>
    <xf numFmtId="3" fontId="8" fillId="3" borderId="9" xfId="4" applyNumberFormat="1" applyFont="1" applyFill="1" applyBorder="1" applyAlignment="1">
      <alignment horizontal="left" vertical="center" indent="2"/>
    </xf>
    <xf numFmtId="0" fontId="4" fillId="3" borderId="10" xfId="4" applyFont="1" applyFill="1" applyBorder="1" applyAlignment="1">
      <alignment horizontal="left" vertical="top" indent="1"/>
    </xf>
    <xf numFmtId="0" fontId="8" fillId="3" borderId="11" xfId="4" applyFont="1" applyFill="1" applyBorder="1" applyAlignment="1">
      <alignment horizontal="left" vertical="center"/>
    </xf>
    <xf numFmtId="3" fontId="8" fillId="3" borderId="12" xfId="4" applyNumberFormat="1" applyFont="1" applyFill="1" applyBorder="1" applyAlignment="1">
      <alignment horizontal="justify" vertical="center"/>
    </xf>
    <xf numFmtId="3" fontId="8" fillId="3" borderId="10" xfId="4" applyNumberFormat="1" applyFont="1" applyFill="1" applyBorder="1" applyAlignment="1">
      <alignment horizontal="left" vertical="center" indent="2"/>
    </xf>
    <xf numFmtId="3" fontId="8" fillId="3" borderId="9" xfId="4" applyNumberFormat="1" applyFont="1" applyFill="1" applyBorder="1" applyAlignment="1">
      <alignment horizontal="left" vertical="center" indent="1"/>
    </xf>
    <xf numFmtId="3" fontId="8" fillId="3" borderId="10" xfId="4" applyNumberFormat="1" applyFont="1" applyFill="1" applyBorder="1" applyAlignment="1">
      <alignment horizontal="left" vertical="center" indent="1"/>
    </xf>
    <xf numFmtId="0" fontId="4" fillId="3" borderId="12" xfId="4" applyFont="1" applyFill="1" applyBorder="1" applyAlignment="1">
      <alignment horizontal="left" vertical="top"/>
    </xf>
    <xf numFmtId="0" fontId="5" fillId="4" borderId="11" xfId="4" applyFont="1" applyFill="1" applyBorder="1" applyAlignment="1">
      <alignment horizontal="center" vertical="center"/>
    </xf>
    <xf numFmtId="3" fontId="5" fillId="4" borderId="12" xfId="4" applyNumberFormat="1" applyFont="1" applyFill="1" applyBorder="1" applyAlignment="1">
      <alignment horizontal="center" vertical="center"/>
    </xf>
    <xf numFmtId="3" fontId="5" fillId="4" borderId="12" xfId="4" applyNumberFormat="1" applyFont="1" applyFill="1" applyBorder="1" applyAlignment="1">
      <alignment horizontal="left" vertical="center"/>
    </xf>
    <xf numFmtId="0" fontId="4" fillId="4" borderId="12" xfId="4" applyFont="1" applyFill="1" applyBorder="1" applyAlignment="1">
      <alignment horizontal="left" vertical="top"/>
    </xf>
    <xf numFmtId="3" fontId="6" fillId="3" borderId="9" xfId="4" applyNumberFormat="1" applyFont="1" applyFill="1" applyBorder="1" applyAlignment="1">
      <alignment horizontal="right" vertical="center"/>
    </xf>
    <xf numFmtId="0" fontId="5" fillId="3" borderId="10" xfId="4" applyFont="1" applyFill="1" applyBorder="1" applyAlignment="1"/>
    <xf numFmtId="0" fontId="5" fillId="3" borderId="11" xfId="4" applyFont="1" applyFill="1" applyBorder="1" applyAlignment="1"/>
    <xf numFmtId="0" fontId="5" fillId="3" borderId="12" xfId="4" applyFont="1" applyFill="1" applyBorder="1" applyAlignment="1"/>
    <xf numFmtId="0" fontId="6" fillId="3" borderId="16" xfId="4" applyFont="1" applyFill="1" applyBorder="1" applyAlignment="1">
      <alignment vertical="center" wrapText="1"/>
    </xf>
    <xf numFmtId="0" fontId="6" fillId="3" borderId="17" xfId="4" applyFont="1" applyFill="1" applyBorder="1" applyAlignment="1">
      <alignment vertical="center" wrapText="1"/>
    </xf>
    <xf numFmtId="0" fontId="6" fillId="3" borderId="19" xfId="4" applyFont="1" applyFill="1" applyBorder="1" applyAlignment="1">
      <alignment vertical="center" wrapText="1"/>
    </xf>
    <xf numFmtId="0" fontId="6" fillId="3" borderId="14" xfId="4" applyFont="1" applyFill="1" applyBorder="1" applyAlignment="1">
      <alignment vertical="center" wrapText="1"/>
    </xf>
    <xf numFmtId="0" fontId="4" fillId="0" borderId="0" xfId="4" applyFont="1" applyAlignment="1">
      <alignment horizontal="center" vertical="center"/>
    </xf>
    <xf numFmtId="3" fontId="5" fillId="4" borderId="11" xfId="4" applyNumberFormat="1" applyFont="1" applyFill="1" applyBorder="1" applyAlignment="1">
      <alignment horizontal="center" vertical="center"/>
    </xf>
    <xf numFmtId="3" fontId="5" fillId="4" borderId="11" xfId="4" applyNumberFormat="1" applyFont="1" applyFill="1" applyBorder="1" applyAlignment="1">
      <alignment horizontal="left" vertical="center"/>
    </xf>
    <xf numFmtId="0" fontId="4" fillId="4" borderId="11" xfId="4" applyFont="1" applyFill="1" applyBorder="1" applyAlignment="1">
      <alignment horizontal="left" vertical="top"/>
    </xf>
    <xf numFmtId="0" fontId="4" fillId="4" borderId="0" xfId="4" applyFont="1" applyFill="1">
      <alignment vertical="center"/>
    </xf>
    <xf numFmtId="0" fontId="5" fillId="4" borderId="0" xfId="4" applyFont="1" applyFill="1" applyBorder="1" applyAlignment="1">
      <alignment horizontal="center" vertical="center" wrapText="1"/>
    </xf>
    <xf numFmtId="3" fontId="5" fillId="4" borderId="11" xfId="4" applyNumberFormat="1" applyFont="1" applyFill="1" applyBorder="1" applyAlignment="1">
      <alignment vertical="center"/>
    </xf>
    <xf numFmtId="0" fontId="5" fillId="4" borderId="11" xfId="4" applyFont="1" applyFill="1" applyBorder="1" applyAlignment="1">
      <alignment horizontal="centerContinuous" vertical="center" wrapText="1"/>
    </xf>
    <xf numFmtId="0" fontId="5" fillId="4" borderId="23" xfId="4" applyFont="1" applyFill="1" applyBorder="1" applyAlignment="1">
      <alignment horizontal="centerContinuous" vertical="center" wrapText="1"/>
    </xf>
    <xf numFmtId="3" fontId="6" fillId="3" borderId="7" xfId="4" applyNumberFormat="1" applyFont="1" applyFill="1" applyBorder="1" applyAlignment="1">
      <alignment horizontal="right" vertical="center"/>
    </xf>
    <xf numFmtId="3" fontId="8" fillId="3" borderId="7" xfId="4" applyNumberFormat="1" applyFont="1" applyFill="1" applyBorder="1" applyAlignment="1">
      <alignment horizontal="left" vertical="center" indent="2"/>
    </xf>
    <xf numFmtId="3" fontId="8" fillId="3" borderId="7" xfId="4" applyNumberFormat="1" applyFont="1" applyFill="1" applyBorder="1" applyAlignment="1">
      <alignment horizontal="left" vertical="center" indent="1"/>
    </xf>
    <xf numFmtId="0" fontId="5" fillId="4" borderId="24" xfId="4" applyFont="1" applyFill="1" applyBorder="1" applyAlignment="1">
      <alignment horizontal="centerContinuous" wrapText="1"/>
    </xf>
    <xf numFmtId="0" fontId="4" fillId="4" borderId="25" xfId="4" applyFont="1" applyFill="1" applyBorder="1" applyAlignment="1">
      <alignment horizontal="centerContinuous" vertical="center"/>
    </xf>
    <xf numFmtId="0" fontId="7" fillId="4" borderId="27" xfId="4" applyFont="1" applyFill="1" applyBorder="1" applyAlignment="1">
      <alignment horizontal="center" vertical="center"/>
    </xf>
    <xf numFmtId="0" fontId="7" fillId="4" borderId="27" xfId="4" applyFont="1" applyFill="1" applyBorder="1" applyAlignment="1">
      <alignment horizontal="center" vertical="top" wrapText="1"/>
    </xf>
    <xf numFmtId="38" fontId="8" fillId="4" borderId="26" xfId="3" applyFont="1" applyFill="1" applyBorder="1" applyAlignment="1">
      <alignment horizontal="center" vertical="center"/>
    </xf>
    <xf numFmtId="3" fontId="6" fillId="4" borderId="27" xfId="4" applyNumberFormat="1" applyFont="1" applyFill="1" applyBorder="1" applyAlignment="1">
      <alignment vertical="center"/>
    </xf>
    <xf numFmtId="38" fontId="8" fillId="4" borderId="28" xfId="3" applyFont="1" applyFill="1" applyBorder="1" applyAlignment="1">
      <alignment horizontal="center" vertical="center"/>
    </xf>
    <xf numFmtId="3" fontId="6" fillId="4" borderId="29" xfId="4" applyNumberFormat="1" applyFont="1" applyFill="1" applyBorder="1" applyAlignment="1">
      <alignment vertical="center"/>
    </xf>
    <xf numFmtId="0" fontId="4" fillId="2" borderId="0" xfId="4" applyFont="1" applyFill="1">
      <alignment vertical="center"/>
    </xf>
    <xf numFmtId="3" fontId="5" fillId="3" borderId="26" xfId="4" applyNumberFormat="1" applyFont="1" applyFill="1" applyBorder="1" applyAlignment="1">
      <alignment horizontal="center" vertical="center"/>
    </xf>
    <xf numFmtId="3" fontId="5" fillId="3" borderId="28" xfId="4" applyNumberFormat="1" applyFont="1" applyFill="1" applyBorder="1" applyAlignment="1">
      <alignment horizontal="center" vertical="center"/>
    </xf>
    <xf numFmtId="3" fontId="6" fillId="3" borderId="31" xfId="4" applyNumberFormat="1" applyFont="1" applyFill="1" applyBorder="1" applyAlignment="1">
      <alignment horizontal="right" vertical="center"/>
    </xf>
    <xf numFmtId="3" fontId="8" fillId="3" borderId="31" xfId="4" applyNumberFormat="1" applyFont="1" applyFill="1" applyBorder="1" applyAlignment="1">
      <alignment horizontal="left" vertical="center" indent="1"/>
    </xf>
    <xf numFmtId="0" fontId="4" fillId="3" borderId="4" xfId="4" applyFont="1" applyFill="1" applyBorder="1" applyAlignment="1">
      <alignment horizontal="left" vertical="top" indent="1"/>
    </xf>
    <xf numFmtId="3" fontId="8" fillId="3" borderId="4" xfId="4" applyNumberFormat="1" applyFont="1" applyFill="1" applyBorder="1" applyAlignment="1">
      <alignment horizontal="left" vertical="center" indent="2"/>
    </xf>
    <xf numFmtId="3" fontId="8" fillId="3" borderId="4" xfId="4" applyNumberFormat="1" applyFont="1" applyFill="1" applyBorder="1" applyAlignment="1">
      <alignment horizontal="left" vertical="center" indent="1"/>
    </xf>
    <xf numFmtId="3" fontId="8" fillId="3" borderId="33" xfId="4" applyNumberFormat="1" applyFont="1" applyFill="1" applyBorder="1" applyAlignment="1">
      <alignment horizontal="left" vertical="center" indent="1"/>
    </xf>
    <xf numFmtId="3" fontId="8" fillId="3" borderId="34" xfId="4" applyNumberFormat="1" applyFont="1" applyFill="1" applyBorder="1" applyAlignment="1">
      <alignment horizontal="right" vertical="center"/>
    </xf>
    <xf numFmtId="0" fontId="4" fillId="3" borderId="35" xfId="4" applyFont="1" applyFill="1" applyBorder="1" applyAlignment="1">
      <alignment horizontal="right" vertical="top"/>
    </xf>
    <xf numFmtId="0" fontId="8" fillId="3" borderId="5" xfId="4" applyFont="1" applyFill="1" applyBorder="1" applyAlignment="1">
      <alignment horizontal="left" vertical="center"/>
    </xf>
    <xf numFmtId="0" fontId="8" fillId="3" borderId="32" xfId="4" applyFont="1" applyFill="1" applyBorder="1" applyAlignment="1">
      <alignment horizontal="left" vertical="center"/>
    </xf>
    <xf numFmtId="0" fontId="9" fillId="3" borderId="24" xfId="4" applyFont="1" applyFill="1" applyBorder="1" applyAlignment="1">
      <alignment horizontal="centerContinuous" vertical="center" wrapText="1"/>
    </xf>
    <xf numFmtId="0" fontId="4" fillId="3" borderId="30" xfId="4" applyFont="1" applyFill="1" applyBorder="1" applyAlignment="1">
      <alignment horizontal="centerContinuous" vertical="center"/>
    </xf>
    <xf numFmtId="0" fontId="4" fillId="3" borderId="25" xfId="4" applyFont="1" applyFill="1" applyBorder="1" applyAlignment="1">
      <alignment horizontal="centerContinuous" vertical="center"/>
    </xf>
    <xf numFmtId="0" fontId="6" fillId="3" borderId="7" xfId="4" applyFont="1" applyFill="1" applyBorder="1" applyAlignment="1">
      <alignment horizontal="centerContinuous" vertical="center" wrapText="1"/>
    </xf>
    <xf numFmtId="0" fontId="8" fillId="3" borderId="7" xfId="4" applyFont="1" applyFill="1" applyBorder="1" applyAlignment="1">
      <alignment vertical="center" wrapText="1"/>
    </xf>
    <xf numFmtId="0" fontId="8" fillId="3" borderId="7" xfId="4"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0" fillId="0" borderId="50" xfId="0" applyFont="1" applyBorder="1" applyAlignment="1">
      <alignment horizontal="center" vertical="center" wrapText="1" readingOrder="1"/>
    </xf>
    <xf numFmtId="0" fontId="12" fillId="0" borderId="0" xfId="0" applyFont="1" applyBorder="1" applyAlignment="1">
      <alignment horizontal="center" vertical="center" wrapText="1" readingOrder="1"/>
    </xf>
    <xf numFmtId="0" fontId="12" fillId="5" borderId="37" xfId="0" applyFont="1" applyFill="1" applyBorder="1" applyAlignment="1">
      <alignment horizontal="center" vertical="center" wrapText="1" readingOrder="1"/>
    </xf>
    <xf numFmtId="0" fontId="12" fillId="5" borderId="28" xfId="0" applyFont="1" applyFill="1" applyBorder="1" applyAlignment="1">
      <alignment horizontal="center" vertical="center" wrapText="1" readingOrder="1"/>
    </xf>
    <xf numFmtId="0" fontId="10" fillId="2" borderId="42" xfId="0" applyFont="1" applyFill="1" applyBorder="1" applyAlignment="1">
      <alignment horizontal="center" vertical="center" wrapText="1" readingOrder="1"/>
    </xf>
    <xf numFmtId="0" fontId="10" fillId="2" borderId="43" xfId="0" applyFont="1" applyFill="1" applyBorder="1" applyAlignment="1">
      <alignment horizontal="center" vertical="center" wrapText="1" readingOrder="1"/>
    </xf>
    <xf numFmtId="0" fontId="10" fillId="2" borderId="44" xfId="0" applyFont="1" applyFill="1" applyBorder="1" applyAlignment="1">
      <alignment horizontal="center" vertical="center" wrapText="1" readingOrder="1"/>
    </xf>
    <xf numFmtId="0" fontId="12" fillId="3" borderId="6" xfId="0" applyFont="1" applyFill="1" applyBorder="1" applyAlignment="1">
      <alignment horizontal="center" vertical="center" wrapText="1" readingOrder="1"/>
    </xf>
    <xf numFmtId="0" fontId="12" fillId="3" borderId="46" xfId="0" applyFont="1" applyFill="1" applyBorder="1" applyAlignment="1">
      <alignment horizontal="center" vertical="center" wrapText="1" readingOrder="1"/>
    </xf>
    <xf numFmtId="0" fontId="11" fillId="5" borderId="0" xfId="0" applyFont="1" applyFill="1" applyAlignment="1">
      <alignment horizontal="center" vertical="center"/>
    </xf>
    <xf numFmtId="0" fontId="11" fillId="3" borderId="0" xfId="0" applyFont="1" applyFill="1" applyAlignment="1">
      <alignment horizontal="center" vertical="center"/>
    </xf>
    <xf numFmtId="0" fontId="10" fillId="2" borderId="30" xfId="0" applyFont="1" applyFill="1" applyBorder="1" applyAlignment="1">
      <alignment horizontal="center" vertical="center" wrapText="1" readingOrder="1"/>
    </xf>
    <xf numFmtId="0" fontId="10" fillId="2" borderId="41" xfId="0" applyFont="1" applyFill="1" applyBorder="1" applyAlignment="1">
      <alignment horizontal="center" vertical="center" wrapText="1" readingOrder="1"/>
    </xf>
    <xf numFmtId="0" fontId="10" fillId="0" borderId="48" xfId="0" applyFont="1" applyBorder="1" applyAlignment="1">
      <alignment horizontal="center" vertical="center" wrapText="1" readingOrder="1"/>
    </xf>
    <xf numFmtId="176" fontId="12" fillId="5" borderId="6" xfId="0" applyNumberFormat="1" applyFont="1" applyFill="1" applyBorder="1" applyAlignment="1">
      <alignment horizontal="center" vertical="center" wrapText="1" readingOrder="1"/>
    </xf>
    <xf numFmtId="176" fontId="12" fillId="5" borderId="7" xfId="0" applyNumberFormat="1" applyFont="1" applyFill="1" applyBorder="1" applyAlignment="1">
      <alignment horizontal="center" vertical="center" wrapText="1" readingOrder="1"/>
    </xf>
    <xf numFmtId="176" fontId="12" fillId="5" borderId="51" xfId="0" applyNumberFormat="1" applyFont="1" applyFill="1" applyBorder="1" applyAlignment="1">
      <alignment horizontal="center" vertical="center" wrapText="1" readingOrder="1"/>
    </xf>
    <xf numFmtId="0" fontId="13" fillId="0" borderId="0" xfId="0" applyFont="1">
      <alignment vertical="center"/>
    </xf>
    <xf numFmtId="0" fontId="12" fillId="5" borderId="26" xfId="0" applyFont="1" applyFill="1" applyBorder="1" applyAlignment="1">
      <alignment horizontal="center" vertical="center" wrapText="1" readingOrder="1"/>
    </xf>
    <xf numFmtId="0" fontId="12" fillId="5" borderId="48" xfId="0" applyFont="1" applyFill="1" applyBorder="1" applyAlignment="1">
      <alignment horizontal="center" vertical="center" wrapText="1" readingOrder="1"/>
    </xf>
    <xf numFmtId="3" fontId="12" fillId="6" borderId="45" xfId="0" applyNumberFormat="1" applyFont="1" applyFill="1" applyBorder="1" applyAlignment="1">
      <alignment vertical="center" wrapText="1" readingOrder="1"/>
    </xf>
    <xf numFmtId="3" fontId="12" fillId="6" borderId="47" xfId="0" applyNumberFormat="1" applyFont="1" applyFill="1" applyBorder="1" applyAlignment="1">
      <alignment vertical="center" wrapText="1" readingOrder="1"/>
    </xf>
    <xf numFmtId="178" fontId="12" fillId="6" borderId="45" xfId="0" applyNumberFormat="1" applyFont="1" applyFill="1" applyBorder="1" applyAlignment="1">
      <alignment horizontal="center" vertical="center" wrapText="1" readingOrder="1"/>
    </xf>
    <xf numFmtId="178" fontId="12" fillId="6" borderId="27" xfId="0" applyNumberFormat="1" applyFont="1" applyFill="1" applyBorder="1" applyAlignment="1">
      <alignment horizontal="center" vertical="center" wrapText="1" readingOrder="1"/>
    </xf>
    <xf numFmtId="178" fontId="12" fillId="6" borderId="49" xfId="0" applyNumberFormat="1" applyFont="1" applyFill="1" applyBorder="1" applyAlignment="1">
      <alignment horizontal="center" vertical="center" wrapText="1" readingOrder="1"/>
    </xf>
    <xf numFmtId="0" fontId="12" fillId="6" borderId="47" xfId="0" applyFont="1" applyFill="1" applyBorder="1" applyAlignment="1">
      <alignment horizontal="center" vertical="center" wrapText="1" readingOrder="1"/>
    </xf>
    <xf numFmtId="0" fontId="12" fillId="6" borderId="46" xfId="0" applyFont="1" applyFill="1" applyBorder="1" applyAlignment="1">
      <alignment horizontal="center" vertical="center" wrapText="1" readingOrder="1"/>
    </xf>
    <xf numFmtId="178" fontId="12" fillId="6" borderId="46" xfId="0" applyNumberFormat="1" applyFont="1" applyFill="1" applyBorder="1" applyAlignment="1">
      <alignment horizontal="center" vertical="center" wrapText="1" readingOrder="1"/>
    </xf>
    <xf numFmtId="176" fontId="12" fillId="6" borderId="41" xfId="3" applyNumberFormat="1" applyFont="1" applyFill="1" applyBorder="1" applyAlignment="1">
      <alignment horizontal="center" vertical="center" wrapText="1" readingOrder="1"/>
    </xf>
    <xf numFmtId="176" fontId="12" fillId="6" borderId="49" xfId="3" applyNumberFormat="1" applyFont="1" applyFill="1" applyBorder="1" applyAlignment="1">
      <alignment horizontal="center" vertical="center" wrapText="1" readingOrder="1"/>
    </xf>
    <xf numFmtId="177" fontId="12" fillId="6" borderId="46" xfId="3" applyNumberFormat="1" applyFont="1" applyFill="1" applyBorder="1" applyAlignment="1">
      <alignment horizontal="center" vertical="center" wrapText="1" readingOrder="1"/>
    </xf>
    <xf numFmtId="177" fontId="12" fillId="6" borderId="47" xfId="3" applyNumberFormat="1" applyFont="1" applyFill="1" applyBorder="1" applyAlignment="1">
      <alignment horizontal="center" vertical="center" wrapText="1" readingOrder="1"/>
    </xf>
    <xf numFmtId="0" fontId="11" fillId="6" borderId="0" xfId="0" applyFont="1" applyFill="1" applyAlignment="1">
      <alignment horizontal="center" vertical="center"/>
    </xf>
    <xf numFmtId="0" fontId="10" fillId="0" borderId="37" xfId="0" applyFont="1" applyBorder="1" applyAlignment="1">
      <alignment horizontal="center" vertical="center" wrapText="1" readingOrder="1"/>
    </xf>
    <xf numFmtId="177" fontId="12" fillId="6" borderId="6" xfId="3" applyNumberFormat="1" applyFont="1" applyFill="1" applyBorder="1" applyAlignment="1">
      <alignment horizontal="center" vertical="center" wrapText="1" readingOrder="1"/>
    </xf>
    <xf numFmtId="177" fontId="12" fillId="6" borderId="45" xfId="3" applyNumberFormat="1" applyFont="1" applyFill="1" applyBorder="1" applyAlignment="1">
      <alignment horizontal="center" vertical="center" wrapText="1" readingOrder="1"/>
    </xf>
    <xf numFmtId="0" fontId="12" fillId="0" borderId="43" xfId="0" applyFont="1" applyBorder="1" applyAlignment="1">
      <alignment horizontal="center" vertical="center" wrapText="1" readingOrder="1"/>
    </xf>
    <xf numFmtId="0" fontId="12" fillId="0" borderId="44" xfId="0" applyFont="1" applyBorder="1" applyAlignment="1">
      <alignment horizontal="center" vertical="center" wrapText="1" readingOrder="1"/>
    </xf>
    <xf numFmtId="0" fontId="10" fillId="0" borderId="42" xfId="0" applyFont="1" applyBorder="1" applyAlignment="1">
      <alignment horizontal="center" vertical="center" wrapText="1" readingOrder="1"/>
    </xf>
    <xf numFmtId="177" fontId="14" fillId="6" borderId="9" xfId="0" applyNumberFormat="1" applyFont="1" applyFill="1" applyBorder="1" applyAlignment="1">
      <alignment horizontal="center" vertical="center"/>
    </xf>
    <xf numFmtId="0" fontId="15" fillId="0" borderId="0" xfId="0" applyFont="1">
      <alignment vertical="center"/>
    </xf>
    <xf numFmtId="0" fontId="17" fillId="0" borderId="0" xfId="0" applyFont="1">
      <alignment vertical="center"/>
    </xf>
    <xf numFmtId="0" fontId="16" fillId="0" borderId="0" xfId="0" applyFont="1" applyAlignment="1">
      <alignment horizontal="left" vertical="center" indent="1"/>
    </xf>
    <xf numFmtId="0" fontId="11" fillId="0" borderId="0" xfId="0" applyFont="1" applyAlignment="1">
      <alignment horizontal="left" vertical="center" indent="2"/>
    </xf>
    <xf numFmtId="0" fontId="11" fillId="0" borderId="0" xfId="0" applyFont="1" applyAlignment="1">
      <alignment horizontal="left" vertical="center" indent="1"/>
    </xf>
    <xf numFmtId="0" fontId="10" fillId="0" borderId="7" xfId="0" applyFont="1" applyBorder="1" applyAlignment="1">
      <alignment horizontal="center" vertical="center" wrapText="1" readingOrder="1"/>
    </xf>
    <xf numFmtId="0" fontId="10" fillId="0" borderId="7" xfId="0" applyFont="1" applyBorder="1" applyAlignment="1">
      <alignment vertical="center" wrapText="1" readingOrder="1"/>
    </xf>
    <xf numFmtId="0" fontId="11" fillId="0" borderId="4" xfId="0" applyFont="1" applyBorder="1" applyAlignment="1">
      <alignment horizontal="centerContinuous" vertical="center"/>
    </xf>
    <xf numFmtId="0" fontId="11" fillId="0" borderId="56" xfId="0" applyFont="1" applyBorder="1" applyAlignment="1">
      <alignment horizontal="centerContinuous" vertical="center"/>
    </xf>
    <xf numFmtId="0" fontId="18" fillId="0" borderId="7" xfId="0" applyFont="1" applyBorder="1" applyAlignment="1">
      <alignment horizontal="center" vertical="center"/>
    </xf>
    <xf numFmtId="38" fontId="18" fillId="3" borderId="7" xfId="3" applyFont="1" applyFill="1" applyBorder="1" applyAlignment="1">
      <alignment vertical="center"/>
    </xf>
    <xf numFmtId="0" fontId="11" fillId="0" borderId="1" xfId="0" applyFont="1" applyBorder="1" applyAlignment="1">
      <alignment horizontal="center" vertical="center"/>
    </xf>
    <xf numFmtId="0" fontId="11" fillId="0" borderId="7" xfId="0" applyFont="1" applyBorder="1">
      <alignment vertical="center"/>
    </xf>
    <xf numFmtId="0" fontId="11" fillId="3" borderId="7" xfId="0" applyFont="1" applyFill="1" applyBorder="1">
      <alignment vertical="center"/>
    </xf>
    <xf numFmtId="38" fontId="11" fillId="0" borderId="7" xfId="3" applyFont="1" applyBorder="1">
      <alignment vertical="center"/>
    </xf>
    <xf numFmtId="0" fontId="19" fillId="0" borderId="0" xfId="0" applyFont="1">
      <alignment vertical="center"/>
    </xf>
    <xf numFmtId="38" fontId="11" fillId="0" borderId="0" xfId="0" applyNumberFormat="1" applyFont="1">
      <alignment vertical="center"/>
    </xf>
    <xf numFmtId="0" fontId="18" fillId="3" borderId="7" xfId="0" applyFont="1" applyFill="1" applyBorder="1">
      <alignment vertical="center"/>
    </xf>
    <xf numFmtId="2" fontId="11" fillId="0" borderId="7" xfId="0" applyNumberFormat="1" applyFont="1" applyBorder="1">
      <alignment vertical="center"/>
    </xf>
    <xf numFmtId="178" fontId="11" fillId="0" borderId="7" xfId="0" applyNumberFormat="1" applyFont="1" applyBorder="1">
      <alignment vertical="center"/>
    </xf>
    <xf numFmtId="38" fontId="11" fillId="7" borderId="7" xfId="0" applyNumberFormat="1" applyFont="1" applyFill="1" applyBorder="1">
      <alignment vertical="center"/>
    </xf>
    <xf numFmtId="0" fontId="18" fillId="0" borderId="0" xfId="0" applyFont="1" applyAlignment="1">
      <alignment horizontal="center" vertical="center"/>
    </xf>
    <xf numFmtId="38" fontId="18" fillId="0" borderId="0" xfId="3" applyFont="1" applyFill="1" applyBorder="1" applyAlignment="1">
      <alignment vertical="center"/>
    </xf>
    <xf numFmtId="38" fontId="11" fillId="0" borderId="0" xfId="3" applyFont="1" applyFill="1" applyBorder="1">
      <alignment vertical="center"/>
    </xf>
    <xf numFmtId="0" fontId="18" fillId="0" borderId="0" xfId="0" applyFont="1">
      <alignment vertical="center"/>
    </xf>
    <xf numFmtId="2" fontId="11" fillId="0" borderId="0" xfId="0" applyNumberFormat="1" applyFont="1">
      <alignment vertical="center"/>
    </xf>
    <xf numFmtId="178" fontId="11" fillId="0" borderId="0" xfId="0" applyNumberFormat="1" applyFont="1">
      <alignment vertical="center"/>
    </xf>
    <xf numFmtId="0" fontId="20" fillId="0" borderId="0" xfId="0" applyFont="1">
      <alignment vertical="center"/>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56" fontId="11" fillId="0" borderId="7" xfId="0" applyNumberFormat="1" applyFont="1" applyBorder="1">
      <alignment vertical="center"/>
    </xf>
    <xf numFmtId="20" fontId="11" fillId="0" borderId="7" xfId="0" applyNumberFormat="1" applyFont="1" applyBorder="1">
      <alignment vertical="center"/>
    </xf>
    <xf numFmtId="0" fontId="11" fillId="3" borderId="0" xfId="0" applyFont="1" applyFill="1" applyAlignment="1">
      <alignment horizontal="left" vertical="center"/>
    </xf>
    <xf numFmtId="38" fontId="13" fillId="0" borderId="0" xfId="3" applyFont="1" applyBorder="1" applyAlignment="1">
      <alignment vertical="center"/>
    </xf>
    <xf numFmtId="38" fontId="13" fillId="3" borderId="0" xfId="3" applyFont="1" applyFill="1" applyBorder="1" applyAlignment="1">
      <alignment vertical="center"/>
    </xf>
    <xf numFmtId="0" fontId="11" fillId="0" borderId="7" xfId="0" applyFont="1" applyBorder="1">
      <alignment vertical="center"/>
    </xf>
    <xf numFmtId="0" fontId="11" fillId="0" borderId="0" xfId="0" applyFont="1" applyAlignment="1">
      <alignment horizontal="centerContinuous" vertical="center"/>
    </xf>
    <xf numFmtId="0" fontId="11" fillId="3" borderId="1" xfId="0" applyFont="1" applyFill="1" applyBorder="1" applyAlignment="1">
      <alignment horizontal="center" vertical="center"/>
    </xf>
    <xf numFmtId="0" fontId="16" fillId="0" borderId="0" xfId="0" applyFont="1" applyBorder="1" applyAlignment="1">
      <alignment horizontal="center" vertical="center"/>
    </xf>
    <xf numFmtId="38" fontId="11" fillId="0" borderId="54" xfId="3" applyFont="1" applyBorder="1" applyAlignment="1">
      <alignment horizontal="center" vertical="center"/>
    </xf>
    <xf numFmtId="38" fontId="11" fillId="0" borderId="55" xfId="3" applyFont="1" applyBorder="1" applyAlignment="1">
      <alignment horizontal="center" vertical="center"/>
    </xf>
    <xf numFmtId="0" fontId="11" fillId="3" borderId="4" xfId="0" applyFont="1" applyFill="1" applyBorder="1" applyAlignment="1">
      <alignment horizontal="center" vertical="center"/>
    </xf>
    <xf numFmtId="0" fontId="11" fillId="3" borderId="56" xfId="0" applyFont="1" applyFill="1" applyBorder="1" applyAlignment="1">
      <alignment horizontal="center" vertical="center"/>
    </xf>
    <xf numFmtId="0" fontId="11" fillId="3" borderId="7" xfId="0" applyFont="1" applyFill="1" applyBorder="1" applyAlignment="1">
      <alignment horizontal="center" vertical="center"/>
    </xf>
    <xf numFmtId="0" fontId="11" fillId="0" borderId="0" xfId="0" applyFont="1" applyAlignment="1">
      <alignment horizontal="center" vertical="center"/>
    </xf>
    <xf numFmtId="0" fontId="11" fillId="5" borderId="7" xfId="0" applyFont="1" applyFill="1" applyBorder="1" applyAlignment="1">
      <alignment horizontal="center" vertical="center"/>
    </xf>
    <xf numFmtId="0" fontId="11" fillId="0" borderId="7" xfId="0" applyFont="1" applyBorder="1" applyAlignment="1">
      <alignment horizontal="center" vertical="center"/>
    </xf>
    <xf numFmtId="0" fontId="11" fillId="0" borderId="54" xfId="0" applyFont="1" applyBorder="1" applyAlignment="1">
      <alignment horizontal="center" vertical="center"/>
    </xf>
    <xf numFmtId="0" fontId="11" fillId="0" borderId="57" xfId="0" applyFont="1" applyBorder="1" applyAlignment="1">
      <alignment horizontal="center" vertical="center"/>
    </xf>
    <xf numFmtId="0" fontId="11" fillId="0" borderId="4" xfId="0" applyFont="1" applyBorder="1">
      <alignment vertical="center"/>
    </xf>
    <xf numFmtId="0" fontId="11" fillId="0" borderId="5" xfId="0" applyFont="1" applyBorder="1">
      <alignment vertical="center"/>
    </xf>
    <xf numFmtId="0" fontId="11" fillId="0" borderId="56" xfId="0" applyFont="1" applyBorder="1">
      <alignment vertical="center"/>
    </xf>
    <xf numFmtId="0" fontId="21" fillId="0" borderId="0" xfId="0" applyFont="1" applyAlignment="1">
      <alignment horizontal="center" vertical="center"/>
    </xf>
    <xf numFmtId="0" fontId="20" fillId="0" borderId="0" xfId="0" applyFont="1" applyAlignment="1">
      <alignment horizontal="center" vertical="center"/>
    </xf>
    <xf numFmtId="0" fontId="11" fillId="0" borderId="7" xfId="0" applyFont="1" applyBorder="1">
      <alignment vertical="center"/>
    </xf>
    <xf numFmtId="0" fontId="11" fillId="0" borderId="8" xfId="0" applyFont="1" applyBorder="1" applyAlignment="1">
      <alignment vertical="center" wrapText="1"/>
    </xf>
    <xf numFmtId="0" fontId="11" fillId="0" borderId="39" xfId="0" applyFont="1" applyBorder="1" applyAlignment="1">
      <alignment vertical="center" wrapText="1"/>
    </xf>
    <xf numFmtId="0" fontId="11" fillId="0" borderId="7" xfId="0" applyFont="1" applyBorder="1" applyAlignment="1">
      <alignment horizontal="center" vertical="center" textRotation="255"/>
    </xf>
    <xf numFmtId="0" fontId="11" fillId="0" borderId="5" xfId="0" applyFont="1" applyBorder="1" applyAlignment="1">
      <alignment horizontal="center" vertical="center"/>
    </xf>
    <xf numFmtId="0" fontId="11" fillId="0" borderId="56" xfId="0" applyFont="1" applyBorder="1" applyAlignment="1">
      <alignment horizontal="center" vertical="center"/>
    </xf>
    <xf numFmtId="58" fontId="11" fillId="0" borderId="0" xfId="0" applyNumberFormat="1" applyFont="1" applyAlignment="1">
      <alignment horizontal="left" vertical="center"/>
    </xf>
    <xf numFmtId="0" fontId="10" fillId="2" borderId="24" xfId="0" applyFont="1" applyFill="1" applyBorder="1" applyAlignment="1">
      <alignment horizontal="center" vertical="center" wrapText="1" readingOrder="1"/>
    </xf>
    <xf numFmtId="0" fontId="10" fillId="2" borderId="48" xfId="0" applyFont="1" applyFill="1" applyBorder="1" applyAlignment="1">
      <alignment horizontal="center" vertical="center" wrapText="1" readingOrder="1"/>
    </xf>
    <xf numFmtId="0" fontId="10" fillId="2" borderId="52" xfId="0" applyFont="1" applyFill="1" applyBorder="1" applyAlignment="1">
      <alignment horizontal="center" vertical="center" wrapText="1" readingOrder="1"/>
    </xf>
    <xf numFmtId="0" fontId="10" fillId="2" borderId="53" xfId="0" applyFont="1" applyFill="1" applyBorder="1" applyAlignment="1">
      <alignment horizontal="center" vertical="center" wrapText="1" readingOrder="1"/>
    </xf>
    <xf numFmtId="0" fontId="9" fillId="4" borderId="36" xfId="4" applyFont="1" applyFill="1" applyBorder="1" applyAlignment="1">
      <alignment horizontal="center" vertical="center"/>
    </xf>
    <xf numFmtId="0" fontId="9" fillId="4" borderId="37" xfId="4" applyFont="1" applyFill="1" applyBorder="1" applyAlignment="1">
      <alignment horizontal="center" vertical="center"/>
    </xf>
    <xf numFmtId="0" fontId="5" fillId="3" borderId="36" xfId="4" applyFont="1" applyFill="1" applyBorder="1" applyAlignment="1">
      <alignment horizontal="center" vertical="center"/>
    </xf>
    <xf numFmtId="0" fontId="5" fillId="3" borderId="37" xfId="4" applyFont="1" applyFill="1" applyBorder="1" applyAlignment="1">
      <alignment horizontal="center" vertical="center"/>
    </xf>
    <xf numFmtId="0" fontId="5" fillId="3" borderId="1" xfId="4" applyFont="1" applyFill="1" applyBorder="1" applyAlignment="1">
      <alignment horizontal="center" vertical="center"/>
    </xf>
    <xf numFmtId="0" fontId="5" fillId="3" borderId="6" xfId="4" applyFont="1" applyFill="1" applyBorder="1" applyAlignment="1">
      <alignment horizontal="center" vertical="center"/>
    </xf>
    <xf numFmtId="0" fontId="5" fillId="3" borderId="2" xfId="4" applyFont="1" applyFill="1" applyBorder="1" applyAlignment="1">
      <alignment horizontal="center" vertical="center" wrapText="1"/>
    </xf>
    <xf numFmtId="0" fontId="5" fillId="3" borderId="3" xfId="4" applyFont="1" applyFill="1" applyBorder="1" applyAlignment="1">
      <alignment horizontal="center" vertical="center" wrapText="1"/>
    </xf>
    <xf numFmtId="0" fontId="5" fillId="3" borderId="38" xfId="4" applyFont="1" applyFill="1" applyBorder="1" applyAlignment="1">
      <alignment horizontal="center" vertical="center" wrapText="1"/>
    </xf>
    <xf numFmtId="0" fontId="5" fillId="3" borderId="8" xfId="4" applyFont="1" applyFill="1" applyBorder="1" applyAlignment="1">
      <alignment horizontal="center" vertical="center" wrapText="1"/>
    </xf>
    <xf numFmtId="0" fontId="5" fillId="3" borderId="39" xfId="4" applyFont="1" applyFill="1" applyBorder="1" applyAlignment="1">
      <alignment horizontal="center" vertical="center" wrapText="1"/>
    </xf>
    <xf numFmtId="0" fontId="5" fillId="3" borderId="40" xfId="4" applyFont="1" applyFill="1" applyBorder="1" applyAlignment="1">
      <alignment horizontal="center" vertical="center" wrapText="1"/>
    </xf>
    <xf numFmtId="0" fontId="4" fillId="0" borderId="0" xfId="4" applyFont="1">
      <alignment vertical="center"/>
    </xf>
    <xf numFmtId="0" fontId="5" fillId="4" borderId="16" xfId="4" applyFont="1" applyFill="1" applyBorder="1" applyAlignment="1">
      <alignment horizontal="center" vertical="center" wrapText="1"/>
    </xf>
    <xf numFmtId="0" fontId="5" fillId="4" borderId="18" xfId="4" applyFont="1" applyFill="1" applyBorder="1" applyAlignment="1">
      <alignment horizontal="center" vertical="center" wrapText="1"/>
    </xf>
    <xf numFmtId="0" fontId="5" fillId="4" borderId="17" xfId="4" applyFont="1" applyFill="1" applyBorder="1" applyAlignment="1">
      <alignment horizontal="center" vertical="center" wrapText="1"/>
    </xf>
    <xf numFmtId="0" fontId="5" fillId="4" borderId="19" xfId="4" applyFont="1" applyFill="1" applyBorder="1" applyAlignment="1">
      <alignment horizontal="center" vertical="center" wrapText="1"/>
    </xf>
    <xf numFmtId="0" fontId="5" fillId="4" borderId="20" xfId="4" applyFont="1" applyFill="1" applyBorder="1" applyAlignment="1">
      <alignment horizontal="center" vertical="center" wrapText="1"/>
    </xf>
    <xf numFmtId="0" fontId="5" fillId="4" borderId="14" xfId="4" applyFont="1" applyFill="1" applyBorder="1" applyAlignment="1">
      <alignment horizontal="center" vertical="center" wrapText="1"/>
    </xf>
    <xf numFmtId="0" fontId="7" fillId="4" borderId="16" xfId="4" applyFont="1" applyFill="1" applyBorder="1" applyAlignment="1">
      <alignment horizontal="center" vertical="center"/>
    </xf>
    <xf numFmtId="0" fontId="7" fillId="4" borderId="17" xfId="4" applyFont="1" applyFill="1" applyBorder="1" applyAlignment="1">
      <alignment horizontal="center" vertical="center"/>
    </xf>
    <xf numFmtId="0" fontId="7" fillId="4" borderId="21" xfId="4" applyFont="1" applyFill="1" applyBorder="1" applyAlignment="1">
      <alignment horizontal="center" vertical="center"/>
    </xf>
    <xf numFmtId="0" fontId="7" fillId="4" borderId="15" xfId="4" applyFont="1" applyFill="1" applyBorder="1" applyAlignment="1">
      <alignment horizontal="center" vertical="center"/>
    </xf>
    <xf numFmtId="0" fontId="4" fillId="3" borderId="10" xfId="4" applyFont="1" applyFill="1" applyBorder="1" applyAlignment="1">
      <alignment horizontal="left" vertical="top" indent="8"/>
    </xf>
    <xf numFmtId="0" fontId="4" fillId="3" borderId="11" xfId="4" applyFont="1" applyFill="1" applyBorder="1" applyAlignment="1">
      <alignment horizontal="left" vertical="top" indent="8"/>
    </xf>
    <xf numFmtId="0" fontId="4" fillId="3" borderId="12" xfId="4" applyFont="1" applyFill="1" applyBorder="1" applyAlignment="1">
      <alignment horizontal="left" vertical="top" indent="8"/>
    </xf>
    <xf numFmtId="0" fontId="4" fillId="4" borderId="10" xfId="4" applyFont="1" applyFill="1" applyBorder="1" applyAlignment="1">
      <alignment horizontal="left" vertical="top"/>
    </xf>
    <xf numFmtId="0" fontId="4" fillId="4" borderId="11" xfId="4" applyFont="1" applyFill="1" applyBorder="1" applyAlignment="1">
      <alignment horizontal="left" vertical="top"/>
    </xf>
    <xf numFmtId="3" fontId="6" fillId="4" borderId="10" xfId="4" applyNumberFormat="1" applyFont="1" applyFill="1" applyBorder="1" applyAlignment="1">
      <alignment horizontal="right" vertical="center"/>
    </xf>
    <xf numFmtId="3" fontId="6" fillId="4" borderId="12" xfId="4" applyNumberFormat="1" applyFont="1" applyFill="1" applyBorder="1" applyAlignment="1">
      <alignment horizontal="right" vertical="center"/>
    </xf>
    <xf numFmtId="3" fontId="5" fillId="4" borderId="10" xfId="4" applyNumberFormat="1" applyFont="1" applyFill="1" applyBorder="1" applyAlignment="1">
      <alignment horizontal="center" vertical="center"/>
    </xf>
    <xf numFmtId="3" fontId="5" fillId="4" borderId="11" xfId="4" applyNumberFormat="1" applyFont="1" applyFill="1" applyBorder="1" applyAlignment="1">
      <alignment horizontal="center" vertical="center"/>
    </xf>
    <xf numFmtId="0" fontId="5" fillId="3" borderId="22" xfId="4" applyFont="1" applyFill="1" applyBorder="1" applyAlignment="1">
      <alignment horizontal="center" vertical="center"/>
    </xf>
    <xf numFmtId="0" fontId="5" fillId="3" borderId="13" xfId="4" applyFont="1" applyFill="1" applyBorder="1" applyAlignment="1">
      <alignment horizontal="center" vertical="center"/>
    </xf>
    <xf numFmtId="0" fontId="5" fillId="3" borderId="10" xfId="4" applyFont="1" applyFill="1" applyBorder="1" applyAlignment="1">
      <alignment horizontal="center" vertical="top"/>
    </xf>
    <xf numFmtId="0" fontId="5" fillId="3" borderId="11" xfId="4" applyFont="1" applyFill="1" applyBorder="1" applyAlignment="1">
      <alignment horizontal="center" vertical="top"/>
    </xf>
    <xf numFmtId="0" fontId="5" fillId="3" borderId="12" xfId="4" applyFont="1" applyFill="1" applyBorder="1" applyAlignment="1">
      <alignment horizontal="center" vertical="top"/>
    </xf>
    <xf numFmtId="0" fontId="8" fillId="3" borderId="22" xfId="4" applyFont="1" applyFill="1" applyBorder="1" applyAlignment="1">
      <alignment horizontal="center" vertical="center" wrapText="1"/>
    </xf>
    <xf numFmtId="0" fontId="8" fillId="3" borderId="13" xfId="4" applyFont="1" applyFill="1" applyBorder="1" applyAlignment="1">
      <alignment horizontal="center" vertical="center" wrapText="1"/>
    </xf>
    <xf numFmtId="0" fontId="5" fillId="4" borderId="10" xfId="4" applyFont="1" applyFill="1" applyBorder="1" applyAlignment="1">
      <alignment horizontal="center" vertical="center"/>
    </xf>
    <xf numFmtId="0" fontId="5" fillId="4" borderId="11" xfId="4" applyFont="1" applyFill="1" applyBorder="1" applyAlignment="1">
      <alignment horizontal="center" vertical="center"/>
    </xf>
    <xf numFmtId="0" fontId="5" fillId="4" borderId="12" xfId="4" applyFont="1" applyFill="1" applyBorder="1" applyAlignment="1">
      <alignment horizontal="center" vertical="center"/>
    </xf>
    <xf numFmtId="0" fontId="7" fillId="4" borderId="21" xfId="4" applyFont="1" applyFill="1" applyBorder="1" applyAlignment="1">
      <alignment horizontal="center" vertical="top" wrapText="1"/>
    </xf>
    <xf numFmtId="0" fontId="7" fillId="4" borderId="15" xfId="4" applyFont="1" applyFill="1" applyBorder="1" applyAlignment="1">
      <alignment horizontal="center" vertical="top" wrapText="1"/>
    </xf>
    <xf numFmtId="0" fontId="7" fillId="4" borderId="19" xfId="4" applyFont="1" applyFill="1" applyBorder="1" applyAlignment="1">
      <alignment horizontal="center" vertical="top" wrapText="1"/>
    </xf>
    <xf numFmtId="0" fontId="7" fillId="4" borderId="14" xfId="4" applyFont="1" applyFill="1" applyBorder="1" applyAlignment="1">
      <alignment horizontal="center" vertical="top" wrapText="1"/>
    </xf>
    <xf numFmtId="0" fontId="8" fillId="3" borderId="10" xfId="4" applyFont="1" applyFill="1" applyBorder="1" applyAlignment="1">
      <alignment horizontal="center" vertical="center"/>
    </xf>
    <xf numFmtId="0" fontId="8" fillId="3" borderId="11" xfId="4" applyFont="1" applyFill="1" applyBorder="1" applyAlignment="1">
      <alignment horizontal="center" vertical="center"/>
    </xf>
    <xf numFmtId="0" fontId="8" fillId="3" borderId="12" xfId="4" applyFont="1" applyFill="1" applyBorder="1" applyAlignment="1">
      <alignment horizontal="center" vertical="center"/>
    </xf>
    <xf numFmtId="0" fontId="8" fillId="4" borderId="10" xfId="4" applyFont="1" applyFill="1" applyBorder="1" applyAlignment="1">
      <alignment horizontal="center" vertical="center"/>
    </xf>
    <xf numFmtId="0" fontId="8" fillId="4" borderId="11" xfId="4" applyFont="1" applyFill="1" applyBorder="1" applyAlignment="1">
      <alignment horizontal="center" vertical="center"/>
    </xf>
    <xf numFmtId="0" fontId="8" fillId="4" borderId="12" xfId="4" applyFont="1" applyFill="1" applyBorder="1" applyAlignment="1">
      <alignment horizontal="center" vertical="center"/>
    </xf>
    <xf numFmtId="3" fontId="5" fillId="4" borderId="10" xfId="4" applyNumberFormat="1" applyFont="1" applyFill="1" applyBorder="1" applyAlignment="1">
      <alignment horizontal="left" vertical="center"/>
    </xf>
    <xf numFmtId="3" fontId="5" fillId="4" borderId="11" xfId="4" applyNumberFormat="1" applyFont="1" applyFill="1" applyBorder="1" applyAlignment="1">
      <alignment horizontal="left" vertical="center"/>
    </xf>
  </cellXfs>
  <cellStyles count="5">
    <cellStyle name="桁区切り" xfId="3" builtinId="6"/>
    <cellStyle name="桁区切り 3" xfId="2" xr:uid="{00000000-0005-0000-0000-000000000000}"/>
    <cellStyle name="標準" xfId="0" builtinId="0"/>
    <cellStyle name="標準 2" xfId="1" xr:uid="{00000000-0005-0000-0000-000002000000}"/>
    <cellStyle name="標準 3" xfId="4" xr:uid="{153D82FD-A5FA-49FB-AF19-E1D70EC74606}"/>
  </cellStyles>
  <dxfs count="1">
    <dxf>
      <font>
        <strike/>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257736</xdr:colOff>
      <xdr:row>1</xdr:row>
      <xdr:rowOff>192182</xdr:rowOff>
    </xdr:from>
    <xdr:ext cx="4478598" cy="3169584"/>
    <xdr:sp macro="" textlink="">
      <xdr:nvSpPr>
        <xdr:cNvPr id="2" name="テキスト ボックス 1">
          <a:extLst>
            <a:ext uri="{FF2B5EF4-FFF2-40B4-BE49-F238E27FC236}">
              <a16:creationId xmlns:a16="http://schemas.microsoft.com/office/drawing/2014/main" id="{1EFA9BFD-9E3B-4309-83A7-6D62852196EC}"/>
            </a:ext>
          </a:extLst>
        </xdr:cNvPr>
        <xdr:cNvSpPr txBox="1"/>
      </xdr:nvSpPr>
      <xdr:spPr>
        <a:xfrm>
          <a:off x="9973236" y="393888"/>
          <a:ext cx="4478598" cy="3169584"/>
        </a:xfrm>
        <a:prstGeom prst="rect">
          <a:avLst/>
        </a:prstGeom>
        <a:solidFill>
          <a:srgbClr val="FFFF99"/>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Meiryo UI" panose="020B0604030504040204" pitchFamily="50" charset="-128"/>
              <a:ea typeface="Meiryo UI" panose="020B0604030504040204" pitchFamily="50" charset="-128"/>
            </a:rPr>
            <a:t>人件費では，左記の表に加えて，以下の書類の提出もお願いいたします。</a:t>
          </a:r>
        </a:p>
        <a:p>
          <a:r>
            <a:rPr kumimoji="1" lang="ja-JP" altLang="en-US" sz="1100">
              <a:latin typeface="Meiryo UI" panose="020B0604030504040204" pitchFamily="50" charset="-128"/>
              <a:ea typeface="Meiryo UI" panose="020B0604030504040204" pitchFamily="50" charset="-128"/>
            </a:rPr>
            <a:t>①健保等級証明書（対象期間が</a:t>
          </a:r>
          <a:r>
            <a:rPr kumimoji="1" lang="en-US" altLang="ja-JP" sz="1100">
              <a:latin typeface="Meiryo UI" panose="020B0604030504040204" pitchFamily="50" charset="-128"/>
              <a:ea typeface="Meiryo UI" panose="020B0604030504040204" pitchFamily="50" charset="-128"/>
            </a:rPr>
            <a:t>R4</a:t>
          </a:r>
          <a:r>
            <a:rPr kumimoji="1" lang="ja-JP" altLang="en-US" sz="1100">
              <a:latin typeface="Meiryo UI" panose="020B0604030504040204" pitchFamily="50" charset="-128"/>
              <a:ea typeface="Meiryo UI" panose="020B0604030504040204" pitchFamily="50" charset="-128"/>
            </a:rPr>
            <a:t>年８月までと</a:t>
          </a:r>
          <a:r>
            <a:rPr kumimoji="1" lang="en-US" altLang="ja-JP" sz="1100">
              <a:latin typeface="Meiryo UI" panose="020B0604030504040204" pitchFamily="50" charset="-128"/>
              <a:ea typeface="Meiryo UI" panose="020B0604030504040204" pitchFamily="50" charset="-128"/>
            </a:rPr>
            <a:t>R4</a:t>
          </a:r>
          <a:r>
            <a:rPr kumimoji="1" lang="ja-JP" altLang="en-US" sz="1100">
              <a:latin typeface="Meiryo UI" panose="020B0604030504040204" pitchFamily="50" charset="-128"/>
              <a:ea typeface="Meiryo UI" panose="020B0604030504040204" pitchFamily="50" charset="-128"/>
            </a:rPr>
            <a:t>年９月以降の２種）</a:t>
          </a:r>
        </a:p>
        <a:p>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労務単価の証明のため</a:t>
          </a:r>
        </a:p>
        <a:p>
          <a:r>
            <a:rPr kumimoji="1" lang="ja-JP" altLang="en-US" sz="1100">
              <a:latin typeface="Meiryo UI" panose="020B0604030504040204" pitchFamily="50" charset="-128"/>
              <a:ea typeface="Meiryo UI" panose="020B0604030504040204" pitchFamily="50" charset="-128"/>
            </a:rPr>
            <a:t>②賃金台帳</a:t>
          </a:r>
        </a:p>
        <a:p>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賞与の回数を証明するため。</a:t>
          </a:r>
        </a:p>
        <a:p>
          <a:r>
            <a:rPr kumimoji="1" lang="ja-JP" altLang="en-US" sz="1100">
              <a:latin typeface="Meiryo UI" panose="020B0604030504040204" pitchFamily="50" charset="-128"/>
              <a:ea typeface="Meiryo UI" panose="020B0604030504040204" pitchFamily="50" charset="-128"/>
            </a:rPr>
            <a:t>　　賞与回数によって，健保等級から決まる労務単価が変わるため</a:t>
          </a:r>
        </a:p>
        <a:p>
          <a:r>
            <a:rPr kumimoji="1" lang="ja-JP" altLang="en-US" sz="1100">
              <a:latin typeface="Meiryo UI" panose="020B0604030504040204" pitchFamily="50" charset="-128"/>
              <a:ea typeface="Meiryo UI" panose="020B0604030504040204" pitchFamily="50" charset="-128"/>
            </a:rPr>
            <a:t>③補助業務従事日誌（このシートの右のシート）</a:t>
          </a:r>
        </a:p>
        <a:p>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補助事業の業務に従事した時間の証明のため</a:t>
          </a:r>
        </a:p>
        <a:p>
          <a:r>
            <a:rPr kumimoji="1" lang="ja-JP" altLang="en-US" sz="1100">
              <a:latin typeface="Meiryo UI" panose="020B0604030504040204" pitchFamily="50" charset="-128"/>
              <a:ea typeface="Meiryo UI" panose="020B0604030504040204" pitchFamily="50" charset="-128"/>
            </a:rPr>
            <a:t>④タイムカードなど</a:t>
          </a:r>
        </a:p>
        <a:p>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※③</a:t>
          </a:r>
          <a:r>
            <a:rPr kumimoji="1" lang="ja-JP" altLang="en-US" sz="1100">
              <a:latin typeface="Meiryo UI" panose="020B0604030504040204" pitchFamily="50" charset="-128"/>
              <a:ea typeface="Meiryo UI" panose="020B0604030504040204" pitchFamily="50" charset="-128"/>
            </a:rPr>
            <a:t>の補助業務従事の時間に勤務していたことの証明のため</a:t>
          </a:r>
        </a:p>
        <a:p>
          <a:r>
            <a:rPr kumimoji="1" lang="ja-JP" altLang="en-US" sz="1100">
              <a:latin typeface="Meiryo UI" panose="020B0604030504040204" pitchFamily="50" charset="-128"/>
              <a:ea typeface="Meiryo UI" panose="020B0604030504040204" pitchFamily="50" charset="-128"/>
            </a:rPr>
            <a:t>⑤給与支払い証明（銀行振り込みを示す書類など）</a:t>
          </a:r>
        </a:p>
        <a:p>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人件費支出の証明のため</a:t>
          </a:r>
        </a:p>
        <a:p>
          <a:endParaRPr kumimoji="1" lang="en-US" altLang="ja-JP" sz="1100">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13608</xdr:colOff>
      <xdr:row>4</xdr:row>
      <xdr:rowOff>40821</xdr:rowOff>
    </xdr:from>
    <xdr:to>
      <xdr:col>13</xdr:col>
      <xdr:colOff>571500</xdr:colOff>
      <xdr:row>5</xdr:row>
      <xdr:rowOff>204108</xdr:rowOff>
    </xdr:to>
    <xdr:cxnSp macro="">
      <xdr:nvCxnSpPr>
        <xdr:cNvPr id="2" name="直線矢印コネクタ 1">
          <a:extLst>
            <a:ext uri="{FF2B5EF4-FFF2-40B4-BE49-F238E27FC236}">
              <a16:creationId xmlns:a16="http://schemas.microsoft.com/office/drawing/2014/main" id="{21C886F9-0268-42CD-B726-C66EC0EBBD19}"/>
            </a:ext>
          </a:extLst>
        </xdr:cNvPr>
        <xdr:cNvCxnSpPr/>
      </xdr:nvCxnSpPr>
      <xdr:spPr>
        <a:xfrm flipH="1">
          <a:off x="7633608" y="1393371"/>
          <a:ext cx="1243692" cy="3918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666749</xdr:colOff>
      <xdr:row>1</xdr:row>
      <xdr:rowOff>108857</xdr:rowOff>
    </xdr:from>
    <xdr:ext cx="3109569" cy="1023870"/>
    <xdr:sp macro="" textlink="">
      <xdr:nvSpPr>
        <xdr:cNvPr id="3" name="テキスト ボックス 2">
          <a:extLst>
            <a:ext uri="{FF2B5EF4-FFF2-40B4-BE49-F238E27FC236}">
              <a16:creationId xmlns:a16="http://schemas.microsoft.com/office/drawing/2014/main" id="{09900536-7F8C-41DA-B9D2-DCC7EF7AF652}"/>
            </a:ext>
          </a:extLst>
        </xdr:cNvPr>
        <xdr:cNvSpPr txBox="1"/>
      </xdr:nvSpPr>
      <xdr:spPr>
        <a:xfrm>
          <a:off x="8368392" y="408214"/>
          <a:ext cx="3109569" cy="1023870"/>
        </a:xfrm>
        <a:prstGeom prst="rect">
          <a:avLst/>
        </a:prstGeom>
        <a:solidFill>
          <a:srgbClr val="FFFFCC"/>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貴社の時間帯をご記入ください。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また，必要に応じて，</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中休み○：○○～○：○○や，残業○：○○～</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も追記ください</a:t>
          </a:r>
        </a:p>
      </xdr:txBody>
    </xdr:sp>
    <xdr:clientData/>
  </xdr:oneCellAnchor>
  <xdr:twoCellAnchor>
    <xdr:from>
      <xdr:col>15</xdr:col>
      <xdr:colOff>533403</xdr:colOff>
      <xdr:row>10</xdr:row>
      <xdr:rowOff>163286</xdr:rowOff>
    </xdr:from>
    <xdr:to>
      <xdr:col>16</xdr:col>
      <xdr:colOff>326572</xdr:colOff>
      <xdr:row>10</xdr:row>
      <xdr:rowOff>166010</xdr:rowOff>
    </xdr:to>
    <xdr:cxnSp macro="">
      <xdr:nvCxnSpPr>
        <xdr:cNvPr id="4" name="直線矢印コネクタ 3">
          <a:extLst>
            <a:ext uri="{FF2B5EF4-FFF2-40B4-BE49-F238E27FC236}">
              <a16:creationId xmlns:a16="http://schemas.microsoft.com/office/drawing/2014/main" id="{F4354E9B-1161-4281-8D24-9372CAF5A018}"/>
            </a:ext>
          </a:extLst>
        </xdr:cNvPr>
        <xdr:cNvCxnSpPr/>
      </xdr:nvCxnSpPr>
      <xdr:spPr>
        <a:xfrm flipH="1">
          <a:off x="10210803" y="3601811"/>
          <a:ext cx="478969" cy="27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285749</xdr:colOff>
      <xdr:row>10</xdr:row>
      <xdr:rowOff>40822</xdr:rowOff>
    </xdr:from>
    <xdr:ext cx="607859" cy="325217"/>
    <xdr:sp macro="" textlink="">
      <xdr:nvSpPr>
        <xdr:cNvPr id="5" name="テキスト ボックス 4">
          <a:extLst>
            <a:ext uri="{FF2B5EF4-FFF2-40B4-BE49-F238E27FC236}">
              <a16:creationId xmlns:a16="http://schemas.microsoft.com/office/drawing/2014/main" id="{7E5E45E0-25A7-47F7-B0B8-E7B947E3CF9C}"/>
            </a:ext>
          </a:extLst>
        </xdr:cNvPr>
        <xdr:cNvSpPr txBox="1"/>
      </xdr:nvSpPr>
      <xdr:spPr>
        <a:xfrm>
          <a:off x="10708820" y="3442608"/>
          <a:ext cx="607859" cy="325217"/>
        </a:xfrm>
        <a:prstGeom prst="rect">
          <a:avLst/>
        </a:prstGeom>
        <a:solidFill>
          <a:srgbClr val="FFFFCC"/>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記載例</a:t>
          </a:r>
          <a:endParaRPr kumimoji="1" lang="en-US" altLang="ja-JP" sz="1100">
            <a:latin typeface="Meiryo UI" panose="020B0604030504040204" pitchFamily="50" charset="-128"/>
            <a:ea typeface="Meiryo UI" panose="020B0604030504040204" pitchFamily="50" charset="-128"/>
          </a:endParaRPr>
        </a:p>
      </xdr:txBody>
    </xdr:sp>
    <xdr:clientData/>
  </xdr:oneCellAnchor>
  <xdr:twoCellAnchor>
    <xdr:from>
      <xdr:col>15</xdr:col>
      <xdr:colOff>536126</xdr:colOff>
      <xdr:row>14</xdr:row>
      <xdr:rowOff>138796</xdr:rowOff>
    </xdr:from>
    <xdr:to>
      <xdr:col>16</xdr:col>
      <xdr:colOff>329295</xdr:colOff>
      <xdr:row>14</xdr:row>
      <xdr:rowOff>141520</xdr:rowOff>
    </xdr:to>
    <xdr:cxnSp macro="">
      <xdr:nvCxnSpPr>
        <xdr:cNvPr id="6" name="直線矢印コネクタ 5">
          <a:extLst>
            <a:ext uri="{FF2B5EF4-FFF2-40B4-BE49-F238E27FC236}">
              <a16:creationId xmlns:a16="http://schemas.microsoft.com/office/drawing/2014/main" id="{FB94614C-E9CF-4ADB-BC21-353692284F9F}"/>
            </a:ext>
          </a:extLst>
        </xdr:cNvPr>
        <xdr:cNvCxnSpPr/>
      </xdr:nvCxnSpPr>
      <xdr:spPr>
        <a:xfrm flipH="1">
          <a:off x="10213526" y="4796521"/>
          <a:ext cx="478969" cy="27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449036</xdr:colOff>
      <xdr:row>2</xdr:row>
      <xdr:rowOff>136071</xdr:rowOff>
    </xdr:from>
    <xdr:to>
      <xdr:col>2</xdr:col>
      <xdr:colOff>323847</xdr:colOff>
      <xdr:row>9</xdr:row>
      <xdr:rowOff>27215</xdr:rowOff>
    </xdr:to>
    <xdr:cxnSp macro="">
      <xdr:nvCxnSpPr>
        <xdr:cNvPr id="8" name="直線矢印コネクタ 7">
          <a:extLst>
            <a:ext uri="{FF2B5EF4-FFF2-40B4-BE49-F238E27FC236}">
              <a16:creationId xmlns:a16="http://schemas.microsoft.com/office/drawing/2014/main" id="{1B7EF491-6DE6-4F01-8788-7E6FF42CA48E}"/>
            </a:ext>
          </a:extLst>
        </xdr:cNvPr>
        <xdr:cNvCxnSpPr/>
      </xdr:nvCxnSpPr>
      <xdr:spPr>
        <a:xfrm flipH="1">
          <a:off x="449036" y="840921"/>
          <a:ext cx="951136" cy="23200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92526</xdr:colOff>
      <xdr:row>1</xdr:row>
      <xdr:rowOff>27214</xdr:rowOff>
    </xdr:from>
    <xdr:ext cx="2737759" cy="1102179"/>
    <xdr:sp macro="" textlink="">
      <xdr:nvSpPr>
        <xdr:cNvPr id="9" name="テキスト ボックス 8">
          <a:extLst>
            <a:ext uri="{FF2B5EF4-FFF2-40B4-BE49-F238E27FC236}">
              <a16:creationId xmlns:a16="http://schemas.microsoft.com/office/drawing/2014/main" id="{0FC09AB3-0766-4DBA-AF28-EFF8753866F1}"/>
            </a:ext>
          </a:extLst>
        </xdr:cNvPr>
        <xdr:cNvSpPr txBox="1"/>
      </xdr:nvSpPr>
      <xdr:spPr>
        <a:xfrm>
          <a:off x="92526" y="326571"/>
          <a:ext cx="2737759" cy="1102179"/>
        </a:xfrm>
        <a:prstGeom prst="rect">
          <a:avLst/>
        </a:prstGeom>
        <a:solidFill>
          <a:srgbClr val="FFFFCC"/>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Meiryo UI" panose="020B0604030504040204" pitchFamily="50" charset="-128"/>
              <a:ea typeface="Meiryo UI" panose="020B0604030504040204" pitchFamily="50" charset="-128"/>
            </a:rPr>
            <a:t>給与計算が毎月，何日付けで区切っているかに合わせて下さい。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この例では，２６日スタート２５日締め</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となっております。</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16</xdr:col>
      <xdr:colOff>315685</xdr:colOff>
      <xdr:row>13</xdr:row>
      <xdr:rowOff>288473</xdr:rowOff>
    </xdr:from>
    <xdr:ext cx="607859" cy="325217"/>
    <xdr:sp macro="" textlink="">
      <xdr:nvSpPr>
        <xdr:cNvPr id="10" name="テキスト ボックス 9">
          <a:extLst>
            <a:ext uri="{FF2B5EF4-FFF2-40B4-BE49-F238E27FC236}">
              <a16:creationId xmlns:a16="http://schemas.microsoft.com/office/drawing/2014/main" id="{D20026E7-527B-4115-A0EA-2F28E139A511}"/>
            </a:ext>
          </a:extLst>
        </xdr:cNvPr>
        <xdr:cNvSpPr txBox="1"/>
      </xdr:nvSpPr>
      <xdr:spPr>
        <a:xfrm>
          <a:off x="10738756" y="4588330"/>
          <a:ext cx="607859" cy="325217"/>
        </a:xfrm>
        <a:prstGeom prst="rect">
          <a:avLst/>
        </a:prstGeom>
        <a:solidFill>
          <a:srgbClr val="FFFFCC"/>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記載例</a:t>
          </a:r>
          <a:endParaRPr kumimoji="1" lang="en-US" altLang="ja-JP" sz="1100">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7313-28A4-46EF-909A-8EE0FC341494}">
  <sheetPr>
    <tabColor theme="7"/>
  </sheetPr>
  <dimension ref="A1:U44"/>
  <sheetViews>
    <sheetView tabSelected="1" topLeftCell="A4" zoomScale="85" zoomScaleNormal="85" workbookViewId="0">
      <selection activeCell="A2" sqref="A2"/>
    </sheetView>
  </sheetViews>
  <sheetFormatPr defaultRowHeight="15.75"/>
  <cols>
    <col min="1" max="2" width="5.25" style="67" customWidth="1"/>
    <col min="3" max="3" width="12.625" style="67" customWidth="1"/>
    <col min="4" max="4" width="14" style="67" customWidth="1"/>
    <col min="5" max="5" width="12.625" style="67" customWidth="1"/>
    <col min="6" max="6" width="14" style="67" customWidth="1"/>
    <col min="7" max="7" width="12.625" style="67" customWidth="1"/>
    <col min="8" max="8" width="14" style="67" customWidth="1"/>
    <col min="9" max="9" width="12.625" style="67" customWidth="1"/>
    <col min="10" max="10" width="14" style="67" customWidth="1"/>
    <col min="11" max="11" width="10.375" style="67" customWidth="1"/>
    <col min="12" max="12" width="9.5" style="67" bestFit="1" customWidth="1"/>
    <col min="13" max="17" width="9" style="67"/>
    <col min="18" max="18" width="8" style="67" customWidth="1"/>
    <col min="19" max="20" width="9" style="67"/>
    <col min="21" max="21" width="10.875" style="67" bestFit="1" customWidth="1"/>
    <col min="22" max="16384" width="9" style="67"/>
  </cols>
  <sheetData>
    <row r="1" spans="1:21">
      <c r="A1" s="67" t="s">
        <v>151</v>
      </c>
      <c r="E1" s="147"/>
      <c r="F1" s="147"/>
      <c r="G1" s="147"/>
      <c r="I1" s="148"/>
      <c r="J1" s="149"/>
    </row>
    <row r="2" spans="1:21">
      <c r="E2" s="147"/>
      <c r="F2" s="147"/>
      <c r="G2" s="147"/>
      <c r="H2" s="141" t="s">
        <v>139</v>
      </c>
      <c r="I2" s="143"/>
      <c r="J2" s="142"/>
    </row>
    <row r="4" spans="1:21">
      <c r="A4" s="116" t="s">
        <v>89</v>
      </c>
      <c r="B4" s="117"/>
      <c r="C4" s="150" t="s">
        <v>33</v>
      </c>
      <c r="D4" s="151"/>
      <c r="E4" s="152" t="s">
        <v>140</v>
      </c>
      <c r="F4" s="152"/>
      <c r="G4" s="152"/>
      <c r="H4" s="152"/>
      <c r="I4" s="152"/>
      <c r="J4" s="152"/>
    </row>
    <row r="5" spans="1:21">
      <c r="A5" s="154" t="s">
        <v>90</v>
      </c>
      <c r="B5" s="154"/>
      <c r="C5" s="118" t="s">
        <v>141</v>
      </c>
      <c r="D5" s="119">
        <v>1990</v>
      </c>
      <c r="E5" s="118" t="s">
        <v>141</v>
      </c>
      <c r="F5" s="119">
        <v>1490</v>
      </c>
      <c r="G5" s="118" t="s">
        <v>141</v>
      </c>
      <c r="H5" s="119"/>
      <c r="I5" s="118" t="s">
        <v>141</v>
      </c>
      <c r="J5" s="119"/>
    </row>
    <row r="6" spans="1:21">
      <c r="A6" s="155" t="s">
        <v>91</v>
      </c>
      <c r="B6" s="155"/>
      <c r="C6" s="118" t="s">
        <v>142</v>
      </c>
      <c r="D6" s="119">
        <v>1990</v>
      </c>
      <c r="E6" s="118" t="s">
        <v>142</v>
      </c>
      <c r="F6" s="119">
        <v>1490</v>
      </c>
      <c r="G6" s="118" t="s">
        <v>142</v>
      </c>
      <c r="H6" s="119"/>
      <c r="I6" s="118" t="s">
        <v>142</v>
      </c>
      <c r="J6" s="119"/>
    </row>
    <row r="7" spans="1:21">
      <c r="A7" s="155" t="s">
        <v>91</v>
      </c>
      <c r="B7" s="155"/>
      <c r="C7" s="120" t="s">
        <v>92</v>
      </c>
      <c r="D7" s="120" t="s">
        <v>93</v>
      </c>
      <c r="E7" s="120" t="s">
        <v>92</v>
      </c>
      <c r="F7" s="120" t="s">
        <v>93</v>
      </c>
      <c r="G7" s="120" t="s">
        <v>92</v>
      </c>
      <c r="H7" s="120" t="s">
        <v>93</v>
      </c>
      <c r="I7" s="120" t="s">
        <v>92</v>
      </c>
      <c r="J7" s="120" t="s">
        <v>93</v>
      </c>
    </row>
    <row r="8" spans="1:21">
      <c r="A8" s="156" t="s">
        <v>94</v>
      </c>
      <c r="B8" s="144">
        <v>4</v>
      </c>
      <c r="C8" s="122">
        <v>1.5</v>
      </c>
      <c r="D8" s="123">
        <f>C8*$D$5</f>
        <v>2985</v>
      </c>
      <c r="E8" s="122">
        <v>2</v>
      </c>
      <c r="F8" s="123">
        <f>E8*$F$5</f>
        <v>2980</v>
      </c>
      <c r="G8" s="146"/>
      <c r="H8" s="120"/>
      <c r="I8" s="146"/>
      <c r="J8" s="120"/>
      <c r="T8" s="124" t="s">
        <v>147</v>
      </c>
      <c r="U8" s="125">
        <f t="shared" ref="U8:U9" si="0">D8+F8+H8+J8</f>
        <v>5965</v>
      </c>
    </row>
    <row r="9" spans="1:21">
      <c r="A9" s="156"/>
      <c r="B9" s="144">
        <v>5</v>
      </c>
      <c r="C9" s="122">
        <v>2.5</v>
      </c>
      <c r="D9" s="123">
        <f>C9*$D$5</f>
        <v>4975</v>
      </c>
      <c r="E9" s="126">
        <v>4</v>
      </c>
      <c r="F9" s="123">
        <f>E9*$F$5</f>
        <v>5960</v>
      </c>
      <c r="G9" s="146"/>
      <c r="H9" s="120"/>
      <c r="I9" s="146"/>
      <c r="J9" s="120"/>
      <c r="T9" s="124" t="s">
        <v>148</v>
      </c>
      <c r="U9" s="125">
        <f t="shared" si="0"/>
        <v>10935</v>
      </c>
    </row>
    <row r="10" spans="1:21">
      <c r="A10" s="156"/>
      <c r="B10" s="121">
        <v>6</v>
      </c>
      <c r="C10" s="122">
        <v>1.5</v>
      </c>
      <c r="D10" s="123">
        <f>C10*$D$5</f>
        <v>2985</v>
      </c>
      <c r="E10" s="122">
        <v>2</v>
      </c>
      <c r="F10" s="123">
        <f>E10*$F$5</f>
        <v>2980</v>
      </c>
      <c r="G10" s="122"/>
      <c r="H10" s="123">
        <f>G10*$H$5</f>
        <v>0</v>
      </c>
      <c r="I10" s="122"/>
      <c r="J10" s="123">
        <f>I10*$J$5</f>
        <v>0</v>
      </c>
      <c r="T10" s="124" t="s">
        <v>95</v>
      </c>
      <c r="U10" s="125">
        <f>D10+F10+H10+J10</f>
        <v>5965</v>
      </c>
    </row>
    <row r="11" spans="1:21">
      <c r="A11" s="156"/>
      <c r="B11" s="121">
        <v>7</v>
      </c>
      <c r="C11" s="122">
        <v>2.5</v>
      </c>
      <c r="D11" s="123">
        <f>C11*$D$5</f>
        <v>4975</v>
      </c>
      <c r="E11" s="126">
        <v>4</v>
      </c>
      <c r="F11" s="123">
        <f>E11*$F$5</f>
        <v>5960</v>
      </c>
      <c r="G11" s="122"/>
      <c r="H11" s="123">
        <f>G11*$H$5</f>
        <v>0</v>
      </c>
      <c r="I11" s="126"/>
      <c r="J11" s="123">
        <f t="shared" ref="J11" si="1">I11*$J$5</f>
        <v>0</v>
      </c>
      <c r="T11" s="124" t="s">
        <v>96</v>
      </c>
      <c r="U11" s="125">
        <f t="shared" ref="U11:U19" si="2">D11+F11+H11+J11</f>
        <v>10935</v>
      </c>
    </row>
    <row r="12" spans="1:21">
      <c r="A12" s="156"/>
      <c r="B12" s="121">
        <v>8</v>
      </c>
      <c r="C12" s="122">
        <v>2.5</v>
      </c>
      <c r="D12" s="123">
        <f>C12*$D$5</f>
        <v>4975</v>
      </c>
      <c r="E12" s="126">
        <v>5</v>
      </c>
      <c r="F12" s="123">
        <f>E12*$F$5</f>
        <v>7450</v>
      </c>
      <c r="G12" s="122"/>
      <c r="H12" s="123">
        <f>G12*$H$5</f>
        <v>0</v>
      </c>
      <c r="I12" s="126"/>
      <c r="J12" s="123">
        <f>I12*$J$5</f>
        <v>0</v>
      </c>
      <c r="T12" s="124" t="s">
        <v>97</v>
      </c>
      <c r="U12" s="125">
        <f>D12+F12+H12+J12</f>
        <v>12425</v>
      </c>
    </row>
    <row r="13" spans="1:21">
      <c r="A13" s="156"/>
      <c r="B13" s="121">
        <v>9</v>
      </c>
      <c r="C13" s="122">
        <v>2.5</v>
      </c>
      <c r="D13" s="123">
        <f t="shared" ref="D13:D19" si="3">C13*$D$6</f>
        <v>4975</v>
      </c>
      <c r="E13" s="122">
        <v>5</v>
      </c>
      <c r="F13" s="123">
        <f t="shared" ref="F13:F19" si="4">E13*$F$6</f>
        <v>7450</v>
      </c>
      <c r="G13" s="122"/>
      <c r="H13" s="123">
        <f>G13*$H$6</f>
        <v>0</v>
      </c>
      <c r="I13" s="122"/>
      <c r="J13" s="123">
        <f>I13*$J$6</f>
        <v>0</v>
      </c>
      <c r="T13" s="124" t="s">
        <v>98</v>
      </c>
      <c r="U13" s="125">
        <f t="shared" si="2"/>
        <v>12425</v>
      </c>
    </row>
    <row r="14" spans="1:21">
      <c r="A14" s="156"/>
      <c r="B14" s="121">
        <v>10</v>
      </c>
      <c r="C14" s="122">
        <v>0</v>
      </c>
      <c r="D14" s="123">
        <f t="shared" si="3"/>
        <v>0</v>
      </c>
      <c r="E14" s="126">
        <v>5</v>
      </c>
      <c r="F14" s="123">
        <f t="shared" si="4"/>
        <v>7450</v>
      </c>
      <c r="G14" s="122"/>
      <c r="H14" s="123">
        <f>G14*$H$6</f>
        <v>0</v>
      </c>
      <c r="I14" s="126"/>
      <c r="J14" s="123">
        <f t="shared" ref="J14:J19" si="5">I14*$J$6</f>
        <v>0</v>
      </c>
      <c r="T14" s="124" t="s">
        <v>99</v>
      </c>
      <c r="U14" s="125">
        <f t="shared" si="2"/>
        <v>7450</v>
      </c>
    </row>
    <row r="15" spans="1:21">
      <c r="A15" s="156"/>
      <c r="B15" s="121">
        <v>11</v>
      </c>
      <c r="C15" s="122">
        <v>2</v>
      </c>
      <c r="D15" s="123">
        <f t="shared" si="3"/>
        <v>3980</v>
      </c>
      <c r="E15" s="126">
        <v>5</v>
      </c>
      <c r="F15" s="123">
        <f t="shared" si="4"/>
        <v>7450</v>
      </c>
      <c r="G15" s="122"/>
      <c r="H15" s="123">
        <f>G15*$H$6</f>
        <v>0</v>
      </c>
      <c r="I15" s="126"/>
      <c r="J15" s="123">
        <f t="shared" si="5"/>
        <v>0</v>
      </c>
      <c r="T15" s="124" t="s">
        <v>100</v>
      </c>
      <c r="U15" s="125">
        <f t="shared" si="2"/>
        <v>11430</v>
      </c>
    </row>
    <row r="16" spans="1:21">
      <c r="A16" s="156"/>
      <c r="B16" s="121">
        <v>12</v>
      </c>
      <c r="C16" s="122">
        <v>7</v>
      </c>
      <c r="D16" s="123">
        <f t="shared" si="3"/>
        <v>13930</v>
      </c>
      <c r="E16" s="122">
        <v>2</v>
      </c>
      <c r="F16" s="123">
        <f t="shared" si="4"/>
        <v>2980</v>
      </c>
      <c r="G16" s="122"/>
      <c r="H16" s="123">
        <f t="shared" ref="H16:H19" si="6">G16*$H$6</f>
        <v>0</v>
      </c>
      <c r="I16" s="122"/>
      <c r="J16" s="123">
        <f t="shared" si="5"/>
        <v>0</v>
      </c>
      <c r="T16" s="124" t="s">
        <v>101</v>
      </c>
      <c r="U16" s="125">
        <f t="shared" si="2"/>
        <v>16910</v>
      </c>
    </row>
    <row r="17" spans="1:21">
      <c r="A17" s="156"/>
      <c r="B17" s="121">
        <v>1</v>
      </c>
      <c r="C17" s="122">
        <v>3</v>
      </c>
      <c r="D17" s="123">
        <f t="shared" si="3"/>
        <v>5970</v>
      </c>
      <c r="E17" s="122">
        <v>2</v>
      </c>
      <c r="F17" s="123">
        <f t="shared" si="4"/>
        <v>2980</v>
      </c>
      <c r="G17" s="122"/>
      <c r="H17" s="123">
        <f t="shared" si="6"/>
        <v>0</v>
      </c>
      <c r="I17" s="122"/>
      <c r="J17" s="123">
        <f t="shared" si="5"/>
        <v>0</v>
      </c>
      <c r="T17" s="124" t="s">
        <v>102</v>
      </c>
      <c r="U17" s="125">
        <f t="shared" si="2"/>
        <v>8950</v>
      </c>
    </row>
    <row r="18" spans="1:21">
      <c r="A18" s="156"/>
      <c r="B18" s="121">
        <v>2</v>
      </c>
      <c r="C18" s="122">
        <v>1.5</v>
      </c>
      <c r="D18" s="123">
        <f t="shared" si="3"/>
        <v>2985</v>
      </c>
      <c r="E18" s="122">
        <v>2</v>
      </c>
      <c r="F18" s="123">
        <f t="shared" si="4"/>
        <v>2980</v>
      </c>
      <c r="G18" s="122"/>
      <c r="H18" s="123">
        <f t="shared" si="6"/>
        <v>0</v>
      </c>
      <c r="I18" s="122"/>
      <c r="J18" s="123">
        <f t="shared" si="5"/>
        <v>0</v>
      </c>
      <c r="T18" s="124" t="s">
        <v>103</v>
      </c>
      <c r="U18" s="125">
        <f t="shared" si="2"/>
        <v>5965</v>
      </c>
    </row>
    <row r="19" spans="1:21">
      <c r="A19" s="157"/>
      <c r="B19" s="121">
        <v>3</v>
      </c>
      <c r="C19" s="122">
        <v>3</v>
      </c>
      <c r="D19" s="123">
        <f t="shared" si="3"/>
        <v>5970</v>
      </c>
      <c r="E19" s="122">
        <v>2</v>
      </c>
      <c r="F19" s="123">
        <f t="shared" si="4"/>
        <v>2980</v>
      </c>
      <c r="G19" s="122"/>
      <c r="H19" s="123">
        <f t="shared" si="6"/>
        <v>0</v>
      </c>
      <c r="I19" s="122"/>
      <c r="J19" s="123">
        <f t="shared" si="5"/>
        <v>0</v>
      </c>
      <c r="T19" s="124" t="s">
        <v>104</v>
      </c>
      <c r="U19" s="125">
        <f t="shared" si="2"/>
        <v>8950</v>
      </c>
    </row>
    <row r="20" spans="1:21">
      <c r="K20" s="121" t="s">
        <v>105</v>
      </c>
      <c r="T20" s="68" t="s">
        <v>106</v>
      </c>
      <c r="U20" s="125">
        <f>SUM(U10:U19)</f>
        <v>101405</v>
      </c>
    </row>
    <row r="21" spans="1:21">
      <c r="A21" s="155" t="s">
        <v>106</v>
      </c>
      <c r="B21" s="155"/>
      <c r="C21" s="127">
        <f>SUM(C8:C20)</f>
        <v>29.5</v>
      </c>
      <c r="D21" s="127">
        <f t="shared" ref="D21:J21" si="7">SUM(D8:D20)</f>
        <v>58705</v>
      </c>
      <c r="E21" s="127">
        <f t="shared" si="7"/>
        <v>40</v>
      </c>
      <c r="F21" s="127">
        <f t="shared" si="7"/>
        <v>59600</v>
      </c>
      <c r="G21" s="127">
        <f t="shared" si="7"/>
        <v>0</v>
      </c>
      <c r="H21" s="127">
        <f t="shared" si="7"/>
        <v>0</v>
      </c>
      <c r="I21" s="127">
        <f t="shared" si="7"/>
        <v>0</v>
      </c>
      <c r="J21" s="127">
        <f t="shared" si="7"/>
        <v>0</v>
      </c>
      <c r="K21" s="128">
        <f>C21+E21+G21+I21</f>
        <v>69.5</v>
      </c>
    </row>
    <row r="22" spans="1:21">
      <c r="K22" s="121" t="s">
        <v>88</v>
      </c>
    </row>
    <row r="23" spans="1:21">
      <c r="K23" s="129">
        <f>D21+F21+H21+J21</f>
        <v>118305</v>
      </c>
    </row>
    <row r="27" spans="1:21">
      <c r="C27" s="153"/>
      <c r="D27" s="153"/>
      <c r="E27" s="153"/>
      <c r="F27" s="153"/>
      <c r="G27" s="153"/>
      <c r="H27" s="153"/>
      <c r="I27" s="153"/>
      <c r="J27" s="153"/>
    </row>
    <row r="28" spans="1:21">
      <c r="A28" s="153"/>
      <c r="B28" s="153"/>
      <c r="C28" s="130"/>
      <c r="D28" s="131"/>
      <c r="E28" s="130"/>
      <c r="F28" s="131"/>
      <c r="G28" s="130"/>
      <c r="H28" s="131"/>
      <c r="I28" s="130"/>
      <c r="J28" s="131"/>
    </row>
    <row r="29" spans="1:21">
      <c r="A29" s="153"/>
      <c r="B29" s="153"/>
      <c r="C29" s="130"/>
      <c r="D29" s="131"/>
      <c r="E29" s="130"/>
      <c r="F29" s="131"/>
      <c r="G29" s="130"/>
      <c r="H29" s="131"/>
      <c r="I29" s="130"/>
      <c r="J29" s="131"/>
    </row>
    <row r="30" spans="1:21">
      <c r="C30" s="68"/>
      <c r="D30" s="68"/>
      <c r="E30" s="68"/>
      <c r="F30" s="68"/>
      <c r="G30" s="68"/>
      <c r="H30" s="68"/>
      <c r="I30" s="68"/>
      <c r="J30" s="68"/>
    </row>
    <row r="31" spans="1:21">
      <c r="A31" s="153"/>
      <c r="D31" s="132"/>
      <c r="F31" s="132"/>
      <c r="H31" s="132"/>
      <c r="J31" s="132"/>
    </row>
    <row r="32" spans="1:21">
      <c r="A32" s="153"/>
      <c r="D32" s="132"/>
      <c r="E32" s="133"/>
      <c r="F32" s="132"/>
      <c r="H32" s="132"/>
      <c r="I32" s="133"/>
      <c r="J32" s="132"/>
    </row>
    <row r="33" spans="1:11">
      <c r="A33" s="153"/>
      <c r="D33" s="132"/>
      <c r="E33" s="133"/>
      <c r="F33" s="132"/>
      <c r="H33" s="132"/>
      <c r="I33" s="133"/>
      <c r="J33" s="132"/>
    </row>
    <row r="34" spans="1:11">
      <c r="A34" s="153"/>
      <c r="D34" s="132"/>
      <c r="F34" s="132"/>
      <c r="H34" s="132"/>
      <c r="J34" s="132"/>
    </row>
    <row r="35" spans="1:11">
      <c r="A35" s="153"/>
      <c r="D35" s="132"/>
      <c r="E35" s="86"/>
      <c r="F35" s="132"/>
      <c r="H35" s="132"/>
      <c r="I35" s="86"/>
      <c r="J35" s="132"/>
    </row>
    <row r="36" spans="1:11">
      <c r="A36" s="153"/>
      <c r="D36" s="132"/>
      <c r="E36" s="86"/>
      <c r="F36" s="132"/>
      <c r="H36" s="132"/>
      <c r="I36" s="86"/>
      <c r="J36" s="132"/>
    </row>
    <row r="37" spans="1:11">
      <c r="A37" s="153"/>
      <c r="D37" s="132"/>
      <c r="F37" s="132"/>
      <c r="H37" s="132"/>
      <c r="J37" s="132"/>
    </row>
    <row r="38" spans="1:11">
      <c r="A38" s="153"/>
      <c r="D38" s="132"/>
      <c r="F38" s="132"/>
      <c r="H38" s="132"/>
      <c r="J38" s="132"/>
    </row>
    <row r="39" spans="1:11">
      <c r="A39" s="153"/>
      <c r="D39" s="132"/>
      <c r="F39" s="132"/>
      <c r="H39" s="132"/>
      <c r="J39" s="132"/>
    </row>
    <row r="40" spans="1:11">
      <c r="A40" s="153"/>
      <c r="D40" s="132"/>
      <c r="F40" s="132"/>
      <c r="H40" s="132"/>
      <c r="J40" s="132"/>
    </row>
    <row r="42" spans="1:11">
      <c r="A42" s="153"/>
      <c r="B42" s="153"/>
      <c r="C42" s="134"/>
      <c r="D42" s="125"/>
      <c r="F42" s="125"/>
      <c r="H42" s="125"/>
      <c r="J42" s="125"/>
      <c r="K42" s="135"/>
    </row>
    <row r="44" spans="1:11">
      <c r="K44" s="125"/>
    </row>
  </sheetData>
  <mergeCells count="20">
    <mergeCell ref="G27:H27"/>
    <mergeCell ref="I27:J27"/>
    <mergeCell ref="A28:B28"/>
    <mergeCell ref="A29:B29"/>
    <mergeCell ref="A31:A40"/>
    <mergeCell ref="C27:D27"/>
    <mergeCell ref="E27:F27"/>
    <mergeCell ref="A42:B42"/>
    <mergeCell ref="A5:B5"/>
    <mergeCell ref="A6:B6"/>
    <mergeCell ref="A21:B21"/>
    <mergeCell ref="A8:A19"/>
    <mergeCell ref="A7:B7"/>
    <mergeCell ref="E1:G1"/>
    <mergeCell ref="I1:J1"/>
    <mergeCell ref="E2:G2"/>
    <mergeCell ref="C4:D4"/>
    <mergeCell ref="E4:F4"/>
    <mergeCell ref="G4:H4"/>
    <mergeCell ref="I4:J4"/>
  </mergeCells>
  <phoneticPr fontId="2"/>
  <printOptions horizontalCentered="1"/>
  <pageMargins left="3.937007874015748E-2" right="3.937007874015748E-2" top="1.5354330708661419" bottom="0.15748031496062992" header="0.31496062992125984" footer="0.31496062992125984"/>
  <pageSetup paperSize="9" scale="92"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BD6D2-EEFF-4DAA-B8D2-F67DE4A51EFF}">
  <sheetPr>
    <tabColor rgb="FF0070C0"/>
    <pageSetUpPr fitToPage="1"/>
  </sheetPr>
  <dimension ref="A1:P44"/>
  <sheetViews>
    <sheetView zoomScale="70" zoomScaleNormal="70" workbookViewId="0">
      <selection activeCell="T12" sqref="T12"/>
    </sheetView>
  </sheetViews>
  <sheetFormatPr defaultRowHeight="15.75"/>
  <cols>
    <col min="1" max="1" width="10" style="67" bestFit="1" customWidth="1"/>
    <col min="2" max="3" width="4.875" style="68" customWidth="1"/>
    <col min="4" max="5" width="9.125" style="67" bestFit="1" customWidth="1"/>
    <col min="6" max="6" width="9" style="67"/>
    <col min="7" max="8" width="9.125" style="67" bestFit="1" customWidth="1"/>
    <col min="9" max="9" width="9" style="67"/>
    <col min="10" max="10" width="9" style="67" customWidth="1"/>
    <col min="11" max="12" width="9.125" style="67" bestFit="1" customWidth="1"/>
    <col min="13" max="16384" width="9" style="67"/>
  </cols>
  <sheetData>
    <row r="1" spans="1:16" ht="23.25" customHeight="1">
      <c r="A1" s="136"/>
    </row>
    <row r="2" spans="1:16" ht="32.25" customHeight="1">
      <c r="A2" s="161" t="s">
        <v>144</v>
      </c>
      <c r="B2" s="161"/>
      <c r="C2" s="161"/>
      <c r="D2" s="161"/>
      <c r="E2" s="161"/>
      <c r="F2" s="161"/>
      <c r="G2" s="161"/>
      <c r="H2" s="161"/>
      <c r="I2" s="161"/>
      <c r="J2" s="161"/>
      <c r="K2" s="161"/>
      <c r="L2" s="161"/>
      <c r="M2" s="161"/>
      <c r="N2" s="161"/>
      <c r="O2" s="161"/>
      <c r="P2" s="161"/>
    </row>
    <row r="3" spans="1:16" ht="32.25" customHeight="1">
      <c r="A3" s="162" t="s">
        <v>138</v>
      </c>
      <c r="B3" s="162"/>
      <c r="C3" s="162"/>
      <c r="D3" s="162"/>
      <c r="E3" s="162"/>
      <c r="F3" s="162"/>
      <c r="G3" s="162"/>
      <c r="H3" s="162"/>
      <c r="I3" s="162"/>
      <c r="J3" s="162"/>
      <c r="K3" s="162"/>
      <c r="L3" s="162"/>
      <c r="M3" s="162"/>
      <c r="N3" s="162"/>
      <c r="O3" s="162"/>
      <c r="P3" s="162"/>
    </row>
    <row r="5" spans="1:16" ht="18" customHeight="1">
      <c r="A5" s="163" t="s">
        <v>107</v>
      </c>
      <c r="B5" s="163"/>
      <c r="C5" s="163"/>
      <c r="D5" s="163"/>
      <c r="E5" s="163"/>
      <c r="F5" s="163"/>
      <c r="G5" s="163"/>
    </row>
    <row r="6" spans="1:16" ht="33.75" customHeight="1">
      <c r="A6" s="163"/>
      <c r="B6" s="163"/>
      <c r="C6" s="163"/>
      <c r="D6" s="163"/>
      <c r="E6" s="163"/>
      <c r="F6" s="163"/>
      <c r="G6" s="163"/>
      <c r="H6" s="164" t="s">
        <v>108</v>
      </c>
      <c r="I6" s="165"/>
      <c r="J6" s="165"/>
      <c r="K6" s="165"/>
      <c r="L6" s="165"/>
      <c r="M6" s="165"/>
      <c r="N6" s="165"/>
    </row>
    <row r="7" spans="1:16" ht="21.75" customHeight="1">
      <c r="A7" s="155" t="s">
        <v>109</v>
      </c>
      <c r="B7" s="163"/>
      <c r="C7" s="166" t="s">
        <v>110</v>
      </c>
      <c r="D7" s="155" t="s">
        <v>111</v>
      </c>
      <c r="E7" s="155"/>
      <c r="F7" s="155"/>
      <c r="G7" s="155"/>
      <c r="H7" s="155"/>
      <c r="I7" s="155"/>
      <c r="J7" s="155" t="s">
        <v>112</v>
      </c>
      <c r="K7" s="155"/>
      <c r="L7" s="155"/>
      <c r="M7" s="155" t="s">
        <v>113</v>
      </c>
      <c r="N7" s="163"/>
      <c r="O7" s="163"/>
      <c r="P7" s="163"/>
    </row>
    <row r="8" spans="1:16" ht="24.75" customHeight="1">
      <c r="A8" s="163"/>
      <c r="B8" s="163"/>
      <c r="C8" s="155"/>
      <c r="D8" s="155" t="s">
        <v>114</v>
      </c>
      <c r="E8" s="155"/>
      <c r="F8" s="155"/>
      <c r="G8" s="155" t="s">
        <v>115</v>
      </c>
      <c r="H8" s="155"/>
      <c r="I8" s="155"/>
      <c r="J8" s="155" t="s">
        <v>114</v>
      </c>
      <c r="K8" s="155" t="s">
        <v>115</v>
      </c>
      <c r="L8" s="155" t="s">
        <v>116</v>
      </c>
      <c r="M8" s="163"/>
      <c r="N8" s="163"/>
      <c r="O8" s="163"/>
      <c r="P8" s="163"/>
    </row>
    <row r="9" spans="1:16" ht="42" customHeight="1">
      <c r="A9" s="163"/>
      <c r="B9" s="163"/>
      <c r="C9" s="155"/>
      <c r="D9" s="137" t="s">
        <v>117</v>
      </c>
      <c r="E9" s="137" t="s">
        <v>118</v>
      </c>
      <c r="F9" s="138" t="s">
        <v>119</v>
      </c>
      <c r="G9" s="137" t="s">
        <v>117</v>
      </c>
      <c r="H9" s="137" t="s">
        <v>118</v>
      </c>
      <c r="I9" s="138" t="s">
        <v>119</v>
      </c>
      <c r="J9" s="155"/>
      <c r="K9" s="155"/>
      <c r="L9" s="155"/>
      <c r="M9" s="163"/>
      <c r="N9" s="163"/>
      <c r="O9" s="163"/>
      <c r="P9" s="163"/>
    </row>
    <row r="10" spans="1:16" ht="24" customHeight="1">
      <c r="A10" s="139">
        <v>44191</v>
      </c>
      <c r="B10" s="137" t="s">
        <v>120</v>
      </c>
      <c r="C10" s="137"/>
      <c r="D10" s="140"/>
      <c r="E10" s="140"/>
      <c r="F10" s="140"/>
      <c r="G10" s="121"/>
      <c r="H10" s="121"/>
      <c r="I10" s="121"/>
      <c r="J10" s="140"/>
      <c r="K10" s="121"/>
      <c r="L10" s="140"/>
      <c r="M10" s="158"/>
      <c r="N10" s="159"/>
      <c r="O10" s="159"/>
      <c r="P10" s="160"/>
    </row>
    <row r="11" spans="1:16" ht="24" customHeight="1">
      <c r="A11" s="139">
        <v>44192</v>
      </c>
      <c r="B11" s="137" t="s">
        <v>121</v>
      </c>
      <c r="C11" s="137" t="s">
        <v>122</v>
      </c>
      <c r="D11" s="140">
        <v>0.54166666666666663</v>
      </c>
      <c r="E11" s="140">
        <v>0.58333333333333337</v>
      </c>
      <c r="F11" s="140"/>
      <c r="G11" s="121"/>
      <c r="H11" s="121"/>
      <c r="I11" s="121"/>
      <c r="J11" s="140">
        <v>4.1666666666666664E-2</v>
      </c>
      <c r="K11" s="121"/>
      <c r="L11" s="140">
        <v>4.1666666666666664E-2</v>
      </c>
      <c r="M11" s="158" t="s">
        <v>123</v>
      </c>
      <c r="N11" s="159"/>
      <c r="O11" s="159"/>
      <c r="P11" s="160"/>
    </row>
    <row r="12" spans="1:16" ht="24" customHeight="1">
      <c r="A12" s="139">
        <v>44193</v>
      </c>
      <c r="B12" s="137" t="s">
        <v>124</v>
      </c>
      <c r="C12" s="137"/>
      <c r="D12" s="140"/>
      <c r="E12" s="140"/>
      <c r="F12" s="140"/>
      <c r="G12" s="121"/>
      <c r="H12" s="121"/>
      <c r="I12" s="121"/>
      <c r="J12" s="140"/>
      <c r="K12" s="121"/>
      <c r="L12" s="140"/>
      <c r="M12" s="158"/>
      <c r="N12" s="159"/>
      <c r="O12" s="159"/>
      <c r="P12" s="160"/>
    </row>
    <row r="13" spans="1:16" ht="24" customHeight="1">
      <c r="A13" s="139">
        <v>44194</v>
      </c>
      <c r="B13" s="137" t="s">
        <v>125</v>
      </c>
      <c r="C13" s="137"/>
      <c r="D13" s="140"/>
      <c r="E13" s="140"/>
      <c r="F13" s="140"/>
      <c r="G13" s="121"/>
      <c r="H13" s="121"/>
      <c r="I13" s="121"/>
      <c r="J13" s="140"/>
      <c r="K13" s="121"/>
      <c r="L13" s="140"/>
      <c r="M13" s="158"/>
      <c r="N13" s="159"/>
      <c r="O13" s="159"/>
      <c r="P13" s="160"/>
    </row>
    <row r="14" spans="1:16" ht="24" customHeight="1">
      <c r="A14" s="139">
        <v>44195</v>
      </c>
      <c r="B14" s="137" t="s">
        <v>126</v>
      </c>
      <c r="C14" s="137"/>
      <c r="D14" s="140"/>
      <c r="E14" s="140"/>
      <c r="F14" s="140"/>
      <c r="G14" s="121"/>
      <c r="H14" s="121"/>
      <c r="I14" s="121"/>
      <c r="J14" s="140"/>
      <c r="K14" s="121"/>
      <c r="L14" s="140"/>
      <c r="M14" s="158"/>
      <c r="N14" s="159"/>
      <c r="O14" s="159"/>
      <c r="P14" s="160"/>
    </row>
    <row r="15" spans="1:16" ht="24" customHeight="1">
      <c r="A15" s="139">
        <v>44196</v>
      </c>
      <c r="B15" s="137" t="s">
        <v>127</v>
      </c>
      <c r="C15" s="137" t="s">
        <v>122</v>
      </c>
      <c r="D15" s="140">
        <v>0.54166666666666663</v>
      </c>
      <c r="E15" s="140">
        <v>0.58333333333333337</v>
      </c>
      <c r="F15" s="140"/>
      <c r="G15" s="140">
        <v>0.64583333333333337</v>
      </c>
      <c r="H15" s="140">
        <v>0.70833333333333337</v>
      </c>
      <c r="I15" s="121"/>
      <c r="J15" s="140">
        <v>4.1666666666666664E-2</v>
      </c>
      <c r="K15" s="140">
        <v>6.25E-2</v>
      </c>
      <c r="L15" s="140">
        <v>0.10416666666666667</v>
      </c>
      <c r="M15" s="158" t="s">
        <v>128</v>
      </c>
      <c r="N15" s="159"/>
      <c r="O15" s="159"/>
      <c r="P15" s="160"/>
    </row>
    <row r="16" spans="1:16" ht="24" customHeight="1">
      <c r="A16" s="139">
        <v>44197</v>
      </c>
      <c r="B16" s="137" t="s">
        <v>129</v>
      </c>
      <c r="C16" s="137"/>
      <c r="D16" s="140"/>
      <c r="E16" s="140"/>
      <c r="F16" s="140"/>
      <c r="G16" s="121"/>
      <c r="H16" s="121"/>
      <c r="I16" s="121"/>
      <c r="J16" s="140"/>
      <c r="K16" s="121"/>
      <c r="L16" s="140"/>
      <c r="M16" s="158"/>
      <c r="N16" s="159"/>
      <c r="O16" s="159"/>
      <c r="P16" s="160"/>
    </row>
    <row r="17" spans="1:16" ht="24" customHeight="1">
      <c r="A17" s="139">
        <v>44198</v>
      </c>
      <c r="B17" s="137" t="s">
        <v>130</v>
      </c>
      <c r="C17" s="137"/>
      <c r="D17" s="140"/>
      <c r="E17" s="140"/>
      <c r="F17" s="140"/>
      <c r="G17" s="121"/>
      <c r="H17" s="121"/>
      <c r="I17" s="121"/>
      <c r="J17" s="140"/>
      <c r="K17" s="121"/>
      <c r="L17" s="140"/>
      <c r="M17" s="158"/>
      <c r="N17" s="159"/>
      <c r="O17" s="159"/>
      <c r="P17" s="160"/>
    </row>
    <row r="18" spans="1:16" ht="24" customHeight="1">
      <c r="A18" s="139">
        <v>44199</v>
      </c>
      <c r="B18" s="137" t="s">
        <v>121</v>
      </c>
      <c r="C18" s="137"/>
      <c r="D18" s="140"/>
      <c r="E18" s="140"/>
      <c r="F18" s="140"/>
      <c r="G18" s="121"/>
      <c r="H18" s="121"/>
      <c r="I18" s="121"/>
      <c r="J18" s="140"/>
      <c r="K18" s="121"/>
      <c r="L18" s="140"/>
      <c r="M18" s="158"/>
      <c r="N18" s="159"/>
      <c r="O18" s="159"/>
      <c r="P18" s="160"/>
    </row>
    <row r="19" spans="1:16" ht="24" customHeight="1">
      <c r="A19" s="139">
        <v>44200</v>
      </c>
      <c r="B19" s="137" t="s">
        <v>124</v>
      </c>
      <c r="C19" s="137"/>
      <c r="D19" s="140"/>
      <c r="E19" s="140"/>
      <c r="F19" s="140"/>
      <c r="G19" s="121"/>
      <c r="H19" s="121"/>
      <c r="I19" s="121"/>
      <c r="J19" s="140"/>
      <c r="K19" s="121"/>
      <c r="L19" s="140"/>
      <c r="M19" s="158"/>
      <c r="N19" s="159"/>
      <c r="O19" s="159"/>
      <c r="P19" s="160"/>
    </row>
    <row r="20" spans="1:16" ht="24" customHeight="1">
      <c r="A20" s="139">
        <v>44201</v>
      </c>
      <c r="B20" s="137" t="s">
        <v>125</v>
      </c>
      <c r="C20" s="137"/>
      <c r="D20" s="140"/>
      <c r="E20" s="140"/>
      <c r="F20" s="140"/>
      <c r="G20" s="121"/>
      <c r="H20" s="121"/>
      <c r="I20" s="121"/>
      <c r="J20" s="140"/>
      <c r="K20" s="121"/>
      <c r="L20" s="140"/>
      <c r="M20" s="158"/>
      <c r="N20" s="159"/>
      <c r="O20" s="159"/>
      <c r="P20" s="160"/>
    </row>
    <row r="21" spans="1:16" ht="24" customHeight="1">
      <c r="A21" s="139">
        <v>44202</v>
      </c>
      <c r="B21" s="137" t="s">
        <v>126</v>
      </c>
      <c r="C21" s="137"/>
      <c r="D21" s="140"/>
      <c r="E21" s="140"/>
      <c r="F21" s="140"/>
      <c r="G21" s="121"/>
      <c r="H21" s="121"/>
      <c r="I21" s="121"/>
      <c r="J21" s="140"/>
      <c r="K21" s="121"/>
      <c r="L21" s="140"/>
      <c r="M21" s="158"/>
      <c r="N21" s="159"/>
      <c r="O21" s="159"/>
      <c r="P21" s="160"/>
    </row>
    <row r="22" spans="1:16" ht="24" customHeight="1">
      <c r="A22" s="139">
        <v>44203</v>
      </c>
      <c r="B22" s="137" t="s">
        <v>127</v>
      </c>
      <c r="C22" s="137"/>
      <c r="D22" s="140"/>
      <c r="E22" s="140"/>
      <c r="F22" s="140"/>
      <c r="G22" s="121"/>
      <c r="H22" s="121"/>
      <c r="I22" s="121"/>
      <c r="J22" s="140"/>
      <c r="K22" s="121"/>
      <c r="L22" s="140"/>
      <c r="M22" s="158"/>
      <c r="N22" s="159"/>
      <c r="O22" s="159"/>
      <c r="P22" s="160"/>
    </row>
    <row r="23" spans="1:16" ht="24" customHeight="1">
      <c r="A23" s="139">
        <v>44204</v>
      </c>
      <c r="B23" s="137" t="s">
        <v>129</v>
      </c>
      <c r="C23" s="137"/>
      <c r="D23" s="140"/>
      <c r="E23" s="140"/>
      <c r="F23" s="140"/>
      <c r="G23" s="121"/>
      <c r="H23" s="121"/>
      <c r="I23" s="121"/>
      <c r="J23" s="140"/>
      <c r="K23" s="121"/>
      <c r="L23" s="140"/>
      <c r="M23" s="158"/>
      <c r="N23" s="159"/>
      <c r="O23" s="159"/>
      <c r="P23" s="160"/>
    </row>
    <row r="24" spans="1:16" ht="24" customHeight="1">
      <c r="A24" s="139">
        <v>44205</v>
      </c>
      <c r="B24" s="137" t="s">
        <v>130</v>
      </c>
      <c r="C24" s="137"/>
      <c r="D24" s="140"/>
      <c r="E24" s="140"/>
      <c r="F24" s="140"/>
      <c r="G24" s="121"/>
      <c r="H24" s="121"/>
      <c r="I24" s="121"/>
      <c r="J24" s="140"/>
      <c r="K24" s="121"/>
      <c r="L24" s="140"/>
      <c r="M24" s="158"/>
      <c r="N24" s="159"/>
      <c r="O24" s="159"/>
      <c r="P24" s="160"/>
    </row>
    <row r="25" spans="1:16" ht="24" customHeight="1">
      <c r="A25" s="139">
        <v>44206</v>
      </c>
      <c r="B25" s="137" t="s">
        <v>121</v>
      </c>
      <c r="C25" s="137"/>
      <c r="D25" s="140"/>
      <c r="E25" s="140"/>
      <c r="F25" s="140"/>
      <c r="G25" s="121"/>
      <c r="H25" s="121"/>
      <c r="I25" s="121"/>
      <c r="J25" s="140"/>
      <c r="K25" s="121"/>
      <c r="L25" s="140"/>
      <c r="M25" s="158"/>
      <c r="N25" s="159"/>
      <c r="O25" s="159"/>
      <c r="P25" s="160"/>
    </row>
    <row r="26" spans="1:16" ht="24" customHeight="1">
      <c r="A26" s="139">
        <v>44207</v>
      </c>
      <c r="B26" s="137" t="s">
        <v>124</v>
      </c>
      <c r="C26" s="137"/>
      <c r="D26" s="140"/>
      <c r="E26" s="140"/>
      <c r="F26" s="140"/>
      <c r="G26" s="121"/>
      <c r="H26" s="121"/>
      <c r="I26" s="121"/>
      <c r="J26" s="140"/>
      <c r="K26" s="121"/>
      <c r="L26" s="140"/>
      <c r="M26" s="158"/>
      <c r="N26" s="159"/>
      <c r="O26" s="159"/>
      <c r="P26" s="160"/>
    </row>
    <row r="27" spans="1:16" ht="24" customHeight="1">
      <c r="A27" s="139">
        <v>44208</v>
      </c>
      <c r="B27" s="137" t="s">
        <v>125</v>
      </c>
      <c r="C27" s="137"/>
      <c r="D27" s="140"/>
      <c r="E27" s="140"/>
      <c r="F27" s="140"/>
      <c r="G27" s="121"/>
      <c r="H27" s="121"/>
      <c r="I27" s="121"/>
      <c r="J27" s="140"/>
      <c r="K27" s="121"/>
      <c r="L27" s="140"/>
      <c r="M27" s="158"/>
      <c r="N27" s="159"/>
      <c r="O27" s="159"/>
      <c r="P27" s="160"/>
    </row>
    <row r="28" spans="1:16" ht="24" customHeight="1">
      <c r="A28" s="139">
        <v>44209</v>
      </c>
      <c r="B28" s="137" t="s">
        <v>126</v>
      </c>
      <c r="C28" s="137"/>
      <c r="D28" s="140"/>
      <c r="E28" s="140"/>
      <c r="F28" s="140"/>
      <c r="G28" s="121"/>
      <c r="H28" s="121"/>
      <c r="I28" s="121"/>
      <c r="J28" s="140"/>
      <c r="K28" s="121"/>
      <c r="L28" s="140"/>
      <c r="M28" s="158"/>
      <c r="N28" s="159"/>
      <c r="O28" s="159"/>
      <c r="P28" s="160"/>
    </row>
    <row r="29" spans="1:16" ht="24" customHeight="1">
      <c r="A29" s="139">
        <v>44210</v>
      </c>
      <c r="B29" s="137" t="s">
        <v>127</v>
      </c>
      <c r="C29" s="137"/>
      <c r="D29" s="140"/>
      <c r="E29" s="140"/>
      <c r="F29" s="140"/>
      <c r="G29" s="121"/>
      <c r="H29" s="121"/>
      <c r="I29" s="121"/>
      <c r="J29" s="140"/>
      <c r="K29" s="121"/>
      <c r="L29" s="140"/>
      <c r="M29" s="158"/>
      <c r="N29" s="159"/>
      <c r="O29" s="159"/>
      <c r="P29" s="160"/>
    </row>
    <row r="30" spans="1:16" ht="24" customHeight="1">
      <c r="A30" s="139">
        <v>44211</v>
      </c>
      <c r="B30" s="137" t="s">
        <v>129</v>
      </c>
      <c r="C30" s="137"/>
      <c r="D30" s="140"/>
      <c r="E30" s="140"/>
      <c r="F30" s="140"/>
      <c r="G30" s="121"/>
      <c r="H30" s="121"/>
      <c r="I30" s="121"/>
      <c r="J30" s="140"/>
      <c r="K30" s="121"/>
      <c r="L30" s="140"/>
      <c r="M30" s="158"/>
      <c r="N30" s="159"/>
      <c r="O30" s="159"/>
      <c r="P30" s="160"/>
    </row>
    <row r="31" spans="1:16" ht="24" customHeight="1">
      <c r="A31" s="139">
        <v>44212</v>
      </c>
      <c r="B31" s="137" t="s">
        <v>130</v>
      </c>
      <c r="C31" s="137"/>
      <c r="D31" s="140"/>
      <c r="E31" s="140"/>
      <c r="F31" s="140"/>
      <c r="G31" s="121"/>
      <c r="H31" s="121"/>
      <c r="I31" s="121"/>
      <c r="J31" s="140"/>
      <c r="K31" s="121"/>
      <c r="L31" s="140"/>
      <c r="M31" s="158"/>
      <c r="N31" s="159"/>
      <c r="O31" s="159"/>
      <c r="P31" s="160"/>
    </row>
    <row r="32" spans="1:16" ht="24" customHeight="1">
      <c r="A32" s="139">
        <v>44213</v>
      </c>
      <c r="B32" s="137" t="s">
        <v>121</v>
      </c>
      <c r="C32" s="137"/>
      <c r="D32" s="140"/>
      <c r="E32" s="140"/>
      <c r="F32" s="140"/>
      <c r="G32" s="121"/>
      <c r="H32" s="121"/>
      <c r="I32" s="121"/>
      <c r="J32" s="140"/>
      <c r="K32" s="121"/>
      <c r="L32" s="140"/>
      <c r="M32" s="158"/>
      <c r="N32" s="159"/>
      <c r="O32" s="159"/>
      <c r="P32" s="160"/>
    </row>
    <row r="33" spans="1:16" ht="24" customHeight="1">
      <c r="A33" s="139">
        <v>44214</v>
      </c>
      <c r="B33" s="137" t="s">
        <v>124</v>
      </c>
      <c r="C33" s="137"/>
      <c r="D33" s="140"/>
      <c r="E33" s="140"/>
      <c r="F33" s="140"/>
      <c r="G33" s="121"/>
      <c r="H33" s="121"/>
      <c r="I33" s="121"/>
      <c r="J33" s="140"/>
      <c r="K33" s="121"/>
      <c r="L33" s="140"/>
      <c r="M33" s="158"/>
      <c r="N33" s="159"/>
      <c r="O33" s="159"/>
      <c r="P33" s="160"/>
    </row>
    <row r="34" spans="1:16" ht="24" customHeight="1">
      <c r="A34" s="139">
        <v>44215</v>
      </c>
      <c r="B34" s="137" t="s">
        <v>125</v>
      </c>
      <c r="C34" s="137"/>
      <c r="D34" s="140"/>
      <c r="E34" s="140"/>
      <c r="F34" s="140"/>
      <c r="G34" s="121"/>
      <c r="H34" s="121"/>
      <c r="I34" s="121"/>
      <c r="J34" s="140"/>
      <c r="K34" s="121"/>
      <c r="L34" s="140"/>
      <c r="M34" s="158"/>
      <c r="N34" s="159"/>
      <c r="O34" s="159"/>
      <c r="P34" s="160"/>
    </row>
    <row r="35" spans="1:16" ht="24" customHeight="1">
      <c r="A35" s="139">
        <v>44216</v>
      </c>
      <c r="B35" s="137" t="s">
        <v>126</v>
      </c>
      <c r="C35" s="137"/>
      <c r="D35" s="140"/>
      <c r="E35" s="140"/>
      <c r="F35" s="140"/>
      <c r="G35" s="121"/>
      <c r="H35" s="121"/>
      <c r="I35" s="121"/>
      <c r="J35" s="140"/>
      <c r="K35" s="121"/>
      <c r="L35" s="140"/>
      <c r="M35" s="158"/>
      <c r="N35" s="159"/>
      <c r="O35" s="159"/>
      <c r="P35" s="160"/>
    </row>
    <row r="36" spans="1:16" ht="24" customHeight="1">
      <c r="A36" s="139">
        <v>44217</v>
      </c>
      <c r="B36" s="137" t="s">
        <v>127</v>
      </c>
      <c r="C36" s="137"/>
      <c r="D36" s="140"/>
      <c r="E36" s="140"/>
      <c r="F36" s="140"/>
      <c r="G36" s="121"/>
      <c r="H36" s="121"/>
      <c r="I36" s="121"/>
      <c r="J36" s="140"/>
      <c r="K36" s="121"/>
      <c r="L36" s="140"/>
      <c r="M36" s="158"/>
      <c r="N36" s="159"/>
      <c r="O36" s="159"/>
      <c r="P36" s="160"/>
    </row>
    <row r="37" spans="1:16" ht="24" customHeight="1">
      <c r="A37" s="139">
        <v>44218</v>
      </c>
      <c r="B37" s="137" t="s">
        <v>129</v>
      </c>
      <c r="C37" s="137"/>
      <c r="D37" s="140"/>
      <c r="E37" s="140"/>
      <c r="F37" s="140"/>
      <c r="G37" s="121"/>
      <c r="H37" s="121"/>
      <c r="I37" s="121"/>
      <c r="J37" s="140"/>
      <c r="K37" s="121"/>
      <c r="L37" s="140"/>
      <c r="M37" s="158"/>
      <c r="N37" s="159"/>
      <c r="O37" s="159"/>
      <c r="P37" s="160"/>
    </row>
    <row r="38" spans="1:16" ht="24" customHeight="1">
      <c r="A38" s="139">
        <v>44219</v>
      </c>
      <c r="B38" s="137" t="s">
        <v>130</v>
      </c>
      <c r="C38" s="137"/>
      <c r="D38" s="140"/>
      <c r="E38" s="140"/>
      <c r="F38" s="140"/>
      <c r="G38" s="121"/>
      <c r="H38" s="121"/>
      <c r="I38" s="121"/>
      <c r="J38" s="140"/>
      <c r="K38" s="121"/>
      <c r="L38" s="140"/>
      <c r="M38" s="158"/>
      <c r="N38" s="159"/>
      <c r="O38" s="159"/>
      <c r="P38" s="160"/>
    </row>
    <row r="39" spans="1:16" ht="24" customHeight="1">
      <c r="A39" s="139">
        <v>44220</v>
      </c>
      <c r="B39" s="137" t="s">
        <v>121</v>
      </c>
      <c r="C39" s="137"/>
      <c r="D39" s="140"/>
      <c r="E39" s="140"/>
      <c r="F39" s="140"/>
      <c r="G39" s="121"/>
      <c r="H39" s="121"/>
      <c r="I39" s="121"/>
      <c r="J39" s="140"/>
      <c r="K39" s="121"/>
      <c r="L39" s="140"/>
      <c r="M39" s="158"/>
      <c r="N39" s="159"/>
      <c r="O39" s="159"/>
      <c r="P39" s="160"/>
    </row>
    <row r="40" spans="1:16" ht="24" customHeight="1">
      <c r="A40" s="139">
        <v>44221</v>
      </c>
      <c r="B40" s="137" t="s">
        <v>124</v>
      </c>
      <c r="C40" s="137"/>
      <c r="D40" s="140"/>
      <c r="E40" s="140"/>
      <c r="F40" s="140"/>
      <c r="G40" s="121"/>
      <c r="H40" s="121"/>
      <c r="I40" s="121"/>
      <c r="J40" s="140"/>
      <c r="K40" s="121"/>
      <c r="L40" s="140"/>
      <c r="M40" s="158"/>
      <c r="N40" s="159"/>
      <c r="O40" s="159"/>
      <c r="P40" s="160"/>
    </row>
    <row r="41" spans="1:16" ht="26.25" customHeight="1"/>
    <row r="42" spans="1:16" ht="36" customHeight="1">
      <c r="A42" s="67" t="s">
        <v>131</v>
      </c>
      <c r="J42" s="169" t="s">
        <v>143</v>
      </c>
      <c r="K42" s="169"/>
    </row>
    <row r="43" spans="1:16" ht="36" customHeight="1">
      <c r="A43" s="158" t="s">
        <v>132</v>
      </c>
      <c r="B43" s="159"/>
      <c r="C43" s="159"/>
      <c r="D43" s="159"/>
      <c r="E43" s="167" t="s">
        <v>133</v>
      </c>
      <c r="F43" s="168"/>
      <c r="J43" s="67" t="s">
        <v>134</v>
      </c>
    </row>
    <row r="44" spans="1:16" ht="36" customHeight="1">
      <c r="A44" s="158" t="s">
        <v>135</v>
      </c>
      <c r="B44" s="159"/>
      <c r="C44" s="159"/>
      <c r="D44" s="159"/>
      <c r="E44" s="167" t="s">
        <v>136</v>
      </c>
      <c r="F44" s="168"/>
      <c r="J44" s="67" t="s">
        <v>137</v>
      </c>
    </row>
  </sheetData>
  <mergeCells count="50">
    <mergeCell ref="A43:D43"/>
    <mergeCell ref="E43:F43"/>
    <mergeCell ref="A44:D44"/>
    <mergeCell ref="E44:F44"/>
    <mergeCell ref="M36:P36"/>
    <mergeCell ref="M37:P37"/>
    <mergeCell ref="M38:P38"/>
    <mergeCell ref="M39:P39"/>
    <mergeCell ref="M40:P40"/>
    <mergeCell ref="J42:K42"/>
    <mergeCell ref="M35:P35"/>
    <mergeCell ref="M24:P24"/>
    <mergeCell ref="M25:P25"/>
    <mergeCell ref="M26:P26"/>
    <mergeCell ref="M27:P27"/>
    <mergeCell ref="M28:P28"/>
    <mergeCell ref="M29:P29"/>
    <mergeCell ref="M30:P30"/>
    <mergeCell ref="M31:P31"/>
    <mergeCell ref="M32:P32"/>
    <mergeCell ref="M33:P33"/>
    <mergeCell ref="M34:P34"/>
    <mergeCell ref="M23:P23"/>
    <mergeCell ref="M12:P12"/>
    <mergeCell ref="M13:P13"/>
    <mergeCell ref="M14:P14"/>
    <mergeCell ref="M15:P15"/>
    <mergeCell ref="M16:P16"/>
    <mergeCell ref="M17:P17"/>
    <mergeCell ref="M18:P18"/>
    <mergeCell ref="M19:P19"/>
    <mergeCell ref="M20:P20"/>
    <mergeCell ref="M21:P21"/>
    <mergeCell ref="M22:P22"/>
    <mergeCell ref="M11:P11"/>
    <mergeCell ref="A2:P2"/>
    <mergeCell ref="A3:P3"/>
    <mergeCell ref="A5:G6"/>
    <mergeCell ref="H6:N6"/>
    <mergeCell ref="A7:B9"/>
    <mergeCell ref="C7:C9"/>
    <mergeCell ref="D7:I7"/>
    <mergeCell ref="J7:L7"/>
    <mergeCell ref="M7:P9"/>
    <mergeCell ref="D8:F8"/>
    <mergeCell ref="G8:I8"/>
    <mergeCell ref="J8:J9"/>
    <mergeCell ref="K8:K9"/>
    <mergeCell ref="L8:L9"/>
    <mergeCell ref="M10:P10"/>
  </mergeCells>
  <phoneticPr fontId="2"/>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B3D9-D79D-4270-A266-1C2037CC16A1}">
  <dimension ref="A1:E25"/>
  <sheetViews>
    <sheetView zoomScaleNormal="100" workbookViewId="0">
      <selection activeCell="D9" sqref="D9"/>
    </sheetView>
  </sheetViews>
  <sheetFormatPr defaultRowHeight="15.75"/>
  <cols>
    <col min="1" max="1" width="22.25" style="67" customWidth="1"/>
    <col min="2" max="3" width="19" style="67" customWidth="1"/>
    <col min="4" max="4" width="16.125" style="67" customWidth="1"/>
    <col min="5" max="5" width="13" style="67" customWidth="1"/>
    <col min="6" max="6" width="19.375" style="67" customWidth="1"/>
    <col min="7" max="16384" width="9" style="67"/>
  </cols>
  <sheetData>
    <row r="1" spans="1:5">
      <c r="A1" s="67" t="s">
        <v>145</v>
      </c>
      <c r="B1" s="145" t="s">
        <v>146</v>
      </c>
      <c r="C1" s="145"/>
    </row>
    <row r="2" spans="1:5">
      <c r="B2" s="145"/>
      <c r="C2" s="145"/>
    </row>
    <row r="3" spans="1:5">
      <c r="A3" s="78" t="s">
        <v>36</v>
      </c>
    </row>
    <row r="4" spans="1:5">
      <c r="A4" s="79" t="s">
        <v>37</v>
      </c>
    </row>
    <row r="5" spans="1:5">
      <c r="A5" s="101" t="s">
        <v>46</v>
      </c>
    </row>
    <row r="6" spans="1:5" ht="16.5" thickBot="1"/>
    <row r="7" spans="1:5" s="68" customFormat="1" ht="48" thickBot="1">
      <c r="A7" s="73" t="s">
        <v>41</v>
      </c>
      <c r="B7" s="74" t="s">
        <v>42</v>
      </c>
      <c r="C7" s="74" t="s">
        <v>43</v>
      </c>
      <c r="D7" s="74" t="s">
        <v>150</v>
      </c>
      <c r="E7" s="75" t="s">
        <v>19</v>
      </c>
    </row>
    <row r="8" spans="1:5" ht="16.5" thickTop="1">
      <c r="A8" s="71" t="s">
        <v>33</v>
      </c>
      <c r="B8" s="76" t="s">
        <v>24</v>
      </c>
      <c r="C8" s="76">
        <v>19</v>
      </c>
      <c r="D8" s="76" t="s">
        <v>25</v>
      </c>
      <c r="E8" s="89">
        <f>IFERROR(IF(B8="健保リスト", VLOOKUP(C8, 単価マスタ!$A$3:$C$52, IF(D8="単価A", 2, 3), FALSE), VLOOKUP(C8, 単価マスタ!$H$3:$I$30, 2, FALSE)), "")</f>
        <v>1990</v>
      </c>
    </row>
    <row r="9" spans="1:5" ht="16.5" thickBot="1">
      <c r="A9" s="72" t="s">
        <v>34</v>
      </c>
      <c r="B9" s="77" t="s">
        <v>23</v>
      </c>
      <c r="C9" s="77" t="s">
        <v>47</v>
      </c>
      <c r="D9" s="77"/>
      <c r="E9" s="90">
        <f>IFERROR(IF(B9="健保リスト", VLOOKUP(C9, 単価マスタ!$A$3:$C$52, IF(D9="単価A", 2, 3), FALSE), VLOOKUP(C9, 単価マスタ!$H$3:$I$30, 2, FALSE)), "")</f>
        <v>1490</v>
      </c>
    </row>
    <row r="11" spans="1:5" ht="16.5" thickBot="1"/>
    <row r="12" spans="1:5">
      <c r="A12" s="170" t="s">
        <v>44</v>
      </c>
      <c r="B12" s="80" t="str">
        <f>A8</f>
        <v>宮城　一郎</v>
      </c>
      <c r="C12" s="80" t="str">
        <f>A9</f>
        <v>環境　太郎</v>
      </c>
      <c r="D12" s="172" t="s">
        <v>27</v>
      </c>
    </row>
    <row r="13" spans="1:5" ht="16.5" thickBot="1">
      <c r="A13" s="171"/>
      <c r="B13" s="81" t="s">
        <v>45</v>
      </c>
      <c r="C13" s="81" t="s">
        <v>45</v>
      </c>
      <c r="D13" s="173"/>
    </row>
    <row r="14" spans="1:5" ht="16.5" thickTop="1">
      <c r="A14" s="71" t="s">
        <v>28</v>
      </c>
      <c r="B14" s="83">
        <v>10</v>
      </c>
      <c r="C14" s="83">
        <v>5.5</v>
      </c>
      <c r="D14" s="91">
        <f>SUM(B14:C14)</f>
        <v>15.5</v>
      </c>
    </row>
    <row r="15" spans="1:5">
      <c r="A15" s="87" t="s">
        <v>29</v>
      </c>
      <c r="B15" s="83">
        <v>12.5</v>
      </c>
      <c r="C15" s="83">
        <v>7.5</v>
      </c>
      <c r="D15" s="92">
        <f>SUM(B15:C15)</f>
        <v>20</v>
      </c>
    </row>
    <row r="16" spans="1:5">
      <c r="A16" s="87" t="s">
        <v>30</v>
      </c>
      <c r="B16" s="83">
        <v>10</v>
      </c>
      <c r="C16" s="83">
        <v>12</v>
      </c>
      <c r="D16" s="92">
        <f t="shared" ref="D16:D19" si="0">SUM(B16:C16)</f>
        <v>22</v>
      </c>
    </row>
    <row r="17" spans="1:5">
      <c r="A17" s="87" t="s">
        <v>31</v>
      </c>
      <c r="B17" s="84">
        <v>5</v>
      </c>
      <c r="C17" s="84">
        <v>5</v>
      </c>
      <c r="D17" s="92">
        <f t="shared" si="0"/>
        <v>10</v>
      </c>
    </row>
    <row r="18" spans="1:5" ht="16.5" thickBot="1">
      <c r="A18" s="88" t="s">
        <v>32</v>
      </c>
      <c r="B18" s="85">
        <v>5</v>
      </c>
      <c r="C18" s="85">
        <v>5</v>
      </c>
      <c r="D18" s="93">
        <f t="shared" si="0"/>
        <v>10</v>
      </c>
    </row>
    <row r="19" spans="1:5" ht="17.25" thickTop="1" thickBot="1">
      <c r="A19" s="69" t="s">
        <v>26</v>
      </c>
      <c r="B19" s="95">
        <f>SUM(B14:B18)</f>
        <v>42.5</v>
      </c>
      <c r="C19" s="96">
        <f>SUM(C14:C18)</f>
        <v>35</v>
      </c>
      <c r="D19" s="94">
        <f t="shared" si="0"/>
        <v>77.5</v>
      </c>
    </row>
    <row r="20" spans="1:5">
      <c r="A20" s="70"/>
      <c r="B20" s="70"/>
      <c r="C20" s="70"/>
      <c r="D20" s="70"/>
    </row>
    <row r="21" spans="1:5" ht="16.5" thickBot="1">
      <c r="A21" s="70"/>
      <c r="B21" s="70"/>
      <c r="C21" s="70"/>
      <c r="D21" s="70"/>
    </row>
    <row r="22" spans="1:5" ht="16.5" thickBot="1">
      <c r="A22" s="107" t="s">
        <v>48</v>
      </c>
      <c r="B22" s="105" t="str">
        <f>A8</f>
        <v>宮城　一郎</v>
      </c>
      <c r="C22" s="106" t="str">
        <f>A9</f>
        <v>環境　太郎</v>
      </c>
      <c r="D22" s="70"/>
    </row>
    <row r="23" spans="1:5" ht="16.5" thickTop="1">
      <c r="A23" s="102" t="s">
        <v>38</v>
      </c>
      <c r="B23" s="103">
        <f>E8</f>
        <v>1990</v>
      </c>
      <c r="C23" s="104">
        <f>E9</f>
        <v>1490</v>
      </c>
    </row>
    <row r="24" spans="1:5" ht="16.5" thickBot="1">
      <c r="A24" s="82" t="s">
        <v>40</v>
      </c>
      <c r="B24" s="97">
        <f>B19</f>
        <v>42.5</v>
      </c>
      <c r="C24" s="98">
        <f>C19</f>
        <v>35</v>
      </c>
    </row>
    <row r="25" spans="1:5" ht="17.25" thickTop="1" thickBot="1">
      <c r="A25" s="69" t="s">
        <v>39</v>
      </c>
      <c r="B25" s="99">
        <f>E8*B19</f>
        <v>84575</v>
      </c>
      <c r="C25" s="100">
        <f>E9*C19</f>
        <v>52150</v>
      </c>
      <c r="D25" s="108">
        <f>SUM(B25:C25)</f>
        <v>136725</v>
      </c>
      <c r="E25" s="86" t="s">
        <v>35</v>
      </c>
    </row>
  </sheetData>
  <mergeCells count="2">
    <mergeCell ref="A12:A13"/>
    <mergeCell ref="D12:D13"/>
  </mergeCells>
  <phoneticPr fontId="2"/>
  <conditionalFormatting sqref="D8:D9">
    <cfRule type="expression" dxfId="0" priority="1">
      <formula>$B8="月給リスト"</formula>
    </cfRule>
  </conditionalFormatting>
  <dataValidations count="3">
    <dataValidation type="list" allowBlank="1" showInputMessage="1" showErrorMessage="1" sqref="B8:B9" xr:uid="{C24EC82C-BF9B-45B3-AA56-C4CB16086618}">
      <formula1>"健保リスト,月給リスト"</formula1>
    </dataValidation>
    <dataValidation type="list" allowBlank="1" showInputMessage="1" showErrorMessage="1" sqref="C8:C9" xr:uid="{A8D6E02E-A62A-44E8-AB1C-ED32085190E0}">
      <formula1>INDIRECT(B8)</formula1>
    </dataValidation>
    <dataValidation type="list" allowBlank="1" showInputMessage="1" showErrorMessage="1" sqref="D8:D9" xr:uid="{75BE960C-E4B3-474F-868B-D78F424BF877}">
      <formula1>"単価A,単価B"</formula1>
    </dataValidation>
  </dataValidations>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99B5-556D-4CB1-BF2A-FDA7742578E9}">
  <dimension ref="A1:A41"/>
  <sheetViews>
    <sheetView workbookViewId="0">
      <selection activeCell="G15" sqref="G15"/>
    </sheetView>
  </sheetViews>
  <sheetFormatPr defaultRowHeight="15.75"/>
  <cols>
    <col min="1" max="1" width="9" style="67" customWidth="1"/>
    <col min="2" max="16384" width="9" style="67"/>
  </cols>
  <sheetData>
    <row r="1" spans="1:1" ht="24">
      <c r="A1" s="109" t="s">
        <v>49</v>
      </c>
    </row>
    <row r="3" spans="1:1">
      <c r="A3" s="67" t="s">
        <v>80</v>
      </c>
    </row>
    <row r="4" spans="1:1">
      <c r="A4" s="67" t="s">
        <v>69</v>
      </c>
    </row>
    <row r="6" spans="1:1" ht="18.75">
      <c r="A6" s="110" t="s">
        <v>50</v>
      </c>
    </row>
    <row r="7" spans="1:1">
      <c r="A7" s="67" t="s">
        <v>70</v>
      </c>
    </row>
    <row r="9" spans="1:1">
      <c r="A9" s="111" t="s">
        <v>51</v>
      </c>
    </row>
    <row r="10" spans="1:1">
      <c r="A10" s="112" t="s">
        <v>52</v>
      </c>
    </row>
    <row r="11" spans="1:1">
      <c r="A11" s="113"/>
    </row>
    <row r="12" spans="1:1">
      <c r="A12" s="111" t="s">
        <v>53</v>
      </c>
    </row>
    <row r="13" spans="1:1">
      <c r="A13" s="112" t="s">
        <v>54</v>
      </c>
    </row>
    <row r="14" spans="1:1">
      <c r="A14" s="112" t="s">
        <v>71</v>
      </c>
    </row>
    <row r="16" spans="1:1">
      <c r="A16" s="113"/>
    </row>
    <row r="17" spans="1:1">
      <c r="A17" s="111" t="s">
        <v>55</v>
      </c>
    </row>
    <row r="18" spans="1:1">
      <c r="A18" s="112" t="s">
        <v>56</v>
      </c>
    </row>
    <row r="19" spans="1:1">
      <c r="A19" s="112" t="s">
        <v>57</v>
      </c>
    </row>
    <row r="20" spans="1:1">
      <c r="A20" s="112" t="s">
        <v>58</v>
      </c>
    </row>
    <row r="21" spans="1:1">
      <c r="A21" s="113"/>
    </row>
    <row r="22" spans="1:1">
      <c r="A22" s="111" t="s">
        <v>59</v>
      </c>
    </row>
    <row r="23" spans="1:1">
      <c r="A23" s="112" t="s">
        <v>60</v>
      </c>
    </row>
    <row r="24" spans="1:1">
      <c r="A24" s="112" t="s">
        <v>72</v>
      </c>
    </row>
    <row r="25" spans="1:1">
      <c r="A25" s="113"/>
    </row>
    <row r="26" spans="1:1">
      <c r="A26" s="111" t="s">
        <v>19</v>
      </c>
    </row>
    <row r="27" spans="1:1">
      <c r="A27" s="112" t="s">
        <v>61</v>
      </c>
    </row>
    <row r="30" spans="1:1" ht="18.75">
      <c r="A30" s="110" t="s">
        <v>62</v>
      </c>
    </row>
    <row r="31" spans="1:1">
      <c r="A31" s="111" t="s">
        <v>63</v>
      </c>
    </row>
    <row r="32" spans="1:1">
      <c r="A32" s="112" t="s">
        <v>64</v>
      </c>
    </row>
    <row r="33" spans="1:1">
      <c r="A33" s="113"/>
    </row>
    <row r="34" spans="1:1">
      <c r="A34" s="111" t="s">
        <v>65</v>
      </c>
    </row>
    <row r="35" spans="1:1">
      <c r="A35" s="112" t="s">
        <v>66</v>
      </c>
    </row>
    <row r="36" spans="1:1">
      <c r="A36" s="112" t="s">
        <v>67</v>
      </c>
    </row>
    <row r="38" spans="1:1" ht="18.75">
      <c r="A38" s="110" t="s">
        <v>68</v>
      </c>
    </row>
    <row r="39" spans="1:1">
      <c r="A39" s="111" t="s">
        <v>81</v>
      </c>
    </row>
    <row r="40" spans="1:1">
      <c r="A40" s="111" t="s">
        <v>82</v>
      </c>
    </row>
    <row r="41" spans="1:1">
      <c r="A41" s="111" t="s">
        <v>83</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CD4C-0DDE-48E6-88DC-19E4BB500656}">
  <dimension ref="A1:B6"/>
  <sheetViews>
    <sheetView workbookViewId="0">
      <selection activeCell="B10" sqref="B10"/>
    </sheetView>
  </sheetViews>
  <sheetFormatPr defaultRowHeight="15.75"/>
  <cols>
    <col min="1" max="1" width="53.5" style="67" customWidth="1"/>
    <col min="2" max="2" width="68.25" style="67" customWidth="1"/>
    <col min="3" max="16384" width="9" style="67"/>
  </cols>
  <sheetData>
    <row r="1" spans="1:2">
      <c r="A1" s="114" t="s">
        <v>73</v>
      </c>
      <c r="B1" s="114" t="s">
        <v>74</v>
      </c>
    </row>
    <row r="2" spans="1:2" ht="47.25">
      <c r="A2" s="115" t="s">
        <v>75</v>
      </c>
      <c r="B2" s="115" t="s">
        <v>86</v>
      </c>
    </row>
    <row r="3" spans="1:2" ht="31.5">
      <c r="A3" s="115" t="s">
        <v>76</v>
      </c>
      <c r="B3" s="115" t="s">
        <v>149</v>
      </c>
    </row>
    <row r="4" spans="1:2" ht="47.25">
      <c r="A4" s="115" t="s">
        <v>77</v>
      </c>
      <c r="B4" s="115" t="s">
        <v>87</v>
      </c>
    </row>
    <row r="5" spans="1:2" ht="31.5">
      <c r="A5" s="115" t="s">
        <v>78</v>
      </c>
      <c r="B5" s="115" t="s">
        <v>84</v>
      </c>
    </row>
    <row r="6" spans="1:2" ht="47.25">
      <c r="A6" s="115" t="s">
        <v>79</v>
      </c>
      <c r="B6" s="115" t="s">
        <v>85</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E3A6E-FA4B-4087-8578-E9674AC5E99F}">
  <dimension ref="A1:L53"/>
  <sheetViews>
    <sheetView topLeftCell="A4" workbookViewId="0">
      <selection activeCell="G15" sqref="G15"/>
    </sheetView>
  </sheetViews>
  <sheetFormatPr defaultRowHeight="12.75"/>
  <cols>
    <col min="1" max="1" width="10.25" style="28" customWidth="1"/>
    <col min="2" max="2" width="11.5" style="2" customWidth="1"/>
    <col min="3" max="3" width="10.625" style="2" customWidth="1"/>
    <col min="4" max="4" width="11" style="2" customWidth="1"/>
    <col min="5" max="5" width="10.25" style="2" customWidth="1"/>
    <col min="6" max="6" width="4.625" style="2" customWidth="1"/>
    <col min="7" max="7" width="8.25" style="2" customWidth="1"/>
    <col min="8" max="8" width="17.125" style="48" customWidth="1"/>
    <col min="9" max="9" width="9" style="2"/>
    <col min="10" max="10" width="10.875" style="2" hidden="1" customWidth="1"/>
    <col min="11" max="11" width="7.125" style="2" hidden="1" customWidth="1"/>
    <col min="12" max="12" width="9.375" style="2" hidden="1" customWidth="1"/>
    <col min="13" max="16384" width="9" style="2"/>
  </cols>
  <sheetData>
    <row r="1" spans="1:12" ht="24">
      <c r="A1" s="61" t="s">
        <v>20</v>
      </c>
      <c r="B1" s="62"/>
      <c r="C1" s="62"/>
      <c r="D1" s="62"/>
      <c r="E1" s="62"/>
      <c r="F1" s="62"/>
      <c r="G1" s="63"/>
      <c r="H1" s="40" t="s">
        <v>22</v>
      </c>
      <c r="I1" s="41"/>
    </row>
    <row r="2" spans="1:12" ht="23.25" customHeight="1" thickBot="1">
      <c r="A2" s="176" t="s">
        <v>4</v>
      </c>
      <c r="B2" s="64" t="s">
        <v>2</v>
      </c>
      <c r="C2" s="64"/>
      <c r="D2" s="178" t="s">
        <v>5</v>
      </c>
      <c r="E2" s="180" t="s">
        <v>17</v>
      </c>
      <c r="F2" s="181"/>
      <c r="G2" s="182"/>
      <c r="H2" s="174" t="s">
        <v>21</v>
      </c>
      <c r="I2" s="42" t="s">
        <v>3</v>
      </c>
      <c r="J2" s="32"/>
      <c r="K2" s="33"/>
      <c r="L2" s="33"/>
    </row>
    <row r="3" spans="1:12" ht="26.25" customHeight="1" thickBot="1">
      <c r="A3" s="177"/>
      <c r="B3" s="65" t="s">
        <v>15</v>
      </c>
      <c r="C3" s="66" t="s">
        <v>16</v>
      </c>
      <c r="D3" s="179"/>
      <c r="E3" s="183"/>
      <c r="F3" s="184"/>
      <c r="G3" s="185"/>
      <c r="H3" s="175"/>
      <c r="I3" s="43" t="s">
        <v>9</v>
      </c>
      <c r="J3" s="35" t="s">
        <v>18</v>
      </c>
      <c r="K3" s="35"/>
      <c r="L3" s="36"/>
    </row>
    <row r="4" spans="1:12" ht="17.100000000000001" customHeight="1" thickBot="1">
      <c r="A4" s="49">
        <v>1</v>
      </c>
      <c r="B4" s="37">
        <v>350</v>
      </c>
      <c r="C4" s="37">
        <v>480</v>
      </c>
      <c r="D4" s="38">
        <v>58000</v>
      </c>
      <c r="E4" s="53" t="s">
        <v>0</v>
      </c>
      <c r="F4" s="59" t="s">
        <v>12</v>
      </c>
      <c r="G4" s="57">
        <v>63000</v>
      </c>
      <c r="H4" s="44" t="str">
        <f>TEXT(J4, "#,##0")&amp;K4&amp;TEXT(L4, "#,##0")</f>
        <v>～85,050</v>
      </c>
      <c r="I4" s="45">
        <v>480</v>
      </c>
      <c r="J4" s="31" t="s">
        <v>0</v>
      </c>
      <c r="K4" s="16" t="s">
        <v>12</v>
      </c>
      <c r="L4" s="29">
        <v>85050</v>
      </c>
    </row>
    <row r="5" spans="1:12" ht="17.100000000000001" customHeight="1" thickBot="1">
      <c r="A5" s="49">
        <v>2</v>
      </c>
      <c r="B5" s="37">
        <v>410</v>
      </c>
      <c r="C5" s="37">
        <v>560</v>
      </c>
      <c r="D5" s="38">
        <v>68000</v>
      </c>
      <c r="E5" s="54">
        <v>63000</v>
      </c>
      <c r="F5" s="59" t="s">
        <v>12</v>
      </c>
      <c r="G5" s="57">
        <v>73000</v>
      </c>
      <c r="H5" s="44" t="str">
        <f t="shared" ref="H5:H53" si="0">TEXT(J5, "#,##0")&amp;K5&amp;TEXT(L5, "#,##0")</f>
        <v>85,050～98,550</v>
      </c>
      <c r="I5" s="45">
        <v>560</v>
      </c>
      <c r="J5" s="34">
        <v>85050</v>
      </c>
      <c r="K5" s="16" t="s">
        <v>12</v>
      </c>
      <c r="L5" s="29">
        <v>98550</v>
      </c>
    </row>
    <row r="6" spans="1:12" ht="15.95" customHeight="1" thickBot="1">
      <c r="A6" s="49">
        <v>3</v>
      </c>
      <c r="B6" s="37">
        <v>480</v>
      </c>
      <c r="C6" s="37">
        <v>640</v>
      </c>
      <c r="D6" s="38">
        <v>78000</v>
      </c>
      <c r="E6" s="54">
        <v>73000</v>
      </c>
      <c r="F6" s="59" t="s">
        <v>12</v>
      </c>
      <c r="G6" s="57">
        <v>83000</v>
      </c>
      <c r="H6" s="44" t="str">
        <f t="shared" si="0"/>
        <v>98,550～112,050</v>
      </c>
      <c r="I6" s="45">
        <v>640</v>
      </c>
      <c r="J6" s="34">
        <v>98550</v>
      </c>
      <c r="K6" s="16" t="s">
        <v>12</v>
      </c>
      <c r="L6" s="29">
        <v>112050</v>
      </c>
    </row>
    <row r="7" spans="1:12" ht="17.100000000000001" customHeight="1" thickBot="1">
      <c r="A7" s="49">
        <v>4</v>
      </c>
      <c r="B7" s="37">
        <v>540</v>
      </c>
      <c r="C7" s="37">
        <v>730</v>
      </c>
      <c r="D7" s="38">
        <v>88000</v>
      </c>
      <c r="E7" s="54">
        <v>83000</v>
      </c>
      <c r="F7" s="59" t="s">
        <v>12</v>
      </c>
      <c r="G7" s="57">
        <v>93000</v>
      </c>
      <c r="H7" s="44" t="str">
        <f t="shared" si="0"/>
        <v>112,050～125,550</v>
      </c>
      <c r="I7" s="45">
        <v>730</v>
      </c>
      <c r="J7" s="34">
        <v>112050</v>
      </c>
      <c r="K7" s="16" t="s">
        <v>12</v>
      </c>
      <c r="L7" s="29">
        <v>125550</v>
      </c>
    </row>
    <row r="8" spans="1:12" ht="17.100000000000001" customHeight="1" thickBot="1">
      <c r="A8" s="49">
        <v>5</v>
      </c>
      <c r="B8" s="37">
        <v>600</v>
      </c>
      <c r="C8" s="37">
        <v>810</v>
      </c>
      <c r="D8" s="38">
        <v>98000</v>
      </c>
      <c r="E8" s="54">
        <v>93000</v>
      </c>
      <c r="F8" s="59" t="s">
        <v>12</v>
      </c>
      <c r="G8" s="57">
        <v>101000</v>
      </c>
      <c r="H8" s="44" t="str">
        <f t="shared" si="0"/>
        <v>125,550～136,350</v>
      </c>
      <c r="I8" s="45">
        <v>810</v>
      </c>
      <c r="J8" s="34">
        <v>125550</v>
      </c>
      <c r="K8" s="16" t="s">
        <v>12</v>
      </c>
      <c r="L8" s="29">
        <v>136350</v>
      </c>
    </row>
    <row r="9" spans="1:12" ht="15.95" customHeight="1" thickBot="1">
      <c r="A9" s="49">
        <v>6</v>
      </c>
      <c r="B9" s="37">
        <v>640</v>
      </c>
      <c r="C9" s="37">
        <v>860</v>
      </c>
      <c r="D9" s="38">
        <v>104000</v>
      </c>
      <c r="E9" s="54">
        <v>101000</v>
      </c>
      <c r="F9" s="59" t="s">
        <v>12</v>
      </c>
      <c r="G9" s="57">
        <v>107000</v>
      </c>
      <c r="H9" s="44" t="str">
        <f t="shared" si="0"/>
        <v>136,350～144,450</v>
      </c>
      <c r="I9" s="45">
        <v>860</v>
      </c>
      <c r="J9" s="34">
        <v>136350</v>
      </c>
      <c r="K9" s="16" t="s">
        <v>12</v>
      </c>
      <c r="L9" s="29">
        <v>144450</v>
      </c>
    </row>
    <row r="10" spans="1:12" ht="17.100000000000001" customHeight="1" thickBot="1">
      <c r="A10" s="49">
        <v>7</v>
      </c>
      <c r="B10" s="37">
        <v>670</v>
      </c>
      <c r="C10" s="37">
        <v>910</v>
      </c>
      <c r="D10" s="38">
        <v>110000</v>
      </c>
      <c r="E10" s="54">
        <v>107000</v>
      </c>
      <c r="F10" s="59" t="s">
        <v>12</v>
      </c>
      <c r="G10" s="57">
        <v>114000</v>
      </c>
      <c r="H10" s="44" t="str">
        <f t="shared" si="0"/>
        <v>144,450～153,900</v>
      </c>
      <c r="I10" s="45">
        <v>910</v>
      </c>
      <c r="J10" s="34">
        <v>144450</v>
      </c>
      <c r="K10" s="16" t="s">
        <v>12</v>
      </c>
      <c r="L10" s="29">
        <v>153900</v>
      </c>
    </row>
    <row r="11" spans="1:12" ht="17.100000000000001" customHeight="1" thickBot="1">
      <c r="A11" s="49">
        <v>8</v>
      </c>
      <c r="B11" s="37">
        <v>720</v>
      </c>
      <c r="C11" s="37">
        <v>980</v>
      </c>
      <c r="D11" s="38">
        <v>118000</v>
      </c>
      <c r="E11" s="54">
        <v>114000</v>
      </c>
      <c r="F11" s="59" t="s">
        <v>12</v>
      </c>
      <c r="G11" s="57">
        <v>122000</v>
      </c>
      <c r="H11" s="44" t="str">
        <f t="shared" si="0"/>
        <v>153,900～164,700</v>
      </c>
      <c r="I11" s="45">
        <v>980</v>
      </c>
      <c r="J11" s="34">
        <v>153900</v>
      </c>
      <c r="K11" s="16" t="s">
        <v>12</v>
      </c>
      <c r="L11" s="29">
        <v>164700</v>
      </c>
    </row>
    <row r="12" spans="1:12" ht="15.95" customHeight="1" thickBot="1">
      <c r="A12" s="49">
        <v>9</v>
      </c>
      <c r="B12" s="37">
        <v>770</v>
      </c>
      <c r="C12" s="37">
        <v>1040</v>
      </c>
      <c r="D12" s="38">
        <v>126000</v>
      </c>
      <c r="E12" s="54">
        <v>122000</v>
      </c>
      <c r="F12" s="59" t="s">
        <v>12</v>
      </c>
      <c r="G12" s="57">
        <v>130000</v>
      </c>
      <c r="H12" s="44" t="str">
        <f t="shared" si="0"/>
        <v>164,700～175,500</v>
      </c>
      <c r="I12" s="45">
        <v>1040</v>
      </c>
      <c r="J12" s="34">
        <v>164700</v>
      </c>
      <c r="K12" s="16" t="s">
        <v>12</v>
      </c>
      <c r="L12" s="29">
        <v>175500</v>
      </c>
    </row>
    <row r="13" spans="1:12" ht="17.100000000000001" customHeight="1" thickBot="1">
      <c r="A13" s="49">
        <v>10</v>
      </c>
      <c r="B13" s="37">
        <v>820</v>
      </c>
      <c r="C13" s="37">
        <v>1110</v>
      </c>
      <c r="D13" s="38">
        <v>134000</v>
      </c>
      <c r="E13" s="54">
        <v>130000</v>
      </c>
      <c r="F13" s="59" t="s">
        <v>12</v>
      </c>
      <c r="G13" s="57">
        <v>138000</v>
      </c>
      <c r="H13" s="44" t="str">
        <f t="shared" si="0"/>
        <v>175,500～186,300</v>
      </c>
      <c r="I13" s="45">
        <v>1110</v>
      </c>
      <c r="J13" s="34">
        <v>175500</v>
      </c>
      <c r="K13" s="16" t="s">
        <v>12</v>
      </c>
      <c r="L13" s="29">
        <v>186300</v>
      </c>
    </row>
    <row r="14" spans="1:12" ht="17.100000000000001" customHeight="1" thickBot="1">
      <c r="A14" s="49">
        <v>11</v>
      </c>
      <c r="B14" s="37">
        <v>870</v>
      </c>
      <c r="C14" s="37">
        <v>1180</v>
      </c>
      <c r="D14" s="38">
        <v>142000</v>
      </c>
      <c r="E14" s="54">
        <v>138000</v>
      </c>
      <c r="F14" s="59" t="s">
        <v>12</v>
      </c>
      <c r="G14" s="57">
        <v>146000</v>
      </c>
      <c r="H14" s="44" t="str">
        <f t="shared" si="0"/>
        <v>186,300～197,100</v>
      </c>
      <c r="I14" s="45">
        <v>1180</v>
      </c>
      <c r="J14" s="34">
        <v>186300</v>
      </c>
      <c r="K14" s="16" t="s">
        <v>12</v>
      </c>
      <c r="L14" s="29">
        <v>197100</v>
      </c>
    </row>
    <row r="15" spans="1:12" ht="17.100000000000001" customHeight="1" thickBot="1">
      <c r="A15" s="49">
        <v>12</v>
      </c>
      <c r="B15" s="37">
        <v>920</v>
      </c>
      <c r="C15" s="37">
        <v>1240</v>
      </c>
      <c r="D15" s="38">
        <v>150000</v>
      </c>
      <c r="E15" s="54">
        <v>146000</v>
      </c>
      <c r="F15" s="59" t="s">
        <v>12</v>
      </c>
      <c r="G15" s="57">
        <v>155000</v>
      </c>
      <c r="H15" s="44" t="str">
        <f t="shared" si="0"/>
        <v>197,100～209,250</v>
      </c>
      <c r="I15" s="45">
        <v>1240</v>
      </c>
      <c r="J15" s="34">
        <v>197100</v>
      </c>
      <c r="K15" s="16" t="s">
        <v>12</v>
      </c>
      <c r="L15" s="29">
        <v>209250</v>
      </c>
    </row>
    <row r="16" spans="1:12" ht="15.95" customHeight="1" thickBot="1">
      <c r="A16" s="49">
        <v>13</v>
      </c>
      <c r="B16" s="37">
        <v>980</v>
      </c>
      <c r="C16" s="37">
        <v>1330</v>
      </c>
      <c r="D16" s="38">
        <v>160000</v>
      </c>
      <c r="E16" s="54">
        <v>155000</v>
      </c>
      <c r="F16" s="59" t="s">
        <v>12</v>
      </c>
      <c r="G16" s="57">
        <v>165000</v>
      </c>
      <c r="H16" s="44" t="str">
        <f t="shared" si="0"/>
        <v>209,250～222,750</v>
      </c>
      <c r="I16" s="45">
        <v>1330</v>
      </c>
      <c r="J16" s="34">
        <v>209250</v>
      </c>
      <c r="K16" s="16" t="s">
        <v>12</v>
      </c>
      <c r="L16" s="29">
        <v>222750</v>
      </c>
    </row>
    <row r="17" spans="1:12" ht="17.100000000000001" customHeight="1" thickBot="1">
      <c r="A17" s="49">
        <v>14</v>
      </c>
      <c r="B17" s="37">
        <v>1040</v>
      </c>
      <c r="C17" s="37">
        <v>1410</v>
      </c>
      <c r="D17" s="38">
        <v>170000</v>
      </c>
      <c r="E17" s="54">
        <v>165000</v>
      </c>
      <c r="F17" s="59" t="s">
        <v>12</v>
      </c>
      <c r="G17" s="57">
        <v>175000</v>
      </c>
      <c r="H17" s="44" t="str">
        <f t="shared" si="0"/>
        <v>222,750～236,250</v>
      </c>
      <c r="I17" s="45">
        <v>1410</v>
      </c>
      <c r="J17" s="34">
        <v>222750</v>
      </c>
      <c r="K17" s="16" t="s">
        <v>12</v>
      </c>
      <c r="L17" s="29">
        <v>236250</v>
      </c>
    </row>
    <row r="18" spans="1:12" ht="17.100000000000001" customHeight="1" thickBot="1">
      <c r="A18" s="49">
        <v>15</v>
      </c>
      <c r="B18" s="37">
        <v>1100</v>
      </c>
      <c r="C18" s="37">
        <v>1490</v>
      </c>
      <c r="D18" s="38">
        <v>180000</v>
      </c>
      <c r="E18" s="54">
        <v>175000</v>
      </c>
      <c r="F18" s="59" t="s">
        <v>12</v>
      </c>
      <c r="G18" s="57">
        <v>185000</v>
      </c>
      <c r="H18" s="44" t="str">
        <f t="shared" si="0"/>
        <v>236,250～249,750</v>
      </c>
      <c r="I18" s="45">
        <v>1490</v>
      </c>
      <c r="J18" s="34">
        <v>236250</v>
      </c>
      <c r="K18" s="16" t="s">
        <v>12</v>
      </c>
      <c r="L18" s="29">
        <v>249750</v>
      </c>
    </row>
    <row r="19" spans="1:12" ht="15.95" customHeight="1" thickBot="1">
      <c r="A19" s="49">
        <v>16</v>
      </c>
      <c r="B19" s="37">
        <v>1170</v>
      </c>
      <c r="C19" s="37">
        <v>1580</v>
      </c>
      <c r="D19" s="38">
        <v>190000</v>
      </c>
      <c r="E19" s="54">
        <v>185000</v>
      </c>
      <c r="F19" s="59" t="s">
        <v>12</v>
      </c>
      <c r="G19" s="57">
        <v>195000</v>
      </c>
      <c r="H19" s="44" t="str">
        <f t="shared" si="0"/>
        <v>249,750～263,250</v>
      </c>
      <c r="I19" s="45">
        <v>1580</v>
      </c>
      <c r="J19" s="34">
        <v>249750</v>
      </c>
      <c r="K19" s="16" t="s">
        <v>12</v>
      </c>
      <c r="L19" s="29">
        <v>263250</v>
      </c>
    </row>
    <row r="20" spans="1:12" ht="17.100000000000001" customHeight="1" thickBot="1">
      <c r="A20" s="49">
        <v>17</v>
      </c>
      <c r="B20" s="37">
        <v>1230</v>
      </c>
      <c r="C20" s="37">
        <v>1660</v>
      </c>
      <c r="D20" s="38">
        <v>200000</v>
      </c>
      <c r="E20" s="54">
        <v>195000</v>
      </c>
      <c r="F20" s="59" t="s">
        <v>12</v>
      </c>
      <c r="G20" s="57">
        <v>210000</v>
      </c>
      <c r="H20" s="44" t="str">
        <f t="shared" si="0"/>
        <v>263,250～283,500</v>
      </c>
      <c r="I20" s="45">
        <v>1660</v>
      </c>
      <c r="J20" s="34">
        <v>263250</v>
      </c>
      <c r="K20" s="16" t="s">
        <v>12</v>
      </c>
      <c r="L20" s="29">
        <v>283500</v>
      </c>
    </row>
    <row r="21" spans="1:12" ht="17.100000000000001" customHeight="1" thickBot="1">
      <c r="A21" s="49">
        <v>18</v>
      </c>
      <c r="B21" s="37">
        <v>1350</v>
      </c>
      <c r="C21" s="37">
        <v>1830</v>
      </c>
      <c r="D21" s="38">
        <v>220000</v>
      </c>
      <c r="E21" s="54">
        <v>210000</v>
      </c>
      <c r="F21" s="59" t="s">
        <v>12</v>
      </c>
      <c r="G21" s="57">
        <v>230000</v>
      </c>
      <c r="H21" s="44" t="str">
        <f t="shared" si="0"/>
        <v>283,500～310,500</v>
      </c>
      <c r="I21" s="45">
        <v>1830</v>
      </c>
      <c r="J21" s="34">
        <v>283500</v>
      </c>
      <c r="K21" s="16" t="s">
        <v>12</v>
      </c>
      <c r="L21" s="29">
        <v>310500</v>
      </c>
    </row>
    <row r="22" spans="1:12" ht="15.95" customHeight="1" thickBot="1">
      <c r="A22" s="49">
        <v>19</v>
      </c>
      <c r="B22" s="37">
        <v>1470</v>
      </c>
      <c r="C22" s="37">
        <v>1990</v>
      </c>
      <c r="D22" s="38">
        <v>240000</v>
      </c>
      <c r="E22" s="54">
        <v>230000</v>
      </c>
      <c r="F22" s="59" t="s">
        <v>12</v>
      </c>
      <c r="G22" s="57">
        <v>250000</v>
      </c>
      <c r="H22" s="44" t="str">
        <f t="shared" si="0"/>
        <v>310,500～337,500</v>
      </c>
      <c r="I22" s="45">
        <v>1990</v>
      </c>
      <c r="J22" s="34">
        <v>310500</v>
      </c>
      <c r="K22" s="16" t="s">
        <v>12</v>
      </c>
      <c r="L22" s="29">
        <v>337500</v>
      </c>
    </row>
    <row r="23" spans="1:12" ht="17.100000000000001" customHeight="1" thickBot="1">
      <c r="A23" s="49">
        <v>20</v>
      </c>
      <c r="B23" s="37">
        <v>1600</v>
      </c>
      <c r="C23" s="37">
        <v>2160</v>
      </c>
      <c r="D23" s="38">
        <v>260000</v>
      </c>
      <c r="E23" s="54">
        <v>250000</v>
      </c>
      <c r="F23" s="59" t="s">
        <v>12</v>
      </c>
      <c r="G23" s="57">
        <v>270000</v>
      </c>
      <c r="H23" s="44" t="str">
        <f t="shared" si="0"/>
        <v>337,500～364,500</v>
      </c>
      <c r="I23" s="45">
        <v>2160</v>
      </c>
      <c r="J23" s="34">
        <v>337500</v>
      </c>
      <c r="K23" s="16" t="s">
        <v>12</v>
      </c>
      <c r="L23" s="29">
        <v>364500</v>
      </c>
    </row>
    <row r="24" spans="1:12" ht="17.100000000000001" customHeight="1" thickBot="1">
      <c r="A24" s="49">
        <v>21</v>
      </c>
      <c r="B24" s="37">
        <v>1720</v>
      </c>
      <c r="C24" s="37">
        <v>2330</v>
      </c>
      <c r="D24" s="38">
        <v>280000</v>
      </c>
      <c r="E24" s="54">
        <v>270000</v>
      </c>
      <c r="F24" s="59" t="s">
        <v>12</v>
      </c>
      <c r="G24" s="57">
        <v>290000</v>
      </c>
      <c r="H24" s="44" t="str">
        <f t="shared" si="0"/>
        <v>364,500～391,500</v>
      </c>
      <c r="I24" s="45">
        <v>2330</v>
      </c>
      <c r="J24" s="34">
        <v>364500</v>
      </c>
      <c r="K24" s="16" t="s">
        <v>12</v>
      </c>
      <c r="L24" s="29">
        <v>391500</v>
      </c>
    </row>
    <row r="25" spans="1:12" ht="15.95" customHeight="1" thickBot="1">
      <c r="A25" s="49">
        <v>22</v>
      </c>
      <c r="B25" s="37">
        <v>1840</v>
      </c>
      <c r="C25" s="37">
        <v>2490</v>
      </c>
      <c r="D25" s="38">
        <v>300000</v>
      </c>
      <c r="E25" s="54">
        <v>290000</v>
      </c>
      <c r="F25" s="59" t="s">
        <v>12</v>
      </c>
      <c r="G25" s="57">
        <v>310000</v>
      </c>
      <c r="H25" s="44" t="str">
        <f t="shared" si="0"/>
        <v>391,500～418,500</v>
      </c>
      <c r="I25" s="45">
        <v>2490</v>
      </c>
      <c r="J25" s="34">
        <v>391500</v>
      </c>
      <c r="K25" s="16" t="s">
        <v>12</v>
      </c>
      <c r="L25" s="29">
        <v>418500</v>
      </c>
    </row>
    <row r="26" spans="1:12" ht="17.100000000000001" customHeight="1" thickBot="1">
      <c r="A26" s="49">
        <v>23</v>
      </c>
      <c r="B26" s="37">
        <v>1970</v>
      </c>
      <c r="C26" s="37">
        <v>2660</v>
      </c>
      <c r="D26" s="38">
        <v>320000</v>
      </c>
      <c r="E26" s="54">
        <v>310000</v>
      </c>
      <c r="F26" s="59" t="s">
        <v>12</v>
      </c>
      <c r="G26" s="57">
        <v>330000</v>
      </c>
      <c r="H26" s="44" t="str">
        <f t="shared" si="0"/>
        <v>418,500～445,500</v>
      </c>
      <c r="I26" s="45">
        <v>2660</v>
      </c>
      <c r="J26" s="34">
        <v>418500</v>
      </c>
      <c r="K26" s="16" t="s">
        <v>12</v>
      </c>
      <c r="L26" s="29">
        <v>445500</v>
      </c>
    </row>
    <row r="27" spans="1:12" ht="17.100000000000001" customHeight="1" thickBot="1">
      <c r="A27" s="49">
        <v>24</v>
      </c>
      <c r="B27" s="37">
        <v>2090</v>
      </c>
      <c r="C27" s="37">
        <v>2820</v>
      </c>
      <c r="D27" s="38">
        <v>340000</v>
      </c>
      <c r="E27" s="54">
        <v>330000</v>
      </c>
      <c r="F27" s="59" t="s">
        <v>12</v>
      </c>
      <c r="G27" s="57">
        <v>350000</v>
      </c>
      <c r="H27" s="44" t="str">
        <f t="shared" si="0"/>
        <v>445,500～472,500</v>
      </c>
      <c r="I27" s="45">
        <v>2820</v>
      </c>
      <c r="J27" s="34">
        <v>445500</v>
      </c>
      <c r="K27" s="16" t="s">
        <v>12</v>
      </c>
      <c r="L27" s="29">
        <v>472500</v>
      </c>
    </row>
    <row r="28" spans="1:12" ht="15.95" customHeight="1" thickBot="1">
      <c r="A28" s="49">
        <v>25</v>
      </c>
      <c r="B28" s="37">
        <v>2210</v>
      </c>
      <c r="C28" s="37">
        <v>2990</v>
      </c>
      <c r="D28" s="38">
        <v>360000</v>
      </c>
      <c r="E28" s="54">
        <v>350000</v>
      </c>
      <c r="F28" s="59" t="s">
        <v>12</v>
      </c>
      <c r="G28" s="57">
        <v>370000</v>
      </c>
      <c r="H28" s="44" t="str">
        <f t="shared" si="0"/>
        <v>472,500～499,500</v>
      </c>
      <c r="I28" s="45">
        <v>2990</v>
      </c>
      <c r="J28" s="34">
        <v>472500</v>
      </c>
      <c r="K28" s="16" t="s">
        <v>12</v>
      </c>
      <c r="L28" s="29">
        <v>499500</v>
      </c>
    </row>
    <row r="29" spans="1:12" ht="17.100000000000001" customHeight="1" thickBot="1">
      <c r="A29" s="49">
        <v>26</v>
      </c>
      <c r="B29" s="37">
        <v>2340</v>
      </c>
      <c r="C29" s="37">
        <v>3160</v>
      </c>
      <c r="D29" s="38">
        <v>380000</v>
      </c>
      <c r="E29" s="54">
        <v>370000</v>
      </c>
      <c r="F29" s="59" t="s">
        <v>12</v>
      </c>
      <c r="G29" s="57">
        <v>395000</v>
      </c>
      <c r="H29" s="44" t="str">
        <f t="shared" si="0"/>
        <v>499,500～533,250</v>
      </c>
      <c r="I29" s="45">
        <v>3160</v>
      </c>
      <c r="J29" s="34">
        <v>499500</v>
      </c>
      <c r="K29" s="16" t="s">
        <v>12</v>
      </c>
      <c r="L29" s="29">
        <v>533250</v>
      </c>
    </row>
    <row r="30" spans="1:12" ht="17.100000000000001" customHeight="1" thickBot="1">
      <c r="A30" s="49">
        <v>27</v>
      </c>
      <c r="B30" s="37">
        <v>2520</v>
      </c>
      <c r="C30" s="37">
        <v>3410</v>
      </c>
      <c r="D30" s="38">
        <v>410000</v>
      </c>
      <c r="E30" s="54">
        <v>395000</v>
      </c>
      <c r="F30" s="59" t="s">
        <v>12</v>
      </c>
      <c r="G30" s="57">
        <v>425000</v>
      </c>
      <c r="H30" s="44" t="str">
        <f t="shared" si="0"/>
        <v>533,250～573,750</v>
      </c>
      <c r="I30" s="45">
        <v>3410</v>
      </c>
      <c r="J30" s="34">
        <v>533250</v>
      </c>
      <c r="K30" s="16" t="s">
        <v>12</v>
      </c>
      <c r="L30" s="29">
        <v>573750</v>
      </c>
    </row>
    <row r="31" spans="1:12" ht="15.95" customHeight="1" thickBot="1">
      <c r="A31" s="49">
        <v>28</v>
      </c>
      <c r="B31" s="37">
        <v>2710</v>
      </c>
      <c r="C31" s="37">
        <v>3660</v>
      </c>
      <c r="D31" s="38">
        <v>440000</v>
      </c>
      <c r="E31" s="54">
        <v>425000</v>
      </c>
      <c r="F31" s="59" t="s">
        <v>12</v>
      </c>
      <c r="G31" s="57">
        <v>455000</v>
      </c>
      <c r="H31" s="44" t="str">
        <f t="shared" si="0"/>
        <v>573,750～614,250</v>
      </c>
      <c r="I31" s="45">
        <v>3660</v>
      </c>
      <c r="J31" s="34">
        <v>573750</v>
      </c>
      <c r="K31" s="16" t="s">
        <v>12</v>
      </c>
      <c r="L31" s="29">
        <v>614250</v>
      </c>
    </row>
    <row r="32" spans="1:12" ht="17.100000000000001" customHeight="1" thickBot="1">
      <c r="A32" s="49">
        <v>29</v>
      </c>
      <c r="B32" s="37">
        <v>2890</v>
      </c>
      <c r="C32" s="37">
        <v>3910</v>
      </c>
      <c r="D32" s="38">
        <v>470000</v>
      </c>
      <c r="E32" s="54">
        <v>455000</v>
      </c>
      <c r="F32" s="59" t="s">
        <v>12</v>
      </c>
      <c r="G32" s="57">
        <v>485000</v>
      </c>
      <c r="H32" s="44" t="str">
        <f t="shared" si="0"/>
        <v>614,250～654,750</v>
      </c>
      <c r="I32" s="45">
        <v>3910</v>
      </c>
      <c r="J32" s="34">
        <v>614250</v>
      </c>
      <c r="K32" s="16" t="s">
        <v>12</v>
      </c>
      <c r="L32" s="29">
        <v>654750</v>
      </c>
    </row>
    <row r="33" spans="1:12" ht="17.100000000000001" customHeight="1" thickBot="1">
      <c r="A33" s="49">
        <v>30</v>
      </c>
      <c r="B33" s="37">
        <v>3080</v>
      </c>
      <c r="C33" s="37">
        <v>4160</v>
      </c>
      <c r="D33" s="38">
        <v>500000</v>
      </c>
      <c r="E33" s="54">
        <v>485000</v>
      </c>
      <c r="F33" s="59" t="s">
        <v>12</v>
      </c>
      <c r="G33" s="57">
        <v>515000</v>
      </c>
      <c r="H33" s="44" t="str">
        <f t="shared" si="0"/>
        <v>654,750～695,250</v>
      </c>
      <c r="I33" s="45">
        <v>4160</v>
      </c>
      <c r="J33" s="34">
        <v>654750</v>
      </c>
      <c r="K33" s="16" t="s">
        <v>12</v>
      </c>
      <c r="L33" s="29">
        <v>695250</v>
      </c>
    </row>
    <row r="34" spans="1:12" ht="15.95" customHeight="1" thickBot="1">
      <c r="A34" s="49">
        <v>31</v>
      </c>
      <c r="B34" s="37">
        <v>3260</v>
      </c>
      <c r="C34" s="37">
        <v>4410</v>
      </c>
      <c r="D34" s="38">
        <v>530000</v>
      </c>
      <c r="E34" s="54">
        <v>515000</v>
      </c>
      <c r="F34" s="59" t="s">
        <v>12</v>
      </c>
      <c r="G34" s="57">
        <v>545000</v>
      </c>
      <c r="H34" s="44" t="str">
        <f t="shared" si="0"/>
        <v>695,250～735,750</v>
      </c>
      <c r="I34" s="45">
        <v>4410</v>
      </c>
      <c r="J34" s="34">
        <v>695250</v>
      </c>
      <c r="K34" s="16" t="s">
        <v>12</v>
      </c>
      <c r="L34" s="29">
        <v>735750</v>
      </c>
    </row>
    <row r="35" spans="1:12" ht="17.100000000000001" customHeight="1" thickBot="1">
      <c r="A35" s="49">
        <v>32</v>
      </c>
      <c r="B35" s="37">
        <v>3450</v>
      </c>
      <c r="C35" s="37">
        <v>4660</v>
      </c>
      <c r="D35" s="38">
        <v>560000</v>
      </c>
      <c r="E35" s="54">
        <v>545000</v>
      </c>
      <c r="F35" s="59" t="s">
        <v>12</v>
      </c>
      <c r="G35" s="57">
        <v>575000</v>
      </c>
      <c r="H35" s="44" t="str">
        <f t="shared" si="0"/>
        <v>735,750～776,250</v>
      </c>
      <c r="I35" s="45">
        <v>4660</v>
      </c>
      <c r="J35" s="34">
        <v>735750</v>
      </c>
      <c r="K35" s="16" t="s">
        <v>12</v>
      </c>
      <c r="L35" s="29">
        <v>776250</v>
      </c>
    </row>
    <row r="36" spans="1:12" ht="17.100000000000001" customHeight="1" thickBot="1">
      <c r="A36" s="49">
        <v>33</v>
      </c>
      <c r="B36" s="37">
        <v>3630</v>
      </c>
      <c r="C36" s="37">
        <v>4910</v>
      </c>
      <c r="D36" s="38">
        <v>590000</v>
      </c>
      <c r="E36" s="54">
        <v>575000</v>
      </c>
      <c r="F36" s="59" t="s">
        <v>12</v>
      </c>
      <c r="G36" s="57">
        <v>605000</v>
      </c>
      <c r="H36" s="44" t="str">
        <f t="shared" si="0"/>
        <v>776,250～816,750</v>
      </c>
      <c r="I36" s="45">
        <v>4910</v>
      </c>
      <c r="J36" s="34">
        <v>776250</v>
      </c>
      <c r="K36" s="16" t="s">
        <v>12</v>
      </c>
      <c r="L36" s="29">
        <v>816750</v>
      </c>
    </row>
    <row r="37" spans="1:12" ht="15.95" customHeight="1" thickBot="1">
      <c r="A37" s="49">
        <v>34</v>
      </c>
      <c r="B37" s="37">
        <v>3820</v>
      </c>
      <c r="C37" s="37">
        <v>5160</v>
      </c>
      <c r="D37" s="38">
        <v>620000</v>
      </c>
      <c r="E37" s="54">
        <v>605000</v>
      </c>
      <c r="F37" s="59" t="s">
        <v>12</v>
      </c>
      <c r="G37" s="57">
        <v>635000</v>
      </c>
      <c r="H37" s="44" t="str">
        <f t="shared" si="0"/>
        <v>816,750～857,250</v>
      </c>
      <c r="I37" s="45">
        <v>5160</v>
      </c>
      <c r="J37" s="34">
        <v>816750</v>
      </c>
      <c r="K37" s="16" t="s">
        <v>12</v>
      </c>
      <c r="L37" s="29">
        <v>857250</v>
      </c>
    </row>
    <row r="38" spans="1:12" ht="17.100000000000001" customHeight="1" thickBot="1">
      <c r="A38" s="49">
        <v>35</v>
      </c>
      <c r="B38" s="37">
        <v>4000</v>
      </c>
      <c r="C38" s="37">
        <v>5400</v>
      </c>
      <c r="D38" s="38">
        <v>650000</v>
      </c>
      <c r="E38" s="54">
        <v>635000</v>
      </c>
      <c r="F38" s="59" t="s">
        <v>12</v>
      </c>
      <c r="G38" s="57">
        <v>665000</v>
      </c>
      <c r="H38" s="44" t="str">
        <f t="shared" si="0"/>
        <v>857,250～897,750</v>
      </c>
      <c r="I38" s="45">
        <v>5400</v>
      </c>
      <c r="J38" s="34">
        <v>857250</v>
      </c>
      <c r="K38" s="16" t="s">
        <v>12</v>
      </c>
      <c r="L38" s="29">
        <v>897750</v>
      </c>
    </row>
    <row r="39" spans="1:12" ht="17.100000000000001" customHeight="1" thickBot="1">
      <c r="A39" s="49">
        <v>36</v>
      </c>
      <c r="B39" s="37">
        <v>4190</v>
      </c>
      <c r="C39" s="37">
        <v>5650</v>
      </c>
      <c r="D39" s="38">
        <v>680000</v>
      </c>
      <c r="E39" s="54">
        <v>665000</v>
      </c>
      <c r="F39" s="59" t="s">
        <v>12</v>
      </c>
      <c r="G39" s="57">
        <v>695000</v>
      </c>
      <c r="H39" s="44" t="str">
        <f t="shared" si="0"/>
        <v>897,750～938,250</v>
      </c>
      <c r="I39" s="45">
        <v>5650</v>
      </c>
      <c r="J39" s="34">
        <v>897750</v>
      </c>
      <c r="K39" s="16" t="s">
        <v>12</v>
      </c>
      <c r="L39" s="29">
        <v>938250</v>
      </c>
    </row>
    <row r="40" spans="1:12" ht="17.100000000000001" customHeight="1" thickBot="1">
      <c r="A40" s="49">
        <v>37</v>
      </c>
      <c r="B40" s="37">
        <v>4370</v>
      </c>
      <c r="C40" s="37">
        <v>5900</v>
      </c>
      <c r="D40" s="38">
        <v>710000</v>
      </c>
      <c r="E40" s="54">
        <v>695000</v>
      </c>
      <c r="F40" s="59" t="s">
        <v>12</v>
      </c>
      <c r="G40" s="57">
        <v>730000</v>
      </c>
      <c r="H40" s="44" t="str">
        <f t="shared" si="0"/>
        <v>938,250～985,500</v>
      </c>
      <c r="I40" s="45">
        <v>5900</v>
      </c>
      <c r="J40" s="34">
        <v>938250</v>
      </c>
      <c r="K40" s="16" t="s">
        <v>12</v>
      </c>
      <c r="L40" s="29">
        <v>985500</v>
      </c>
    </row>
    <row r="41" spans="1:12" ht="15.95" customHeight="1" thickBot="1">
      <c r="A41" s="49">
        <v>38</v>
      </c>
      <c r="B41" s="37">
        <v>4620</v>
      </c>
      <c r="C41" s="37">
        <v>6240</v>
      </c>
      <c r="D41" s="38">
        <v>750000</v>
      </c>
      <c r="E41" s="54">
        <v>730000</v>
      </c>
      <c r="F41" s="59" t="s">
        <v>12</v>
      </c>
      <c r="G41" s="57">
        <v>770000</v>
      </c>
      <c r="H41" s="44" t="str">
        <f t="shared" si="0"/>
        <v>985,500～1,039,500</v>
      </c>
      <c r="I41" s="45">
        <v>6240</v>
      </c>
      <c r="J41" s="34">
        <v>985500</v>
      </c>
      <c r="K41" s="16" t="s">
        <v>12</v>
      </c>
      <c r="L41" s="30">
        <v>1039500</v>
      </c>
    </row>
    <row r="42" spans="1:12" ht="17.100000000000001" customHeight="1" thickBot="1">
      <c r="A42" s="49">
        <v>39</v>
      </c>
      <c r="B42" s="37">
        <v>4870</v>
      </c>
      <c r="C42" s="37">
        <v>6570</v>
      </c>
      <c r="D42" s="38">
        <v>790000</v>
      </c>
      <c r="E42" s="54">
        <v>770000</v>
      </c>
      <c r="F42" s="59" t="s">
        <v>12</v>
      </c>
      <c r="G42" s="57">
        <v>810000</v>
      </c>
      <c r="H42" s="44" t="str">
        <f t="shared" si="0"/>
        <v>1,039,500～1,093,500</v>
      </c>
      <c r="I42" s="45">
        <v>6570</v>
      </c>
      <c r="J42" s="34">
        <v>1039500</v>
      </c>
      <c r="K42" s="16" t="s">
        <v>12</v>
      </c>
      <c r="L42" s="30">
        <v>1093500</v>
      </c>
    </row>
    <row r="43" spans="1:12" ht="17.100000000000001" customHeight="1" thickBot="1">
      <c r="A43" s="49">
        <v>40</v>
      </c>
      <c r="B43" s="37">
        <v>5110</v>
      </c>
      <c r="C43" s="37">
        <v>6900</v>
      </c>
      <c r="D43" s="38">
        <v>830000</v>
      </c>
      <c r="E43" s="54">
        <v>810000</v>
      </c>
      <c r="F43" s="59" t="s">
        <v>12</v>
      </c>
      <c r="G43" s="57">
        <v>855000</v>
      </c>
      <c r="H43" s="44" t="str">
        <f t="shared" si="0"/>
        <v>1,093,500～1,154,250</v>
      </c>
      <c r="I43" s="45">
        <v>6900</v>
      </c>
      <c r="J43" s="34">
        <v>1093500</v>
      </c>
      <c r="K43" s="16" t="s">
        <v>12</v>
      </c>
      <c r="L43" s="30">
        <v>1154250</v>
      </c>
    </row>
    <row r="44" spans="1:12" ht="15.95" customHeight="1" thickBot="1">
      <c r="A44" s="49">
        <v>41</v>
      </c>
      <c r="B44" s="37">
        <v>5420</v>
      </c>
      <c r="C44" s="37">
        <v>7320</v>
      </c>
      <c r="D44" s="38">
        <v>880000</v>
      </c>
      <c r="E44" s="54">
        <v>855000</v>
      </c>
      <c r="F44" s="59" t="s">
        <v>12</v>
      </c>
      <c r="G44" s="57">
        <v>905000</v>
      </c>
      <c r="H44" s="44" t="str">
        <f t="shared" si="0"/>
        <v>1,154,250～1,221,750</v>
      </c>
      <c r="I44" s="45">
        <v>7320</v>
      </c>
      <c r="J44" s="34">
        <v>1154250</v>
      </c>
      <c r="K44" s="16" t="s">
        <v>12</v>
      </c>
      <c r="L44" s="30">
        <v>1221750</v>
      </c>
    </row>
    <row r="45" spans="1:12" ht="17.100000000000001" customHeight="1" thickBot="1">
      <c r="A45" s="49">
        <v>42</v>
      </c>
      <c r="B45" s="37">
        <v>5730</v>
      </c>
      <c r="C45" s="37">
        <v>7740</v>
      </c>
      <c r="D45" s="38">
        <v>930000</v>
      </c>
      <c r="E45" s="54">
        <v>905000</v>
      </c>
      <c r="F45" s="59" t="s">
        <v>12</v>
      </c>
      <c r="G45" s="57">
        <v>955000</v>
      </c>
      <c r="H45" s="44" t="str">
        <f t="shared" si="0"/>
        <v>1,221,750～1,289,250</v>
      </c>
      <c r="I45" s="45">
        <v>7740</v>
      </c>
      <c r="J45" s="34">
        <v>1221750</v>
      </c>
      <c r="K45" s="16" t="s">
        <v>12</v>
      </c>
      <c r="L45" s="30">
        <v>1289250</v>
      </c>
    </row>
    <row r="46" spans="1:12" ht="17.100000000000001" customHeight="1" thickBot="1">
      <c r="A46" s="49">
        <v>43</v>
      </c>
      <c r="B46" s="37">
        <v>6040</v>
      </c>
      <c r="C46" s="37">
        <v>8150</v>
      </c>
      <c r="D46" s="38">
        <v>980000</v>
      </c>
      <c r="E46" s="54">
        <v>955000</v>
      </c>
      <c r="F46" s="59" t="s">
        <v>12</v>
      </c>
      <c r="G46" s="57">
        <v>1005000</v>
      </c>
      <c r="H46" s="44" t="str">
        <f t="shared" si="0"/>
        <v>1,289,250～1,356,750</v>
      </c>
      <c r="I46" s="45">
        <v>8150</v>
      </c>
      <c r="J46" s="34">
        <v>1289250</v>
      </c>
      <c r="K46" s="16" t="s">
        <v>12</v>
      </c>
      <c r="L46" s="30">
        <v>1356750</v>
      </c>
    </row>
    <row r="47" spans="1:12" ht="15.95" customHeight="1" thickBot="1">
      <c r="A47" s="49">
        <v>44</v>
      </c>
      <c r="B47" s="37">
        <v>6350</v>
      </c>
      <c r="C47" s="37">
        <v>8570</v>
      </c>
      <c r="D47" s="39">
        <v>1030000</v>
      </c>
      <c r="E47" s="55">
        <v>1005000</v>
      </c>
      <c r="F47" s="59" t="s">
        <v>12</v>
      </c>
      <c r="G47" s="57">
        <v>1055000</v>
      </c>
      <c r="H47" s="44" t="str">
        <f t="shared" si="0"/>
        <v>1,356,750～1,424,250</v>
      </c>
      <c r="I47" s="45">
        <v>8570</v>
      </c>
      <c r="J47" s="34">
        <v>1356750</v>
      </c>
      <c r="K47" s="16" t="s">
        <v>12</v>
      </c>
      <c r="L47" s="30">
        <v>1424250</v>
      </c>
    </row>
    <row r="48" spans="1:12" ht="17.100000000000001" customHeight="1" thickBot="1">
      <c r="A48" s="49">
        <v>45</v>
      </c>
      <c r="B48" s="37">
        <v>6720</v>
      </c>
      <c r="C48" s="37">
        <v>9070</v>
      </c>
      <c r="D48" s="39">
        <v>1090000</v>
      </c>
      <c r="E48" s="55">
        <v>1055000</v>
      </c>
      <c r="F48" s="59" t="s">
        <v>12</v>
      </c>
      <c r="G48" s="57">
        <v>1115000</v>
      </c>
      <c r="H48" s="44" t="str">
        <f t="shared" si="0"/>
        <v>1,424,250～1,505,250</v>
      </c>
      <c r="I48" s="45">
        <v>9070</v>
      </c>
      <c r="J48" s="34">
        <v>1424250</v>
      </c>
      <c r="K48" s="16" t="s">
        <v>12</v>
      </c>
      <c r="L48" s="30">
        <v>1505250</v>
      </c>
    </row>
    <row r="49" spans="1:12" ht="17.100000000000001" customHeight="1" thickBot="1">
      <c r="A49" s="49">
        <v>46</v>
      </c>
      <c r="B49" s="37">
        <v>7090</v>
      </c>
      <c r="C49" s="37">
        <v>9570</v>
      </c>
      <c r="D49" s="39">
        <v>1150000</v>
      </c>
      <c r="E49" s="55">
        <v>1115000</v>
      </c>
      <c r="F49" s="59" t="s">
        <v>12</v>
      </c>
      <c r="G49" s="57">
        <v>1175000</v>
      </c>
      <c r="H49" s="44" t="str">
        <f t="shared" si="0"/>
        <v>1,505,250～1,586,250</v>
      </c>
      <c r="I49" s="45">
        <v>9570</v>
      </c>
      <c r="J49" s="34">
        <v>1505250</v>
      </c>
      <c r="K49" s="16" t="s">
        <v>12</v>
      </c>
      <c r="L49" s="30">
        <v>1586250</v>
      </c>
    </row>
    <row r="50" spans="1:12" ht="15.95" customHeight="1" thickBot="1">
      <c r="A50" s="49">
        <v>47</v>
      </c>
      <c r="B50" s="37">
        <v>7450</v>
      </c>
      <c r="C50" s="37">
        <v>10070</v>
      </c>
      <c r="D50" s="39">
        <v>1210000</v>
      </c>
      <c r="E50" s="55">
        <v>1175000</v>
      </c>
      <c r="F50" s="59" t="s">
        <v>12</v>
      </c>
      <c r="G50" s="57">
        <v>1235000</v>
      </c>
      <c r="H50" s="44" t="str">
        <f t="shared" si="0"/>
        <v>1,586,250～1,667,250</v>
      </c>
      <c r="I50" s="45">
        <v>10070</v>
      </c>
      <c r="J50" s="34">
        <v>1586250</v>
      </c>
      <c r="K50" s="16" t="s">
        <v>12</v>
      </c>
      <c r="L50" s="30">
        <v>1667250</v>
      </c>
    </row>
    <row r="51" spans="1:12" ht="17.100000000000001" customHeight="1" thickBot="1">
      <c r="A51" s="49">
        <v>48</v>
      </c>
      <c r="B51" s="37">
        <v>7820</v>
      </c>
      <c r="C51" s="37">
        <v>10570</v>
      </c>
      <c r="D51" s="39">
        <v>1270000</v>
      </c>
      <c r="E51" s="55">
        <v>1235000</v>
      </c>
      <c r="F51" s="59" t="s">
        <v>12</v>
      </c>
      <c r="G51" s="57">
        <v>1295000</v>
      </c>
      <c r="H51" s="44" t="str">
        <f t="shared" si="0"/>
        <v>1,667,250～1,748,250</v>
      </c>
      <c r="I51" s="45">
        <v>10570</v>
      </c>
      <c r="J51" s="34">
        <v>1667250</v>
      </c>
      <c r="K51" s="16" t="s">
        <v>12</v>
      </c>
      <c r="L51" s="30">
        <v>1748250</v>
      </c>
    </row>
    <row r="52" spans="1:12" ht="17.100000000000001" customHeight="1" thickBot="1">
      <c r="A52" s="49">
        <v>49</v>
      </c>
      <c r="B52" s="37">
        <v>8190</v>
      </c>
      <c r="C52" s="37">
        <v>11060</v>
      </c>
      <c r="D52" s="39">
        <v>1330000</v>
      </c>
      <c r="E52" s="55">
        <v>1295000</v>
      </c>
      <c r="F52" s="59" t="s">
        <v>12</v>
      </c>
      <c r="G52" s="57">
        <v>1355000</v>
      </c>
      <c r="H52" s="44" t="str">
        <f t="shared" si="0"/>
        <v>1,748,250～1,829,250</v>
      </c>
      <c r="I52" s="45">
        <v>11060</v>
      </c>
      <c r="J52" s="34">
        <v>1748250</v>
      </c>
      <c r="K52" s="16" t="s">
        <v>12</v>
      </c>
      <c r="L52" s="30">
        <v>1829250</v>
      </c>
    </row>
    <row r="53" spans="1:12" ht="17.100000000000001" customHeight="1" thickBot="1">
      <c r="A53" s="50">
        <v>50</v>
      </c>
      <c r="B53" s="51">
        <v>8560</v>
      </c>
      <c r="C53" s="51">
        <v>11560</v>
      </c>
      <c r="D53" s="52">
        <v>1390000</v>
      </c>
      <c r="E53" s="56">
        <v>1355000</v>
      </c>
      <c r="F53" s="60" t="s">
        <v>12</v>
      </c>
      <c r="G53" s="58" t="s">
        <v>0</v>
      </c>
      <c r="H53" s="46" t="str">
        <f t="shared" si="0"/>
        <v>1,829,250～</v>
      </c>
      <c r="I53" s="47">
        <v>11560</v>
      </c>
      <c r="J53" s="34">
        <v>1829250</v>
      </c>
      <c r="K53" s="16" t="s">
        <v>12</v>
      </c>
      <c r="L53" s="31" t="s">
        <v>0</v>
      </c>
    </row>
  </sheetData>
  <mergeCells count="4">
    <mergeCell ref="H2:H3"/>
    <mergeCell ref="A2:A3"/>
    <mergeCell ref="D2:D3"/>
    <mergeCell ref="E2:G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ED06-4250-47FB-92C4-5268E34D303A}">
  <dimension ref="A1:M55"/>
  <sheetViews>
    <sheetView workbookViewId="0">
      <selection activeCell="H13" sqref="H13:I13"/>
    </sheetView>
  </sheetViews>
  <sheetFormatPr defaultRowHeight="12.75"/>
  <cols>
    <col min="1" max="1" width="6.75" style="2" bestFit="1" customWidth="1"/>
    <col min="2" max="2" width="11" style="2" customWidth="1"/>
    <col min="3" max="3" width="11" style="2" bestFit="1" customWidth="1"/>
    <col min="4" max="4" width="9" style="2"/>
    <col min="5" max="5" width="9.125" style="2" bestFit="1" customWidth="1"/>
    <col min="6" max="7" width="10.625" style="2" customWidth="1"/>
    <col min="8" max="9" width="7.75" style="2" customWidth="1"/>
    <col min="10" max="10" width="9" style="2"/>
    <col min="11" max="11" width="9.375" style="2" bestFit="1" customWidth="1"/>
    <col min="12" max="16384" width="9" style="2"/>
  </cols>
  <sheetData>
    <row r="1" spans="1:13" ht="12" customHeight="1" thickBot="1">
      <c r="A1" s="186"/>
      <c r="B1" s="186"/>
      <c r="C1" s="186"/>
      <c r="D1" s="186"/>
      <c r="E1" s="186"/>
      <c r="F1" s="186"/>
      <c r="G1" s="186"/>
      <c r="H1" s="186"/>
      <c r="I1" s="186"/>
      <c r="J1" s="186"/>
      <c r="K1" s="186"/>
      <c r="L1" s="186"/>
      <c r="M1" s="1" t="s">
        <v>1</v>
      </c>
    </row>
    <row r="2" spans="1:13" ht="15.95" customHeight="1" thickBot="1">
      <c r="A2" s="21" t="s">
        <v>13</v>
      </c>
      <c r="B2" s="22"/>
      <c r="C2" s="22"/>
      <c r="D2" s="22"/>
      <c r="E2" s="23"/>
      <c r="F2" s="24" t="s">
        <v>2</v>
      </c>
      <c r="G2" s="25"/>
      <c r="H2" s="187" t="s">
        <v>14</v>
      </c>
      <c r="I2" s="188"/>
      <c r="J2" s="188"/>
      <c r="K2" s="189"/>
      <c r="L2" s="193" t="s">
        <v>3</v>
      </c>
      <c r="M2" s="194"/>
    </row>
    <row r="3" spans="1:13" ht="9.9499999999999993" customHeight="1" thickBot="1">
      <c r="A3" s="197" t="s">
        <v>0</v>
      </c>
      <c r="B3" s="198"/>
      <c r="C3" s="198"/>
      <c r="D3" s="198"/>
      <c r="E3" s="199"/>
      <c r="F3" s="26"/>
      <c r="G3" s="27"/>
      <c r="H3" s="190"/>
      <c r="I3" s="191"/>
      <c r="J3" s="191"/>
      <c r="K3" s="192"/>
      <c r="L3" s="195"/>
      <c r="M3" s="196"/>
    </row>
    <row r="4" spans="1:13" ht="17.100000000000001" customHeight="1" thickBot="1">
      <c r="A4" s="206" t="s">
        <v>4</v>
      </c>
      <c r="B4" s="3" t="s">
        <v>5</v>
      </c>
      <c r="C4" s="208" t="s">
        <v>5</v>
      </c>
      <c r="D4" s="209"/>
      <c r="E4" s="210"/>
      <c r="F4" s="211" t="s">
        <v>6</v>
      </c>
      <c r="G4" s="4" t="s">
        <v>7</v>
      </c>
      <c r="H4" s="213" t="s">
        <v>8</v>
      </c>
      <c r="I4" s="214"/>
      <c r="J4" s="214"/>
      <c r="K4" s="215"/>
      <c r="L4" s="216" t="s">
        <v>9</v>
      </c>
      <c r="M4" s="217"/>
    </row>
    <row r="5" spans="1:13" ht="17.100000000000001" customHeight="1" thickBot="1">
      <c r="A5" s="207"/>
      <c r="B5" s="5" t="s">
        <v>0</v>
      </c>
      <c r="C5" s="220" t="s">
        <v>10</v>
      </c>
      <c r="D5" s="221"/>
      <c r="E5" s="222"/>
      <c r="F5" s="212"/>
      <c r="G5" s="6" t="s">
        <v>11</v>
      </c>
      <c r="H5" s="223" t="s">
        <v>10</v>
      </c>
      <c r="I5" s="224"/>
      <c r="J5" s="224"/>
      <c r="K5" s="225"/>
      <c r="L5" s="218"/>
      <c r="M5" s="219"/>
    </row>
    <row r="6" spans="1:13" ht="17.100000000000001" customHeight="1" thickBot="1">
      <c r="A6" s="7">
        <v>1</v>
      </c>
      <c r="B6" s="8">
        <v>58000</v>
      </c>
      <c r="C6" s="9" t="s">
        <v>0</v>
      </c>
      <c r="D6" s="10" t="s">
        <v>12</v>
      </c>
      <c r="E6" s="11">
        <v>63000</v>
      </c>
      <c r="F6" s="20">
        <v>350</v>
      </c>
      <c r="G6" s="20">
        <v>480</v>
      </c>
      <c r="H6" s="200" t="s">
        <v>0</v>
      </c>
      <c r="I6" s="201"/>
      <c r="J6" s="16" t="s">
        <v>12</v>
      </c>
      <c r="K6" s="17">
        <v>85050</v>
      </c>
      <c r="L6" s="202">
        <v>480</v>
      </c>
      <c r="M6" s="203"/>
    </row>
    <row r="7" spans="1:13" ht="17.100000000000001" customHeight="1" thickBot="1">
      <c r="A7" s="7">
        <v>2</v>
      </c>
      <c r="B7" s="8">
        <v>68000</v>
      </c>
      <c r="C7" s="12">
        <v>63000</v>
      </c>
      <c r="D7" s="10" t="s">
        <v>12</v>
      </c>
      <c r="E7" s="11">
        <v>73000</v>
      </c>
      <c r="F7" s="20">
        <v>410</v>
      </c>
      <c r="G7" s="20">
        <v>560</v>
      </c>
      <c r="H7" s="204">
        <v>85050</v>
      </c>
      <c r="I7" s="205"/>
      <c r="J7" s="16" t="s">
        <v>12</v>
      </c>
      <c r="K7" s="17">
        <v>98550</v>
      </c>
      <c r="L7" s="202">
        <v>560</v>
      </c>
      <c r="M7" s="203"/>
    </row>
    <row r="8" spans="1:13" ht="15.95" customHeight="1" thickBot="1">
      <c r="A8" s="7">
        <v>3</v>
      </c>
      <c r="B8" s="8">
        <v>78000</v>
      </c>
      <c r="C8" s="12">
        <v>73000</v>
      </c>
      <c r="D8" s="10" t="s">
        <v>12</v>
      </c>
      <c r="E8" s="11">
        <v>83000</v>
      </c>
      <c r="F8" s="20">
        <v>480</v>
      </c>
      <c r="G8" s="20">
        <v>640</v>
      </c>
      <c r="H8" s="204">
        <v>98550</v>
      </c>
      <c r="I8" s="205"/>
      <c r="J8" s="16" t="s">
        <v>12</v>
      </c>
      <c r="K8" s="17">
        <v>112050</v>
      </c>
      <c r="L8" s="202">
        <v>640</v>
      </c>
      <c r="M8" s="203"/>
    </row>
    <row r="9" spans="1:13" ht="17.100000000000001" customHeight="1" thickBot="1">
      <c r="A9" s="7">
        <v>4</v>
      </c>
      <c r="B9" s="8">
        <v>88000</v>
      </c>
      <c r="C9" s="12">
        <v>83000</v>
      </c>
      <c r="D9" s="10" t="s">
        <v>12</v>
      </c>
      <c r="E9" s="11">
        <v>93000</v>
      </c>
      <c r="F9" s="20">
        <v>540</v>
      </c>
      <c r="G9" s="20">
        <v>730</v>
      </c>
      <c r="H9" s="204">
        <v>112050</v>
      </c>
      <c r="I9" s="205"/>
      <c r="J9" s="16" t="s">
        <v>12</v>
      </c>
      <c r="K9" s="17">
        <v>125550</v>
      </c>
      <c r="L9" s="202">
        <v>730</v>
      </c>
      <c r="M9" s="203"/>
    </row>
    <row r="10" spans="1:13" ht="17.100000000000001" customHeight="1" thickBot="1">
      <c r="A10" s="7">
        <v>5</v>
      </c>
      <c r="B10" s="8">
        <v>98000</v>
      </c>
      <c r="C10" s="12">
        <v>93000</v>
      </c>
      <c r="D10" s="10" t="s">
        <v>12</v>
      </c>
      <c r="E10" s="11">
        <v>101000</v>
      </c>
      <c r="F10" s="20">
        <v>600</v>
      </c>
      <c r="G10" s="20">
        <v>810</v>
      </c>
      <c r="H10" s="204">
        <v>125550</v>
      </c>
      <c r="I10" s="205"/>
      <c r="J10" s="16" t="s">
        <v>12</v>
      </c>
      <c r="K10" s="17">
        <v>136350</v>
      </c>
      <c r="L10" s="202">
        <v>810</v>
      </c>
      <c r="M10" s="203"/>
    </row>
    <row r="11" spans="1:13" ht="15.95" customHeight="1" thickBot="1">
      <c r="A11" s="7">
        <v>6</v>
      </c>
      <c r="B11" s="8">
        <v>104000</v>
      </c>
      <c r="C11" s="12">
        <v>101000</v>
      </c>
      <c r="D11" s="10" t="s">
        <v>12</v>
      </c>
      <c r="E11" s="11">
        <v>107000</v>
      </c>
      <c r="F11" s="20">
        <v>640</v>
      </c>
      <c r="G11" s="20">
        <v>860</v>
      </c>
      <c r="H11" s="204">
        <v>136350</v>
      </c>
      <c r="I11" s="205"/>
      <c r="J11" s="16" t="s">
        <v>12</v>
      </c>
      <c r="K11" s="17">
        <v>144450</v>
      </c>
      <c r="L11" s="202">
        <v>860</v>
      </c>
      <c r="M11" s="203"/>
    </row>
    <row r="12" spans="1:13" ht="17.100000000000001" customHeight="1" thickBot="1">
      <c r="A12" s="7">
        <v>7</v>
      </c>
      <c r="B12" s="8">
        <v>110000</v>
      </c>
      <c r="C12" s="12">
        <v>107000</v>
      </c>
      <c r="D12" s="10" t="s">
        <v>12</v>
      </c>
      <c r="E12" s="11">
        <v>114000</v>
      </c>
      <c r="F12" s="20">
        <v>670</v>
      </c>
      <c r="G12" s="20">
        <v>910</v>
      </c>
      <c r="H12" s="204">
        <v>144450</v>
      </c>
      <c r="I12" s="205"/>
      <c r="J12" s="16" t="s">
        <v>12</v>
      </c>
      <c r="K12" s="17">
        <v>153900</v>
      </c>
      <c r="L12" s="202">
        <v>910</v>
      </c>
      <c r="M12" s="203"/>
    </row>
    <row r="13" spans="1:13" ht="17.100000000000001" customHeight="1" thickBot="1">
      <c r="A13" s="7">
        <v>8</v>
      </c>
      <c r="B13" s="8">
        <v>118000</v>
      </c>
      <c r="C13" s="12">
        <v>114000</v>
      </c>
      <c r="D13" s="10" t="s">
        <v>12</v>
      </c>
      <c r="E13" s="11">
        <v>122000</v>
      </c>
      <c r="F13" s="20">
        <v>720</v>
      </c>
      <c r="G13" s="20">
        <v>980</v>
      </c>
      <c r="H13" s="204">
        <v>153900</v>
      </c>
      <c r="I13" s="205"/>
      <c r="J13" s="16" t="s">
        <v>12</v>
      </c>
      <c r="K13" s="17">
        <v>164700</v>
      </c>
      <c r="L13" s="202">
        <v>980</v>
      </c>
      <c r="M13" s="203"/>
    </row>
    <row r="14" spans="1:13" ht="15.95" customHeight="1" thickBot="1">
      <c r="A14" s="7">
        <v>9</v>
      </c>
      <c r="B14" s="8">
        <v>126000</v>
      </c>
      <c r="C14" s="12">
        <v>122000</v>
      </c>
      <c r="D14" s="10" t="s">
        <v>12</v>
      </c>
      <c r="E14" s="11">
        <v>130000</v>
      </c>
      <c r="F14" s="20">
        <v>770</v>
      </c>
      <c r="G14" s="20">
        <v>1040</v>
      </c>
      <c r="H14" s="204">
        <v>164700</v>
      </c>
      <c r="I14" s="205"/>
      <c r="J14" s="16" t="s">
        <v>12</v>
      </c>
      <c r="K14" s="17">
        <v>175500</v>
      </c>
      <c r="L14" s="202">
        <v>1040</v>
      </c>
      <c r="M14" s="203"/>
    </row>
    <row r="15" spans="1:13" ht="17.100000000000001" customHeight="1" thickBot="1">
      <c r="A15" s="7">
        <v>10</v>
      </c>
      <c r="B15" s="8">
        <v>134000</v>
      </c>
      <c r="C15" s="12">
        <v>130000</v>
      </c>
      <c r="D15" s="10" t="s">
        <v>12</v>
      </c>
      <c r="E15" s="11">
        <v>138000</v>
      </c>
      <c r="F15" s="20">
        <v>820</v>
      </c>
      <c r="G15" s="20">
        <v>1110</v>
      </c>
      <c r="H15" s="204">
        <v>175500</v>
      </c>
      <c r="I15" s="205"/>
      <c r="J15" s="16" t="s">
        <v>12</v>
      </c>
      <c r="K15" s="17">
        <v>186300</v>
      </c>
      <c r="L15" s="202">
        <v>1110</v>
      </c>
      <c r="M15" s="203"/>
    </row>
    <row r="16" spans="1:13" ht="17.100000000000001" customHeight="1" thickBot="1">
      <c r="A16" s="7">
        <v>11</v>
      </c>
      <c r="B16" s="8">
        <v>142000</v>
      </c>
      <c r="C16" s="12">
        <v>138000</v>
      </c>
      <c r="D16" s="10" t="s">
        <v>12</v>
      </c>
      <c r="E16" s="11">
        <v>146000</v>
      </c>
      <c r="F16" s="20">
        <v>870</v>
      </c>
      <c r="G16" s="20">
        <v>1180</v>
      </c>
      <c r="H16" s="204">
        <v>186300</v>
      </c>
      <c r="I16" s="205"/>
      <c r="J16" s="16" t="s">
        <v>12</v>
      </c>
      <c r="K16" s="17">
        <v>197100</v>
      </c>
      <c r="L16" s="202">
        <v>1180</v>
      </c>
      <c r="M16" s="203"/>
    </row>
    <row r="17" spans="1:13" ht="17.100000000000001" customHeight="1" thickBot="1">
      <c r="A17" s="7">
        <v>12</v>
      </c>
      <c r="B17" s="8">
        <v>150000</v>
      </c>
      <c r="C17" s="12">
        <v>146000</v>
      </c>
      <c r="D17" s="10" t="s">
        <v>12</v>
      </c>
      <c r="E17" s="11">
        <v>155000</v>
      </c>
      <c r="F17" s="20">
        <v>920</v>
      </c>
      <c r="G17" s="20">
        <v>1240</v>
      </c>
      <c r="H17" s="204">
        <v>197100</v>
      </c>
      <c r="I17" s="205"/>
      <c r="J17" s="16" t="s">
        <v>12</v>
      </c>
      <c r="K17" s="17">
        <v>209250</v>
      </c>
      <c r="L17" s="202">
        <v>1240</v>
      </c>
      <c r="M17" s="203"/>
    </row>
    <row r="18" spans="1:13" ht="15.95" customHeight="1" thickBot="1">
      <c r="A18" s="7">
        <v>13</v>
      </c>
      <c r="B18" s="8">
        <v>160000</v>
      </c>
      <c r="C18" s="12">
        <v>155000</v>
      </c>
      <c r="D18" s="10" t="s">
        <v>12</v>
      </c>
      <c r="E18" s="11">
        <v>165000</v>
      </c>
      <c r="F18" s="20">
        <v>980</v>
      </c>
      <c r="G18" s="20">
        <v>1330</v>
      </c>
      <c r="H18" s="204">
        <v>209250</v>
      </c>
      <c r="I18" s="205"/>
      <c r="J18" s="16" t="s">
        <v>12</v>
      </c>
      <c r="K18" s="17">
        <v>222750</v>
      </c>
      <c r="L18" s="202">
        <v>1330</v>
      </c>
      <c r="M18" s="203"/>
    </row>
    <row r="19" spans="1:13" ht="17.100000000000001" customHeight="1" thickBot="1">
      <c r="A19" s="7">
        <v>14</v>
      </c>
      <c r="B19" s="8">
        <v>170000</v>
      </c>
      <c r="C19" s="12">
        <v>165000</v>
      </c>
      <c r="D19" s="10" t="s">
        <v>12</v>
      </c>
      <c r="E19" s="11">
        <v>175000</v>
      </c>
      <c r="F19" s="20">
        <v>1040</v>
      </c>
      <c r="G19" s="20">
        <v>1410</v>
      </c>
      <c r="H19" s="204">
        <v>222750</v>
      </c>
      <c r="I19" s="205"/>
      <c r="J19" s="16" t="s">
        <v>12</v>
      </c>
      <c r="K19" s="17">
        <v>236250</v>
      </c>
      <c r="L19" s="202">
        <v>1410</v>
      </c>
      <c r="M19" s="203"/>
    </row>
    <row r="20" spans="1:13" ht="17.100000000000001" customHeight="1" thickBot="1">
      <c r="A20" s="7">
        <v>15</v>
      </c>
      <c r="B20" s="8">
        <v>180000</v>
      </c>
      <c r="C20" s="12">
        <v>175000</v>
      </c>
      <c r="D20" s="10" t="s">
        <v>12</v>
      </c>
      <c r="E20" s="11">
        <v>185000</v>
      </c>
      <c r="F20" s="20">
        <v>1100</v>
      </c>
      <c r="G20" s="20">
        <v>1490</v>
      </c>
      <c r="H20" s="204">
        <v>236250</v>
      </c>
      <c r="I20" s="205"/>
      <c r="J20" s="16" t="s">
        <v>12</v>
      </c>
      <c r="K20" s="17">
        <v>249750</v>
      </c>
      <c r="L20" s="202">
        <v>1490</v>
      </c>
      <c r="M20" s="203"/>
    </row>
    <row r="21" spans="1:13" ht="15.95" customHeight="1" thickBot="1">
      <c r="A21" s="7">
        <v>16</v>
      </c>
      <c r="B21" s="8">
        <v>190000</v>
      </c>
      <c r="C21" s="12">
        <v>185000</v>
      </c>
      <c r="D21" s="10" t="s">
        <v>12</v>
      </c>
      <c r="E21" s="11">
        <v>195000</v>
      </c>
      <c r="F21" s="20">
        <v>1170</v>
      </c>
      <c r="G21" s="20">
        <v>1580</v>
      </c>
      <c r="H21" s="204">
        <v>249750</v>
      </c>
      <c r="I21" s="205"/>
      <c r="J21" s="16" t="s">
        <v>12</v>
      </c>
      <c r="K21" s="17">
        <v>263250</v>
      </c>
      <c r="L21" s="202">
        <v>1580</v>
      </c>
      <c r="M21" s="203"/>
    </row>
    <row r="22" spans="1:13" ht="17.100000000000001" customHeight="1" thickBot="1">
      <c r="A22" s="7">
        <v>17</v>
      </c>
      <c r="B22" s="8">
        <v>200000</v>
      </c>
      <c r="C22" s="12">
        <v>195000</v>
      </c>
      <c r="D22" s="10" t="s">
        <v>12</v>
      </c>
      <c r="E22" s="11">
        <v>210000</v>
      </c>
      <c r="F22" s="20">
        <v>1230</v>
      </c>
      <c r="G22" s="20">
        <v>1660</v>
      </c>
      <c r="H22" s="204">
        <v>263250</v>
      </c>
      <c r="I22" s="205"/>
      <c r="J22" s="16" t="s">
        <v>12</v>
      </c>
      <c r="K22" s="17">
        <v>283500</v>
      </c>
      <c r="L22" s="202">
        <v>1660</v>
      </c>
      <c r="M22" s="203"/>
    </row>
    <row r="23" spans="1:13" ht="17.100000000000001" customHeight="1" thickBot="1">
      <c r="A23" s="7">
        <v>18</v>
      </c>
      <c r="B23" s="8">
        <v>220000</v>
      </c>
      <c r="C23" s="12">
        <v>210000</v>
      </c>
      <c r="D23" s="10" t="s">
        <v>12</v>
      </c>
      <c r="E23" s="11">
        <v>230000</v>
      </c>
      <c r="F23" s="20">
        <v>1350</v>
      </c>
      <c r="G23" s="20">
        <v>1830</v>
      </c>
      <c r="H23" s="204">
        <v>283500</v>
      </c>
      <c r="I23" s="205"/>
      <c r="J23" s="16" t="s">
        <v>12</v>
      </c>
      <c r="K23" s="17">
        <v>310500</v>
      </c>
      <c r="L23" s="202">
        <v>1830</v>
      </c>
      <c r="M23" s="203"/>
    </row>
    <row r="24" spans="1:13" ht="15.95" customHeight="1" thickBot="1">
      <c r="A24" s="7">
        <v>19</v>
      </c>
      <c r="B24" s="8">
        <v>240000</v>
      </c>
      <c r="C24" s="12">
        <v>230000</v>
      </c>
      <c r="D24" s="10" t="s">
        <v>12</v>
      </c>
      <c r="E24" s="11">
        <v>250000</v>
      </c>
      <c r="F24" s="20">
        <v>1470</v>
      </c>
      <c r="G24" s="20">
        <v>1990</v>
      </c>
      <c r="H24" s="204">
        <v>310500</v>
      </c>
      <c r="I24" s="205"/>
      <c r="J24" s="16" t="s">
        <v>12</v>
      </c>
      <c r="K24" s="17">
        <v>337500</v>
      </c>
      <c r="L24" s="202">
        <v>1990</v>
      </c>
      <c r="M24" s="203"/>
    </row>
    <row r="25" spans="1:13" ht="17.100000000000001" customHeight="1" thickBot="1">
      <c r="A25" s="7">
        <v>20</v>
      </c>
      <c r="B25" s="8">
        <v>260000</v>
      </c>
      <c r="C25" s="12">
        <v>250000</v>
      </c>
      <c r="D25" s="10" t="s">
        <v>12</v>
      </c>
      <c r="E25" s="11">
        <v>270000</v>
      </c>
      <c r="F25" s="20">
        <v>1600</v>
      </c>
      <c r="G25" s="20">
        <v>2160</v>
      </c>
      <c r="H25" s="204">
        <v>337500</v>
      </c>
      <c r="I25" s="205"/>
      <c r="J25" s="16" t="s">
        <v>12</v>
      </c>
      <c r="K25" s="17">
        <v>364500</v>
      </c>
      <c r="L25" s="202">
        <v>2160</v>
      </c>
      <c r="M25" s="203"/>
    </row>
    <row r="26" spans="1:13" ht="17.100000000000001" customHeight="1" thickBot="1">
      <c r="A26" s="7">
        <v>21</v>
      </c>
      <c r="B26" s="8">
        <v>280000</v>
      </c>
      <c r="C26" s="12">
        <v>270000</v>
      </c>
      <c r="D26" s="10" t="s">
        <v>12</v>
      </c>
      <c r="E26" s="11">
        <v>290000</v>
      </c>
      <c r="F26" s="20">
        <v>1720</v>
      </c>
      <c r="G26" s="20">
        <v>2330</v>
      </c>
      <c r="H26" s="204">
        <v>364500</v>
      </c>
      <c r="I26" s="205"/>
      <c r="J26" s="16" t="s">
        <v>12</v>
      </c>
      <c r="K26" s="17">
        <v>391500</v>
      </c>
      <c r="L26" s="202">
        <v>2330</v>
      </c>
      <c r="M26" s="203"/>
    </row>
    <row r="27" spans="1:13" ht="15.95" customHeight="1" thickBot="1">
      <c r="A27" s="7">
        <v>22</v>
      </c>
      <c r="B27" s="8">
        <v>300000</v>
      </c>
      <c r="C27" s="12">
        <v>290000</v>
      </c>
      <c r="D27" s="10" t="s">
        <v>12</v>
      </c>
      <c r="E27" s="11">
        <v>310000</v>
      </c>
      <c r="F27" s="20">
        <v>1840</v>
      </c>
      <c r="G27" s="20">
        <v>2490</v>
      </c>
      <c r="H27" s="204">
        <v>391500</v>
      </c>
      <c r="I27" s="205"/>
      <c r="J27" s="16" t="s">
        <v>12</v>
      </c>
      <c r="K27" s="17">
        <v>418500</v>
      </c>
      <c r="L27" s="202">
        <v>2490</v>
      </c>
      <c r="M27" s="203"/>
    </row>
    <row r="28" spans="1:13" ht="17.100000000000001" customHeight="1" thickBot="1">
      <c r="A28" s="7">
        <v>23</v>
      </c>
      <c r="B28" s="8">
        <v>320000</v>
      </c>
      <c r="C28" s="12">
        <v>310000</v>
      </c>
      <c r="D28" s="10" t="s">
        <v>12</v>
      </c>
      <c r="E28" s="11">
        <v>330000</v>
      </c>
      <c r="F28" s="20">
        <v>1970</v>
      </c>
      <c r="G28" s="20">
        <v>2660</v>
      </c>
      <c r="H28" s="204">
        <v>418500</v>
      </c>
      <c r="I28" s="205"/>
      <c r="J28" s="16" t="s">
        <v>12</v>
      </c>
      <c r="K28" s="17">
        <v>445500</v>
      </c>
      <c r="L28" s="202">
        <v>2660</v>
      </c>
      <c r="M28" s="203"/>
    </row>
    <row r="29" spans="1:13" ht="17.100000000000001" customHeight="1" thickBot="1">
      <c r="A29" s="7">
        <v>24</v>
      </c>
      <c r="B29" s="8">
        <v>340000</v>
      </c>
      <c r="C29" s="12">
        <v>330000</v>
      </c>
      <c r="D29" s="10" t="s">
        <v>12</v>
      </c>
      <c r="E29" s="11">
        <v>350000</v>
      </c>
      <c r="F29" s="20">
        <v>2090</v>
      </c>
      <c r="G29" s="20">
        <v>2820</v>
      </c>
      <c r="H29" s="204">
        <v>445500</v>
      </c>
      <c r="I29" s="205"/>
      <c r="J29" s="16" t="s">
        <v>12</v>
      </c>
      <c r="K29" s="17">
        <v>472500</v>
      </c>
      <c r="L29" s="202">
        <v>2820</v>
      </c>
      <c r="M29" s="203"/>
    </row>
    <row r="30" spans="1:13" ht="15.95" customHeight="1" thickBot="1">
      <c r="A30" s="7">
        <v>25</v>
      </c>
      <c r="B30" s="8">
        <v>360000</v>
      </c>
      <c r="C30" s="12">
        <v>350000</v>
      </c>
      <c r="D30" s="10" t="s">
        <v>12</v>
      </c>
      <c r="E30" s="11">
        <v>370000</v>
      </c>
      <c r="F30" s="20">
        <v>2210</v>
      </c>
      <c r="G30" s="20">
        <v>2990</v>
      </c>
      <c r="H30" s="204">
        <v>472500</v>
      </c>
      <c r="I30" s="205"/>
      <c r="J30" s="16" t="s">
        <v>12</v>
      </c>
      <c r="K30" s="17">
        <v>499500</v>
      </c>
      <c r="L30" s="202">
        <v>2990</v>
      </c>
      <c r="M30" s="203"/>
    </row>
    <row r="31" spans="1:13" ht="17.100000000000001" customHeight="1" thickBot="1">
      <c r="A31" s="7">
        <v>26</v>
      </c>
      <c r="B31" s="8">
        <v>380000</v>
      </c>
      <c r="C31" s="12">
        <v>370000</v>
      </c>
      <c r="D31" s="10" t="s">
        <v>12</v>
      </c>
      <c r="E31" s="11">
        <v>395000</v>
      </c>
      <c r="F31" s="20">
        <v>2340</v>
      </c>
      <c r="G31" s="20">
        <v>3160</v>
      </c>
      <c r="H31" s="204">
        <v>499500</v>
      </c>
      <c r="I31" s="205"/>
      <c r="J31" s="16" t="s">
        <v>12</v>
      </c>
      <c r="K31" s="17">
        <v>533250</v>
      </c>
      <c r="L31" s="202">
        <v>3160</v>
      </c>
      <c r="M31" s="203"/>
    </row>
    <row r="32" spans="1:13" ht="17.100000000000001" customHeight="1" thickBot="1">
      <c r="A32" s="7">
        <v>27</v>
      </c>
      <c r="B32" s="8">
        <v>410000</v>
      </c>
      <c r="C32" s="12">
        <v>395000</v>
      </c>
      <c r="D32" s="10" t="s">
        <v>12</v>
      </c>
      <c r="E32" s="11">
        <v>425000</v>
      </c>
      <c r="F32" s="20">
        <v>2520</v>
      </c>
      <c r="G32" s="20">
        <v>3410</v>
      </c>
      <c r="H32" s="204">
        <v>533250</v>
      </c>
      <c r="I32" s="205"/>
      <c r="J32" s="16" t="s">
        <v>12</v>
      </c>
      <c r="K32" s="17">
        <v>573750</v>
      </c>
      <c r="L32" s="202">
        <v>3410</v>
      </c>
      <c r="M32" s="203"/>
    </row>
    <row r="33" spans="1:13" ht="15.95" customHeight="1" thickBot="1">
      <c r="A33" s="7">
        <v>28</v>
      </c>
      <c r="B33" s="8">
        <v>440000</v>
      </c>
      <c r="C33" s="12">
        <v>425000</v>
      </c>
      <c r="D33" s="10" t="s">
        <v>12</v>
      </c>
      <c r="E33" s="11">
        <v>455000</v>
      </c>
      <c r="F33" s="20">
        <v>2710</v>
      </c>
      <c r="G33" s="20">
        <v>3660</v>
      </c>
      <c r="H33" s="204">
        <v>573750</v>
      </c>
      <c r="I33" s="205"/>
      <c r="J33" s="16" t="s">
        <v>12</v>
      </c>
      <c r="K33" s="17">
        <v>614250</v>
      </c>
      <c r="L33" s="202">
        <v>3660</v>
      </c>
      <c r="M33" s="203"/>
    </row>
    <row r="34" spans="1:13" ht="17.100000000000001" customHeight="1" thickBot="1">
      <c r="A34" s="7">
        <v>29</v>
      </c>
      <c r="B34" s="8">
        <v>470000</v>
      </c>
      <c r="C34" s="12">
        <v>455000</v>
      </c>
      <c r="D34" s="10" t="s">
        <v>12</v>
      </c>
      <c r="E34" s="11">
        <v>485000</v>
      </c>
      <c r="F34" s="20">
        <v>2890</v>
      </c>
      <c r="G34" s="20">
        <v>3910</v>
      </c>
      <c r="H34" s="204">
        <v>614250</v>
      </c>
      <c r="I34" s="205"/>
      <c r="J34" s="16" t="s">
        <v>12</v>
      </c>
      <c r="K34" s="17">
        <v>654750</v>
      </c>
      <c r="L34" s="202">
        <v>3910</v>
      </c>
      <c r="M34" s="203"/>
    </row>
    <row r="35" spans="1:13" ht="17.100000000000001" customHeight="1" thickBot="1">
      <c r="A35" s="7">
        <v>30</v>
      </c>
      <c r="B35" s="8">
        <v>500000</v>
      </c>
      <c r="C35" s="12">
        <v>485000</v>
      </c>
      <c r="D35" s="10" t="s">
        <v>12</v>
      </c>
      <c r="E35" s="11">
        <v>515000</v>
      </c>
      <c r="F35" s="20">
        <v>3080</v>
      </c>
      <c r="G35" s="20">
        <v>4160</v>
      </c>
      <c r="H35" s="204">
        <v>654750</v>
      </c>
      <c r="I35" s="205"/>
      <c r="J35" s="16" t="s">
        <v>12</v>
      </c>
      <c r="K35" s="17">
        <v>695250</v>
      </c>
      <c r="L35" s="202">
        <v>4160</v>
      </c>
      <c r="M35" s="203"/>
    </row>
    <row r="36" spans="1:13" ht="15.95" customHeight="1" thickBot="1">
      <c r="A36" s="7">
        <v>31</v>
      </c>
      <c r="B36" s="8">
        <v>530000</v>
      </c>
      <c r="C36" s="12">
        <v>515000</v>
      </c>
      <c r="D36" s="10" t="s">
        <v>12</v>
      </c>
      <c r="E36" s="11">
        <v>545000</v>
      </c>
      <c r="F36" s="20">
        <v>3260</v>
      </c>
      <c r="G36" s="20">
        <v>4410</v>
      </c>
      <c r="H36" s="204">
        <v>695250</v>
      </c>
      <c r="I36" s="205"/>
      <c r="J36" s="16" t="s">
        <v>12</v>
      </c>
      <c r="K36" s="17">
        <v>735750</v>
      </c>
      <c r="L36" s="202">
        <v>4410</v>
      </c>
      <c r="M36" s="203"/>
    </row>
    <row r="37" spans="1:13" ht="17.100000000000001" customHeight="1" thickBot="1">
      <c r="A37" s="7">
        <v>32</v>
      </c>
      <c r="B37" s="8">
        <v>560000</v>
      </c>
      <c r="C37" s="12">
        <v>545000</v>
      </c>
      <c r="D37" s="10" t="s">
        <v>12</v>
      </c>
      <c r="E37" s="11">
        <v>575000</v>
      </c>
      <c r="F37" s="20">
        <v>3450</v>
      </c>
      <c r="G37" s="20">
        <v>4660</v>
      </c>
      <c r="H37" s="204">
        <v>735750</v>
      </c>
      <c r="I37" s="205"/>
      <c r="J37" s="16" t="s">
        <v>12</v>
      </c>
      <c r="K37" s="17">
        <v>776250</v>
      </c>
      <c r="L37" s="202">
        <v>4660</v>
      </c>
      <c r="M37" s="203"/>
    </row>
    <row r="38" spans="1:13" ht="17.100000000000001" customHeight="1" thickBot="1">
      <c r="A38" s="7">
        <v>33</v>
      </c>
      <c r="B38" s="8">
        <v>590000</v>
      </c>
      <c r="C38" s="12">
        <v>575000</v>
      </c>
      <c r="D38" s="10" t="s">
        <v>12</v>
      </c>
      <c r="E38" s="11">
        <v>605000</v>
      </c>
      <c r="F38" s="20">
        <v>3630</v>
      </c>
      <c r="G38" s="20">
        <v>4910</v>
      </c>
      <c r="H38" s="204">
        <v>776250</v>
      </c>
      <c r="I38" s="205"/>
      <c r="J38" s="16" t="s">
        <v>12</v>
      </c>
      <c r="K38" s="17">
        <v>816750</v>
      </c>
      <c r="L38" s="202">
        <v>4910</v>
      </c>
      <c r="M38" s="203"/>
    </row>
    <row r="39" spans="1:13" ht="15.95" customHeight="1" thickBot="1">
      <c r="A39" s="7">
        <v>34</v>
      </c>
      <c r="B39" s="8">
        <v>620000</v>
      </c>
      <c r="C39" s="12">
        <v>605000</v>
      </c>
      <c r="D39" s="10" t="s">
        <v>12</v>
      </c>
      <c r="E39" s="11">
        <v>635000</v>
      </c>
      <c r="F39" s="20">
        <v>3820</v>
      </c>
      <c r="G39" s="20">
        <v>5160</v>
      </c>
      <c r="H39" s="204">
        <v>816750</v>
      </c>
      <c r="I39" s="205"/>
      <c r="J39" s="16" t="s">
        <v>12</v>
      </c>
      <c r="K39" s="17">
        <v>857250</v>
      </c>
      <c r="L39" s="202">
        <v>5160</v>
      </c>
      <c r="M39" s="203"/>
    </row>
    <row r="40" spans="1:13" ht="17.100000000000001" customHeight="1" thickBot="1">
      <c r="A40" s="7">
        <v>35</v>
      </c>
      <c r="B40" s="8">
        <v>650000</v>
      </c>
      <c r="C40" s="12">
        <v>635000</v>
      </c>
      <c r="D40" s="10" t="s">
        <v>12</v>
      </c>
      <c r="E40" s="11">
        <v>665000</v>
      </c>
      <c r="F40" s="20">
        <v>4000</v>
      </c>
      <c r="G40" s="20">
        <v>5400</v>
      </c>
      <c r="H40" s="204">
        <v>857250</v>
      </c>
      <c r="I40" s="205"/>
      <c r="J40" s="16" t="s">
        <v>12</v>
      </c>
      <c r="K40" s="17">
        <v>897750</v>
      </c>
      <c r="L40" s="202">
        <v>5400</v>
      </c>
      <c r="M40" s="203"/>
    </row>
    <row r="41" spans="1:13" ht="17.100000000000001" customHeight="1" thickBot="1">
      <c r="A41" s="7">
        <v>36</v>
      </c>
      <c r="B41" s="8">
        <v>680000</v>
      </c>
      <c r="C41" s="12">
        <v>665000</v>
      </c>
      <c r="D41" s="10" t="s">
        <v>12</v>
      </c>
      <c r="E41" s="11">
        <v>695000</v>
      </c>
      <c r="F41" s="20">
        <v>4190</v>
      </c>
      <c r="G41" s="20">
        <v>5650</v>
      </c>
      <c r="H41" s="204">
        <v>897750</v>
      </c>
      <c r="I41" s="205"/>
      <c r="J41" s="16" t="s">
        <v>12</v>
      </c>
      <c r="K41" s="17">
        <v>938250</v>
      </c>
      <c r="L41" s="202">
        <v>5650</v>
      </c>
      <c r="M41" s="203"/>
    </row>
    <row r="42" spans="1:13" ht="17.100000000000001" customHeight="1" thickBot="1">
      <c r="A42" s="7">
        <v>37</v>
      </c>
      <c r="B42" s="8">
        <v>710000</v>
      </c>
      <c r="C42" s="12">
        <v>695000</v>
      </c>
      <c r="D42" s="10" t="s">
        <v>12</v>
      </c>
      <c r="E42" s="11">
        <v>730000</v>
      </c>
      <c r="F42" s="20">
        <v>4370</v>
      </c>
      <c r="G42" s="20">
        <v>5900</v>
      </c>
      <c r="H42" s="204">
        <v>938250</v>
      </c>
      <c r="I42" s="205"/>
      <c r="J42" s="16" t="s">
        <v>12</v>
      </c>
      <c r="K42" s="17">
        <v>985500</v>
      </c>
      <c r="L42" s="202">
        <v>5900</v>
      </c>
      <c r="M42" s="203"/>
    </row>
    <row r="43" spans="1:13" ht="15.95" customHeight="1" thickBot="1">
      <c r="A43" s="7">
        <v>38</v>
      </c>
      <c r="B43" s="8">
        <v>750000</v>
      </c>
      <c r="C43" s="12">
        <v>730000</v>
      </c>
      <c r="D43" s="10" t="s">
        <v>12</v>
      </c>
      <c r="E43" s="11">
        <v>770000</v>
      </c>
      <c r="F43" s="20">
        <v>4620</v>
      </c>
      <c r="G43" s="20">
        <v>6240</v>
      </c>
      <c r="H43" s="204">
        <v>985500</v>
      </c>
      <c r="I43" s="205"/>
      <c r="J43" s="16" t="s">
        <v>12</v>
      </c>
      <c r="K43" s="18">
        <v>1039500</v>
      </c>
      <c r="L43" s="202">
        <v>6240</v>
      </c>
      <c r="M43" s="203"/>
    </row>
    <row r="44" spans="1:13" ht="17.100000000000001" customHeight="1" thickBot="1">
      <c r="A44" s="7">
        <v>39</v>
      </c>
      <c r="B44" s="8">
        <v>790000</v>
      </c>
      <c r="C44" s="12">
        <v>770000</v>
      </c>
      <c r="D44" s="10" t="s">
        <v>12</v>
      </c>
      <c r="E44" s="11">
        <v>810000</v>
      </c>
      <c r="F44" s="20">
        <v>4870</v>
      </c>
      <c r="G44" s="20">
        <v>6570</v>
      </c>
      <c r="H44" s="226">
        <v>1039500</v>
      </c>
      <c r="I44" s="227"/>
      <c r="J44" s="16" t="s">
        <v>12</v>
      </c>
      <c r="K44" s="18">
        <v>1093500</v>
      </c>
      <c r="L44" s="202">
        <v>6570</v>
      </c>
      <c r="M44" s="203"/>
    </row>
    <row r="45" spans="1:13" ht="17.100000000000001" customHeight="1" thickBot="1">
      <c r="A45" s="7">
        <v>40</v>
      </c>
      <c r="B45" s="8">
        <v>830000</v>
      </c>
      <c r="C45" s="12">
        <v>810000</v>
      </c>
      <c r="D45" s="10" t="s">
        <v>12</v>
      </c>
      <c r="E45" s="11">
        <v>855000</v>
      </c>
      <c r="F45" s="20">
        <v>5110</v>
      </c>
      <c r="G45" s="20">
        <v>6900</v>
      </c>
      <c r="H45" s="226">
        <v>1093500</v>
      </c>
      <c r="I45" s="227"/>
      <c r="J45" s="16" t="s">
        <v>12</v>
      </c>
      <c r="K45" s="18">
        <v>1154250</v>
      </c>
      <c r="L45" s="202">
        <v>6900</v>
      </c>
      <c r="M45" s="203"/>
    </row>
    <row r="46" spans="1:13" ht="15.95" customHeight="1" thickBot="1">
      <c r="A46" s="7">
        <v>41</v>
      </c>
      <c r="B46" s="8">
        <v>880000</v>
      </c>
      <c r="C46" s="12">
        <v>855000</v>
      </c>
      <c r="D46" s="10" t="s">
        <v>12</v>
      </c>
      <c r="E46" s="11">
        <v>905000</v>
      </c>
      <c r="F46" s="20">
        <v>5420</v>
      </c>
      <c r="G46" s="20">
        <v>7320</v>
      </c>
      <c r="H46" s="226">
        <v>1154250</v>
      </c>
      <c r="I46" s="227"/>
      <c r="J46" s="16" t="s">
        <v>12</v>
      </c>
      <c r="K46" s="18">
        <v>1221750</v>
      </c>
      <c r="L46" s="202">
        <v>7320</v>
      </c>
      <c r="M46" s="203"/>
    </row>
    <row r="47" spans="1:13" ht="17.100000000000001" customHeight="1" thickBot="1">
      <c r="A47" s="7">
        <v>42</v>
      </c>
      <c r="B47" s="8">
        <v>930000</v>
      </c>
      <c r="C47" s="12">
        <v>905000</v>
      </c>
      <c r="D47" s="10" t="s">
        <v>12</v>
      </c>
      <c r="E47" s="11">
        <v>955000</v>
      </c>
      <c r="F47" s="20">
        <v>5730</v>
      </c>
      <c r="G47" s="20">
        <v>7740</v>
      </c>
      <c r="H47" s="226">
        <v>1221750</v>
      </c>
      <c r="I47" s="227"/>
      <c r="J47" s="16" t="s">
        <v>12</v>
      </c>
      <c r="K47" s="18">
        <v>1289250</v>
      </c>
      <c r="L47" s="202">
        <v>7740</v>
      </c>
      <c r="M47" s="203"/>
    </row>
    <row r="48" spans="1:13" ht="17.100000000000001" customHeight="1" thickBot="1">
      <c r="A48" s="7">
        <v>43</v>
      </c>
      <c r="B48" s="8">
        <v>980000</v>
      </c>
      <c r="C48" s="12">
        <v>955000</v>
      </c>
      <c r="D48" s="10" t="s">
        <v>12</v>
      </c>
      <c r="E48" s="11">
        <v>1005000</v>
      </c>
      <c r="F48" s="20">
        <v>6040</v>
      </c>
      <c r="G48" s="20">
        <v>8150</v>
      </c>
      <c r="H48" s="226">
        <v>1289250</v>
      </c>
      <c r="I48" s="227"/>
      <c r="J48" s="16" t="s">
        <v>12</v>
      </c>
      <c r="K48" s="18">
        <v>1356750</v>
      </c>
      <c r="L48" s="202">
        <v>8150</v>
      </c>
      <c r="M48" s="203"/>
    </row>
    <row r="49" spans="1:13" ht="15.95" customHeight="1" thickBot="1">
      <c r="A49" s="7">
        <v>44</v>
      </c>
      <c r="B49" s="13">
        <v>1030000</v>
      </c>
      <c r="C49" s="14">
        <v>1005000</v>
      </c>
      <c r="D49" s="10" t="s">
        <v>12</v>
      </c>
      <c r="E49" s="11">
        <v>1055000</v>
      </c>
      <c r="F49" s="20">
        <v>6350</v>
      </c>
      <c r="G49" s="20">
        <v>8570</v>
      </c>
      <c r="H49" s="226">
        <v>1356750</v>
      </c>
      <c r="I49" s="227"/>
      <c r="J49" s="16" t="s">
        <v>12</v>
      </c>
      <c r="K49" s="18">
        <v>1424250</v>
      </c>
      <c r="L49" s="202">
        <v>8570</v>
      </c>
      <c r="M49" s="203"/>
    </row>
    <row r="50" spans="1:13" ht="17.100000000000001" customHeight="1" thickBot="1">
      <c r="A50" s="7">
        <v>45</v>
      </c>
      <c r="B50" s="13">
        <v>1090000</v>
      </c>
      <c r="C50" s="14">
        <v>1055000</v>
      </c>
      <c r="D50" s="10" t="s">
        <v>12</v>
      </c>
      <c r="E50" s="11">
        <v>1115000</v>
      </c>
      <c r="F50" s="20">
        <v>6720</v>
      </c>
      <c r="G50" s="20">
        <v>9070</v>
      </c>
      <c r="H50" s="226">
        <v>1424250</v>
      </c>
      <c r="I50" s="227"/>
      <c r="J50" s="16" t="s">
        <v>12</v>
      </c>
      <c r="K50" s="18">
        <v>1505250</v>
      </c>
      <c r="L50" s="202">
        <v>9070</v>
      </c>
      <c r="M50" s="203"/>
    </row>
    <row r="51" spans="1:13" ht="17.100000000000001" customHeight="1" thickBot="1">
      <c r="A51" s="7">
        <v>46</v>
      </c>
      <c r="B51" s="13">
        <v>1150000</v>
      </c>
      <c r="C51" s="14">
        <v>1115000</v>
      </c>
      <c r="D51" s="10" t="s">
        <v>12</v>
      </c>
      <c r="E51" s="11">
        <v>1175000</v>
      </c>
      <c r="F51" s="20">
        <v>7090</v>
      </c>
      <c r="G51" s="20">
        <v>9570</v>
      </c>
      <c r="H51" s="226">
        <v>1505250</v>
      </c>
      <c r="I51" s="227"/>
      <c r="J51" s="16" t="s">
        <v>12</v>
      </c>
      <c r="K51" s="18">
        <v>1586250</v>
      </c>
      <c r="L51" s="202">
        <v>9570</v>
      </c>
      <c r="M51" s="203"/>
    </row>
    <row r="52" spans="1:13" ht="15.95" customHeight="1" thickBot="1">
      <c r="A52" s="7">
        <v>47</v>
      </c>
      <c r="B52" s="13">
        <v>1210000</v>
      </c>
      <c r="C52" s="14">
        <v>1175000</v>
      </c>
      <c r="D52" s="10" t="s">
        <v>12</v>
      </c>
      <c r="E52" s="11">
        <v>1235000</v>
      </c>
      <c r="F52" s="20">
        <v>7450</v>
      </c>
      <c r="G52" s="20">
        <v>10070</v>
      </c>
      <c r="H52" s="226">
        <v>1586250</v>
      </c>
      <c r="I52" s="227"/>
      <c r="J52" s="16" t="s">
        <v>12</v>
      </c>
      <c r="K52" s="18">
        <v>1667250</v>
      </c>
      <c r="L52" s="202">
        <v>10070</v>
      </c>
      <c r="M52" s="203"/>
    </row>
    <row r="53" spans="1:13" ht="17.100000000000001" customHeight="1" thickBot="1">
      <c r="A53" s="7">
        <v>48</v>
      </c>
      <c r="B53" s="13">
        <v>1270000</v>
      </c>
      <c r="C53" s="14">
        <v>1235000</v>
      </c>
      <c r="D53" s="10" t="s">
        <v>12</v>
      </c>
      <c r="E53" s="11">
        <v>1295000</v>
      </c>
      <c r="F53" s="20">
        <v>7820</v>
      </c>
      <c r="G53" s="20">
        <v>10570</v>
      </c>
      <c r="H53" s="226">
        <v>1667250</v>
      </c>
      <c r="I53" s="227"/>
      <c r="J53" s="16" t="s">
        <v>12</v>
      </c>
      <c r="K53" s="18">
        <v>1748250</v>
      </c>
      <c r="L53" s="202">
        <v>10570</v>
      </c>
      <c r="M53" s="203"/>
    </row>
    <row r="54" spans="1:13" ht="17.100000000000001" customHeight="1" thickBot="1">
      <c r="A54" s="7">
        <v>49</v>
      </c>
      <c r="B54" s="13">
        <v>1330000</v>
      </c>
      <c r="C54" s="14">
        <v>1295000</v>
      </c>
      <c r="D54" s="10" t="s">
        <v>12</v>
      </c>
      <c r="E54" s="11">
        <v>1355000</v>
      </c>
      <c r="F54" s="20">
        <v>8190</v>
      </c>
      <c r="G54" s="20">
        <v>11060</v>
      </c>
      <c r="H54" s="226">
        <v>1748250</v>
      </c>
      <c r="I54" s="227"/>
      <c r="J54" s="16" t="s">
        <v>12</v>
      </c>
      <c r="K54" s="18">
        <v>1829250</v>
      </c>
      <c r="L54" s="202">
        <v>11060</v>
      </c>
      <c r="M54" s="203"/>
    </row>
    <row r="55" spans="1:13" ht="17.100000000000001" customHeight="1" thickBot="1">
      <c r="A55" s="7">
        <v>50</v>
      </c>
      <c r="B55" s="13">
        <v>1390000</v>
      </c>
      <c r="C55" s="14">
        <v>1355000</v>
      </c>
      <c r="D55" s="10" t="s">
        <v>12</v>
      </c>
      <c r="E55" s="15" t="s">
        <v>0</v>
      </c>
      <c r="F55" s="20">
        <v>8560</v>
      </c>
      <c r="G55" s="20">
        <v>11560</v>
      </c>
      <c r="H55" s="226">
        <v>1829250</v>
      </c>
      <c r="I55" s="227"/>
      <c r="J55" s="16" t="s">
        <v>12</v>
      </c>
      <c r="K55" s="19" t="s">
        <v>0</v>
      </c>
      <c r="L55" s="202">
        <v>11560</v>
      </c>
      <c r="M55" s="203"/>
    </row>
  </sheetData>
  <mergeCells count="111">
    <mergeCell ref="H54:I54"/>
    <mergeCell ref="L54:M54"/>
    <mergeCell ref="H55:I55"/>
    <mergeCell ref="L55:M55"/>
    <mergeCell ref="H51:I51"/>
    <mergeCell ref="L51:M51"/>
    <mergeCell ref="H52:I52"/>
    <mergeCell ref="L52:M52"/>
    <mergeCell ref="H53:I53"/>
    <mergeCell ref="L53:M53"/>
    <mergeCell ref="H48:I48"/>
    <mergeCell ref="L48:M48"/>
    <mergeCell ref="H49:I49"/>
    <mergeCell ref="L49:M49"/>
    <mergeCell ref="H50:I50"/>
    <mergeCell ref="L50:M50"/>
    <mergeCell ref="H45:I45"/>
    <mergeCell ref="L45:M45"/>
    <mergeCell ref="H46:I46"/>
    <mergeCell ref="L46:M46"/>
    <mergeCell ref="H47:I47"/>
    <mergeCell ref="L47:M47"/>
    <mergeCell ref="H42:I42"/>
    <mergeCell ref="L42:M42"/>
    <mergeCell ref="H43:I43"/>
    <mergeCell ref="L43:M43"/>
    <mergeCell ref="H44:I44"/>
    <mergeCell ref="L44:M44"/>
    <mergeCell ref="H39:I39"/>
    <mergeCell ref="L39:M39"/>
    <mergeCell ref="H40:I40"/>
    <mergeCell ref="L40:M40"/>
    <mergeCell ref="H41:I41"/>
    <mergeCell ref="L41:M41"/>
    <mergeCell ref="H36:I36"/>
    <mergeCell ref="L36:M36"/>
    <mergeCell ref="H37:I37"/>
    <mergeCell ref="L37:M37"/>
    <mergeCell ref="H38:I38"/>
    <mergeCell ref="L38:M38"/>
    <mergeCell ref="H33:I33"/>
    <mergeCell ref="L33:M33"/>
    <mergeCell ref="H34:I34"/>
    <mergeCell ref="L34:M34"/>
    <mergeCell ref="H35:I35"/>
    <mergeCell ref="L35:M35"/>
    <mergeCell ref="H30:I30"/>
    <mergeCell ref="L30:M30"/>
    <mergeCell ref="H31:I31"/>
    <mergeCell ref="L31:M31"/>
    <mergeCell ref="H32:I32"/>
    <mergeCell ref="L32:M32"/>
    <mergeCell ref="H27:I27"/>
    <mergeCell ref="L27:M27"/>
    <mergeCell ref="H28:I28"/>
    <mergeCell ref="L28:M28"/>
    <mergeCell ref="H29:I29"/>
    <mergeCell ref="L29:M29"/>
    <mergeCell ref="H24:I24"/>
    <mergeCell ref="L24:M24"/>
    <mergeCell ref="H25:I25"/>
    <mergeCell ref="L25:M25"/>
    <mergeCell ref="H26:I26"/>
    <mergeCell ref="L26:M26"/>
    <mergeCell ref="H21:I21"/>
    <mergeCell ref="L21:M21"/>
    <mergeCell ref="H22:I22"/>
    <mergeCell ref="L22:M22"/>
    <mergeCell ref="H23:I23"/>
    <mergeCell ref="L23:M23"/>
    <mergeCell ref="H18:I18"/>
    <mergeCell ref="L18:M18"/>
    <mergeCell ref="H19:I19"/>
    <mergeCell ref="L19:M19"/>
    <mergeCell ref="H20:I20"/>
    <mergeCell ref="L20:M20"/>
    <mergeCell ref="H15:I15"/>
    <mergeCell ref="L15:M15"/>
    <mergeCell ref="H16:I16"/>
    <mergeCell ref="L16:M16"/>
    <mergeCell ref="H17:I17"/>
    <mergeCell ref="L17:M17"/>
    <mergeCell ref="H12:I12"/>
    <mergeCell ref="L12:M12"/>
    <mergeCell ref="H13:I13"/>
    <mergeCell ref="L13:M13"/>
    <mergeCell ref="H14:I14"/>
    <mergeCell ref="L14:M14"/>
    <mergeCell ref="H9:I9"/>
    <mergeCell ref="L9:M9"/>
    <mergeCell ref="H10:I10"/>
    <mergeCell ref="L10:M10"/>
    <mergeCell ref="H11:I11"/>
    <mergeCell ref="L11:M11"/>
    <mergeCell ref="A1:L1"/>
    <mergeCell ref="H2:K3"/>
    <mergeCell ref="L2:M3"/>
    <mergeCell ref="A3:E3"/>
    <mergeCell ref="H6:I6"/>
    <mergeCell ref="L6:M6"/>
    <mergeCell ref="H7:I7"/>
    <mergeCell ref="L7:M7"/>
    <mergeCell ref="H8:I8"/>
    <mergeCell ref="L8:M8"/>
    <mergeCell ref="A4:A5"/>
    <mergeCell ref="C4:E4"/>
    <mergeCell ref="F4:F5"/>
    <mergeCell ref="H4:K4"/>
    <mergeCell ref="L4:M5"/>
    <mergeCell ref="C5:E5"/>
    <mergeCell ref="H5:K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別紙３_人件費実績表</vt:lpstr>
      <vt:lpstr>様式　　補助業務従事日誌</vt:lpstr>
      <vt:lpstr>(参考)人件費積算表</vt:lpstr>
      <vt:lpstr>人件費積算_手順書</vt:lpstr>
      <vt:lpstr>Q＆A</vt:lpstr>
      <vt:lpstr>単価マスタ</vt:lpstr>
      <vt:lpstr>単価表の元</vt:lpstr>
      <vt:lpstr>別紙３_人件費実績表!Print_Area</vt:lpstr>
      <vt:lpstr>月給リスト</vt:lpstr>
      <vt:lpstr>健保リスト</vt:lpstr>
      <vt:lpstr>健保等級適用者</vt:lpstr>
      <vt:lpstr>単価A</vt:lpstr>
      <vt:lpstr>単価B</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紺野　智太</cp:lastModifiedBy>
  <cp:lastPrinted>2025-04-01T00:53:16Z</cp:lastPrinted>
  <dcterms:created xsi:type="dcterms:W3CDTF">2020-07-10T04:56:52Z</dcterms:created>
  <dcterms:modified xsi:type="dcterms:W3CDTF">2026-03-27T12:07:30Z</dcterms:modified>
</cp:coreProperties>
</file>