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20.7.20\disk\02 課：企画推進班\1074　相談支援従事者研修事業\R7\03_委託契約\05_計画承認（初任・現任・専門コース別のみ）\01_初任者研修\02_変更計画承認（変更契約に基づく定員増）\"/>
    </mc:Choice>
  </mc:AlternateContent>
  <bookViews>
    <workbookView xWindow="0" yWindow="0" windowWidth="28800" windowHeight="11460"/>
  </bookViews>
  <sheets>
    <sheet name="申込書" sheetId="12" r:id="rId1"/>
    <sheet name="申込書 (記載例)" sheetId="13" r:id="rId2"/>
    <sheet name="プルダウンリスト" sheetId="9" state="hidden" r:id="rId3"/>
  </sheets>
  <definedNames>
    <definedName name="_xlnm.Print_Area" localSheetId="0">申込書!$B$1:$AI$71</definedName>
    <definedName name="_xlnm.Print_Area" localSheetId="1">'申込書 (記載例)'!$B$1:$AI$71</definedName>
  </definedNames>
  <calcPr calcId="162913"/>
</workbook>
</file>

<file path=xl/calcChain.xml><?xml version="1.0" encoding="utf-8"?>
<calcChain xmlns="http://schemas.openxmlformats.org/spreadsheetml/2006/main">
  <c r="O48" i="13" l="1"/>
  <c r="M48" i="13"/>
  <c r="O47" i="13"/>
  <c r="M47" i="13"/>
  <c r="O46" i="13"/>
  <c r="M46" i="13"/>
  <c r="AV45" i="13"/>
  <c r="Z59" i="13" s="1"/>
  <c r="O45" i="13"/>
  <c r="M45" i="13"/>
  <c r="AV44" i="13"/>
  <c r="AS44" i="13"/>
  <c r="AQ44" i="13"/>
  <c r="O44" i="13"/>
  <c r="M44" i="13"/>
  <c r="AV43" i="13"/>
  <c r="Z58" i="13" s="1"/>
  <c r="AS43" i="13"/>
  <c r="W58" i="13" s="1"/>
  <c r="AQ43" i="13"/>
  <c r="U58" i="13" s="1"/>
  <c r="O43" i="13"/>
  <c r="M43" i="13"/>
  <c r="AV42" i="13"/>
  <c r="O42" i="13"/>
  <c r="AS45" i="13" s="1"/>
  <c r="W59" i="13" s="1"/>
  <c r="M42" i="13"/>
  <c r="AV41" i="13"/>
  <c r="O41" i="13"/>
  <c r="AS41" i="13" s="1"/>
  <c r="M41" i="13"/>
  <c r="AQ41" i="13" s="1"/>
  <c r="AQ42" i="13" l="1"/>
  <c r="AQ45" i="13"/>
  <c r="U59" i="13" s="1"/>
  <c r="AS42" i="13"/>
  <c r="W61" i="13" s="1"/>
  <c r="Z61" i="13"/>
  <c r="AF58" i="13"/>
  <c r="Z57" i="13"/>
  <c r="O48" i="12"/>
  <c r="M48" i="12"/>
  <c r="O47" i="12"/>
  <c r="M47" i="12"/>
  <c r="O46" i="12"/>
  <c r="M46" i="12"/>
  <c r="AV45" i="12"/>
  <c r="Z59" i="12" s="1"/>
  <c r="O45" i="12"/>
  <c r="AS42" i="12" s="1"/>
  <c r="M45" i="12"/>
  <c r="AV44" i="12"/>
  <c r="AS44" i="12"/>
  <c r="AQ44" i="12"/>
  <c r="O44" i="12"/>
  <c r="AS43" i="12" s="1"/>
  <c r="W58" i="12" s="1"/>
  <c r="M44" i="12"/>
  <c r="AV43" i="12"/>
  <c r="Z58" i="12" s="1"/>
  <c r="O43" i="12"/>
  <c r="AS45" i="12" s="1"/>
  <c r="W59" i="12" s="1"/>
  <c r="M43" i="12"/>
  <c r="AQ45" i="12" s="1"/>
  <c r="AV42" i="12"/>
  <c r="O42" i="12"/>
  <c r="M42" i="12"/>
  <c r="AV41" i="12"/>
  <c r="O41" i="12"/>
  <c r="M41" i="12"/>
  <c r="AQ43" i="12" l="1"/>
  <c r="U58" i="12" s="1"/>
  <c r="AQ41" i="12"/>
  <c r="W57" i="13"/>
  <c r="AF57" i="13"/>
  <c r="U57" i="13"/>
  <c r="U61" i="13"/>
  <c r="AF59" i="13"/>
  <c r="AQ42" i="12"/>
  <c r="AS41" i="12"/>
  <c r="Z61" i="12"/>
  <c r="U59" i="12"/>
  <c r="Z57" i="12"/>
  <c r="AF58" i="12" l="1"/>
  <c r="U61" i="12"/>
  <c r="W57" i="12"/>
  <c r="W61" i="12"/>
  <c r="U57" i="12"/>
  <c r="AF59" i="12"/>
  <c r="AF57" i="12"/>
</calcChain>
</file>

<file path=xl/comments1.xml><?xml version="1.0" encoding="utf-8"?>
<comments xmlns="http://schemas.openxmlformats.org/spreadsheetml/2006/main">
  <authors>
    <author>offic</author>
  </authors>
  <commentList>
    <comment ref="F7" authorId="0" shapeId="0">
      <text>
        <r>
          <rPr>
            <b/>
            <sz val="13"/>
            <color indexed="81"/>
            <rFont val="MS P ゴシック"/>
            <family val="3"/>
            <charset val="128"/>
          </rPr>
          <t>受講申込者の自署</t>
        </r>
        <r>
          <rPr>
            <sz val="13"/>
            <color indexed="81"/>
            <rFont val="MS P ゴシック"/>
            <family val="3"/>
            <charset val="128"/>
          </rPr>
          <t xml:space="preserve">
</t>
        </r>
      </text>
    </comment>
    <comment ref="F8" authorId="0" shapeId="0">
      <text>
        <r>
          <rPr>
            <b/>
            <sz val="13"/>
            <color indexed="81"/>
            <rFont val="MS P ゴシック"/>
            <family val="3"/>
            <charset val="128"/>
          </rPr>
          <t>受講申込者の自署</t>
        </r>
      </text>
    </comment>
  </commentList>
</comments>
</file>

<file path=xl/sharedStrings.xml><?xml version="1.0" encoding="utf-8"?>
<sst xmlns="http://schemas.openxmlformats.org/spreadsheetml/2006/main" count="484" uniqueCount="198">
  <si>
    <t>年</t>
    <rPh sb="0" eb="1">
      <t>ネン</t>
    </rPh>
    <phoneticPr fontId="3"/>
  </si>
  <si>
    <t>月</t>
    <rPh sb="0" eb="1">
      <t>ツキ</t>
    </rPh>
    <phoneticPr fontId="3"/>
  </si>
  <si>
    <t>日</t>
    <rPh sb="0" eb="1">
      <t>ニチ</t>
    </rPh>
    <phoneticPr fontId="3"/>
  </si>
  <si>
    <t>－</t>
    <phoneticPr fontId="3"/>
  </si>
  <si>
    <t>日生</t>
    <rPh sb="0" eb="1">
      <t>ニチ</t>
    </rPh>
    <rPh sb="1" eb="2">
      <t>ウ</t>
    </rPh>
    <phoneticPr fontId="3"/>
  </si>
  <si>
    <t>ふりがな</t>
    <phoneticPr fontId="3"/>
  </si>
  <si>
    <t>令和</t>
    <rPh sb="0" eb="1">
      <t>レイ</t>
    </rPh>
    <rPh sb="1" eb="2">
      <t>ワ</t>
    </rPh>
    <phoneticPr fontId="3"/>
  </si>
  <si>
    <t>電話番号</t>
    <rPh sb="0" eb="2">
      <t>デンワ</t>
    </rPh>
    <rPh sb="2" eb="4">
      <t>バンゴウ</t>
    </rPh>
    <phoneticPr fontId="3"/>
  </si>
  <si>
    <t>元号</t>
    <rPh sb="0" eb="2">
      <t>ゲンゴウ</t>
    </rPh>
    <phoneticPr fontId="3"/>
  </si>
  <si>
    <t>か月</t>
    <rPh sb="1" eb="2">
      <t>ゲツ</t>
    </rPh>
    <phoneticPr fontId="3"/>
  </si>
  <si>
    <t>事業所名</t>
    <rPh sb="0" eb="3">
      <t>ジギョウショ</t>
    </rPh>
    <rPh sb="3" eb="4">
      <t>メイ</t>
    </rPh>
    <phoneticPr fontId="3"/>
  </si>
  <si>
    <t>事業所番号</t>
    <rPh sb="0" eb="3">
      <t>ジギョウショ</t>
    </rPh>
    <rPh sb="3" eb="5">
      <t>バンゴウ</t>
    </rPh>
    <phoneticPr fontId="3"/>
  </si>
  <si>
    <t>自動判定結果</t>
    <rPh sb="0" eb="2">
      <t>ジドウ</t>
    </rPh>
    <rPh sb="2" eb="4">
      <t>ハンテイ</t>
    </rPh>
    <rPh sb="4" eb="6">
      <t>ケッカ</t>
    </rPh>
    <phoneticPr fontId="3"/>
  </si>
  <si>
    <t>開始日</t>
    <rPh sb="0" eb="2">
      <t>カイシ</t>
    </rPh>
    <phoneticPr fontId="3"/>
  </si>
  <si>
    <t>終了日</t>
    <rPh sb="0" eb="2">
      <t>シュウリョウ</t>
    </rPh>
    <phoneticPr fontId="3"/>
  </si>
  <si>
    <t>通算月数</t>
    <rPh sb="0" eb="2">
      <t>ツウサン</t>
    </rPh>
    <rPh sb="2" eb="4">
      <t>ツキスウ</t>
    </rPh>
    <phoneticPr fontId="3"/>
  </si>
  <si>
    <t>事業・施設等の種別</t>
    <rPh sb="0" eb="2">
      <t>ジギョウ</t>
    </rPh>
    <rPh sb="3" eb="5">
      <t>シセツ</t>
    </rPh>
    <rPh sb="5" eb="6">
      <t>ナド</t>
    </rPh>
    <rPh sb="7" eb="9">
      <t>シュベツ</t>
    </rPh>
    <phoneticPr fontId="3"/>
  </si>
  <si>
    <t>－</t>
    <phoneticPr fontId="1"/>
  </si>
  <si>
    <t>日間</t>
    <rPh sb="0" eb="1">
      <t>ニチ</t>
    </rPh>
    <rPh sb="1" eb="2">
      <t>アイダ</t>
    </rPh>
    <phoneticPr fontId="3"/>
  </si>
  <si>
    <t>１</t>
    <phoneticPr fontId="3"/>
  </si>
  <si>
    <t>２</t>
  </si>
  <si>
    <t>３</t>
  </si>
  <si>
    <t>４</t>
  </si>
  <si>
    <t>５</t>
  </si>
  <si>
    <t>６</t>
  </si>
  <si>
    <t>７</t>
  </si>
  <si>
    <t>８</t>
  </si>
  <si>
    <t>第１号ア 障害児相談支援事業</t>
  </si>
  <si>
    <t>第１号ア 身体障害者相談支援事業</t>
  </si>
  <si>
    <t>第１号ア 知的障害者相談支援事業</t>
  </si>
  <si>
    <t>第１号イ 児童相談所</t>
  </si>
  <si>
    <t>第１号イ 身体障害者更生相談所</t>
  </si>
  <si>
    <t>第１号イ 精神障害者地域生活支援センター</t>
  </si>
  <si>
    <t>第１号イ 知的障害者更生相談所</t>
  </si>
  <si>
    <t>第１号イ 福祉に関する事務所（市町村役場，福祉事務所，保健所）</t>
  </si>
  <si>
    <t>第１号ウ 障害者支援施設</t>
  </si>
  <si>
    <t>第１号ウ 障害児入所施設</t>
  </si>
  <si>
    <t>第１号ウ 老人福祉施設</t>
  </si>
  <si>
    <t>第１号ウ 精神保健福祉センター</t>
  </si>
  <si>
    <t>第１号ウ 救護施設</t>
  </si>
  <si>
    <t>第１号ウ 更生施設</t>
  </si>
  <si>
    <t>第１号ウ 介護老人保健施設</t>
  </si>
  <si>
    <t>第１号ウ 介護医療院</t>
  </si>
  <si>
    <t>第１号エ 病院</t>
  </si>
  <si>
    <t>第１号エ 診療所</t>
  </si>
  <si>
    <t>第１号オ 障害者職業センター</t>
  </si>
  <si>
    <t>第１号オ 障害者就業・生活支援センター</t>
  </si>
  <si>
    <t>第１号カ 障害児（者）地域療育等支援事業</t>
  </si>
  <si>
    <t>第１号カ 市町村障害者生活支援事業</t>
  </si>
  <si>
    <t>第１号カ 居宅介護支援事業</t>
  </si>
  <si>
    <t>第１号カ 地域包括支援センター</t>
  </si>
  <si>
    <t>第１号カ 一般相談支援事業</t>
  </si>
  <si>
    <t>第１号カ 特定相談支援事業</t>
  </si>
  <si>
    <t>第１号カ 被災者の心のケア支援事業</t>
  </si>
  <si>
    <t>第２号ア 障害者支援施設</t>
  </si>
  <si>
    <t>第２号ア 障害児入所施設</t>
  </si>
  <si>
    <t>第２号ア 老人福祉施設</t>
  </si>
  <si>
    <t>第２号ア 介護老人保健施設</t>
  </si>
  <si>
    <t>第２号ア 介護医療院</t>
  </si>
  <si>
    <t>第２号ア 療養病床関係病室</t>
  </si>
  <si>
    <t>第２号イ 障害福祉サービス事業</t>
  </si>
  <si>
    <t>第２号イ 障害児通所支援事業</t>
  </si>
  <si>
    <t>第２号イ 老人居宅介護等事業</t>
  </si>
  <si>
    <t>第２号ウ 病院</t>
  </si>
  <si>
    <t>第２号ウ 診療所</t>
  </si>
  <si>
    <t>第２号ウ 薬局</t>
  </si>
  <si>
    <t>第２号ウ 訪問看護事業所</t>
  </si>
  <si>
    <t>第２号エ 身体障害者療護施設</t>
  </si>
  <si>
    <t>第２号エ 身体（知的）障害者授産施設</t>
  </si>
  <si>
    <t>第２号エ 身体（知的）障害者福祉ホーム</t>
  </si>
  <si>
    <t>第２号エ 身体障害者福祉センター</t>
  </si>
  <si>
    <t>第２号エ 知的障害者デイサービスセンター</t>
  </si>
  <si>
    <t>第２号エ 知的障害者通勤寮</t>
  </si>
  <si>
    <t>第２号エ 精神障害者社会復帰施設</t>
  </si>
  <si>
    <t>第２号エ 市町から補助金又は委託により運営されている小規模作業所</t>
  </si>
  <si>
    <t>第４号 特別支援学校</t>
  </si>
  <si>
    <t>第３号ア 障害者支援施設</t>
  </si>
  <si>
    <t>第３号ア 障害児入所施設</t>
  </si>
  <si>
    <t>第３号ア 老人福祉施設</t>
  </si>
  <si>
    <t>第３号ア 介護老人保健施設</t>
  </si>
  <si>
    <t>第３号ア 介護医療院</t>
  </si>
  <si>
    <t>第３号ア 療養病床関係病室</t>
  </si>
  <si>
    <t>第３号イ 障害福祉サービス事業</t>
  </si>
  <si>
    <t>第３号イ 障害児通所支援事業</t>
  </si>
  <si>
    <t>第３号イ 老人居宅介護等事業</t>
  </si>
  <si>
    <t>第３号ウ 病院</t>
  </si>
  <si>
    <t>第３号ウ 診療所</t>
  </si>
  <si>
    <t>第３号ウ 薬局</t>
  </si>
  <si>
    <t>第３号ウ 訪問看護事業所</t>
  </si>
  <si>
    <t>第３号エ 身体障害者療護施設</t>
  </si>
  <si>
    <t>第３号エ 身体（知的）障害者授産施設</t>
  </si>
  <si>
    <t>第３号エ 身体（知的）障害者福祉ホーム</t>
  </si>
  <si>
    <t>第３号エ 身体障害者福祉センター</t>
  </si>
  <si>
    <t>第３号エ 知的障害者デイサービスセンター</t>
  </si>
  <si>
    <t>第３号エ 知的障害者通勤寮</t>
  </si>
  <si>
    <t>第３号エ 精神障害者社会復帰施設</t>
  </si>
  <si>
    <t>第３号エ 市町から補助金又は委託により運営されている小規模作業所</t>
  </si>
  <si>
    <t>第５号 医師</t>
  </si>
  <si>
    <t>第５号 歯科医師</t>
  </si>
  <si>
    <t>第５号 薬剤師</t>
  </si>
  <si>
    <t>第５号 保健師</t>
  </si>
  <si>
    <t>第５号 助産師</t>
  </si>
  <si>
    <t>第５号 看護師</t>
  </si>
  <si>
    <t>第５号 准看護師</t>
  </si>
  <si>
    <t>第５号 理学療法士</t>
  </si>
  <si>
    <t>第５号 作業療法士</t>
  </si>
  <si>
    <t>第５号 社会福祉士</t>
  </si>
  <si>
    <t>第５号 介護福祉士</t>
  </si>
  <si>
    <t>第５号 視能訓練士</t>
  </si>
  <si>
    <t>第５号 義肢装具士</t>
  </si>
  <si>
    <t>第５号 歯科衛生士</t>
  </si>
  <si>
    <t>第５号 言語聴覚士</t>
  </si>
  <si>
    <t>第５号 あん摩マッサージ指圧師</t>
  </si>
  <si>
    <t>第５号 はり師</t>
  </si>
  <si>
    <t>第５号 きゅう師</t>
  </si>
  <si>
    <t>第５号 柔道整復師</t>
  </si>
  <si>
    <t>第５号 管理栄養士</t>
  </si>
  <si>
    <t>第５号 栄養士</t>
  </si>
  <si>
    <t>第５号 精神保健福祉士</t>
  </si>
  <si>
    <t>第２号 保育士</t>
    <phoneticPr fontId="1"/>
  </si>
  <si>
    <t>第２号 精神障害者社会復帰指導員</t>
    <phoneticPr fontId="1"/>
  </si>
  <si>
    <t>第１号</t>
    <rPh sb="0" eb="1">
      <t>ダイ</t>
    </rPh>
    <rPh sb="2" eb="3">
      <t>ゴウ</t>
    </rPh>
    <phoneticPr fontId="3"/>
  </si>
  <si>
    <t>第２号</t>
    <rPh sb="0" eb="1">
      <t>ダイ</t>
    </rPh>
    <rPh sb="2" eb="3">
      <t>ゴウ</t>
    </rPh>
    <phoneticPr fontId="3"/>
  </si>
  <si>
    <t>第３号</t>
    <rPh sb="0" eb="1">
      <t>ダイ</t>
    </rPh>
    <rPh sb="2" eb="3">
      <t>ゴウ</t>
    </rPh>
    <phoneticPr fontId="3"/>
  </si>
  <si>
    <t>第４号</t>
    <rPh sb="0" eb="1">
      <t>ダイ</t>
    </rPh>
    <rPh sb="2" eb="3">
      <t>ゴウ</t>
    </rPh>
    <phoneticPr fontId="3"/>
  </si>
  <si>
    <t>第５号</t>
    <rPh sb="0" eb="1">
      <t>ダイ</t>
    </rPh>
    <rPh sb="2" eb="3">
      <t>ゴウ</t>
    </rPh>
    <phoneticPr fontId="3"/>
  </si>
  <si>
    <t>自動集計結果</t>
    <rPh sb="0" eb="2">
      <t>ジドウ</t>
    </rPh>
    <rPh sb="2" eb="4">
      <t>シュウケイ</t>
    </rPh>
    <rPh sb="4" eb="6">
      <t>ケッカ</t>
    </rPh>
    <phoneticPr fontId="3"/>
  </si>
  <si>
    <t>法人名</t>
    <rPh sb="0" eb="3">
      <t>ホウジンメイ</t>
    </rPh>
    <phoneticPr fontId="3"/>
  </si>
  <si>
    <t>1</t>
    <phoneticPr fontId="3"/>
  </si>
  <si>
    <t>勤務期間</t>
    <rPh sb="0" eb="2">
      <t>キンム</t>
    </rPh>
    <rPh sb="2" eb="4">
      <t>キカン</t>
    </rPh>
    <phoneticPr fontId="3"/>
  </si>
  <si>
    <t>かつ</t>
    <phoneticPr fontId="3"/>
  </si>
  <si>
    <t>第1号，第2号，第4号の期間が通算して5年（かつ９００日）以上</t>
    <phoneticPr fontId="3"/>
  </si>
  <si>
    <t>２</t>
    <phoneticPr fontId="3"/>
  </si>
  <si>
    <t>第3号の期間が通算して10年（かつ１，８００日）以上</t>
    <phoneticPr fontId="3"/>
  </si>
  <si>
    <t>３</t>
    <phoneticPr fontId="3"/>
  </si>
  <si>
    <t>第5号の期間が5年（かつ９００日）以上　</t>
    <phoneticPr fontId="3"/>
  </si>
  <si>
    <t>第1号から第4号までの期間が通算して3年（かつ５４０日）以上</t>
    <phoneticPr fontId="3"/>
  </si>
  <si>
    <t>実際に勤務した日数</t>
    <rPh sb="0" eb="2">
      <t>ジッサイ</t>
    </rPh>
    <rPh sb="3" eb="5">
      <t>キンム</t>
    </rPh>
    <rPh sb="7" eb="9">
      <t>ニッスウ</t>
    </rPh>
    <phoneticPr fontId="3"/>
  </si>
  <si>
    <t>日間</t>
    <rPh sb="0" eb="2">
      <t>ニチカン</t>
    </rPh>
    <phoneticPr fontId="3"/>
  </si>
  <si>
    <t>2</t>
  </si>
  <si>
    <t>3</t>
  </si>
  <si>
    <t>4</t>
  </si>
  <si>
    <t>5</t>
  </si>
  <si>
    <t>6</t>
  </si>
  <si>
    <t>7</t>
  </si>
  <si>
    <t>8</t>
  </si>
  <si>
    <t>資格の取得日　又は　研修の修了日</t>
    <rPh sb="0" eb="2">
      <t>シカク</t>
    </rPh>
    <rPh sb="3" eb="5">
      <t>シュトク</t>
    </rPh>
    <rPh sb="5" eb="6">
      <t>ヒ</t>
    </rPh>
    <rPh sb="7" eb="8">
      <t>マタ</t>
    </rPh>
    <rPh sb="10" eb="12">
      <t>ケンシュウ</t>
    </rPh>
    <rPh sb="13" eb="16">
      <t>シュウリョウビ</t>
    </rPh>
    <phoneticPr fontId="3"/>
  </si>
  <si>
    <t>資格の名称　又は　修了した研修の名称</t>
    <rPh sb="0" eb="2">
      <t>シカク</t>
    </rPh>
    <rPh sb="3" eb="5">
      <t>メイショウ</t>
    </rPh>
    <rPh sb="6" eb="7">
      <t>マタ</t>
    </rPh>
    <rPh sb="9" eb="11">
      <t>シュウリョウ</t>
    </rPh>
    <rPh sb="13" eb="15">
      <t>ケンシュウ</t>
    </rPh>
    <rPh sb="16" eb="18">
      <t>メイショウ</t>
    </rPh>
    <phoneticPr fontId="3"/>
  </si>
  <si>
    <t>生年月日（和暦）</t>
    <phoneticPr fontId="3"/>
  </si>
  <si>
    <t>第２号 訪問介護員2級以上に相当する研修</t>
    <phoneticPr fontId="1"/>
  </si>
  <si>
    <t>【留意事項】</t>
    <rPh sb="1" eb="3">
      <t>リュウイ</t>
    </rPh>
    <rPh sb="3" eb="5">
      <t>ジコウ</t>
    </rPh>
    <phoneticPr fontId="3"/>
  </si>
  <si>
    <t>■　本様式はＡ４サイズ，両面印刷で御提出ください。また，白黒印刷で構いません。</t>
    <rPh sb="2" eb="3">
      <t>ホン</t>
    </rPh>
    <rPh sb="3" eb="5">
      <t>ヨウシキ</t>
    </rPh>
    <rPh sb="12" eb="14">
      <t>リョウメン</t>
    </rPh>
    <rPh sb="14" eb="16">
      <t>インサツ</t>
    </rPh>
    <rPh sb="17" eb="20">
      <t>ゴテイシュツ</t>
    </rPh>
    <rPh sb="28" eb="30">
      <t>シロクロ</t>
    </rPh>
    <rPh sb="30" eb="32">
      <t>インサツ</t>
    </rPh>
    <rPh sb="33" eb="34">
      <t>カマ</t>
    </rPh>
    <phoneticPr fontId="3"/>
  </si>
  <si>
    <t>事業所電話番号</t>
    <rPh sb="0" eb="3">
      <t>ジギョウショ</t>
    </rPh>
    <rPh sb="3" eb="5">
      <t>デンワ</t>
    </rPh>
    <rPh sb="5" eb="7">
      <t>バンゴウ</t>
    </rPh>
    <phoneticPr fontId="3"/>
  </si>
  <si>
    <t>実際に勤務
した日数</t>
    <rPh sb="0" eb="2">
      <t>ジッサイ</t>
    </rPh>
    <rPh sb="3" eb="5">
      <t>キンム</t>
    </rPh>
    <rPh sb="8" eb="10">
      <t>ニッスウ</t>
    </rPh>
    <phoneticPr fontId="3"/>
  </si>
  <si>
    <t>■　第２号，第５号を選択した場合は，その資格の証明書や研修の修了証書のいずれか１つについて，写しを１部添付してください。</t>
    <rPh sb="2" eb="3">
      <t>ダイ</t>
    </rPh>
    <rPh sb="4" eb="5">
      <t>ゴウ</t>
    </rPh>
    <rPh sb="6" eb="7">
      <t>ダイ</t>
    </rPh>
    <rPh sb="8" eb="9">
      <t>ゴウ</t>
    </rPh>
    <rPh sb="10" eb="12">
      <t>センタク</t>
    </rPh>
    <rPh sb="14" eb="16">
      <t>バアイ</t>
    </rPh>
    <rPh sb="20" eb="22">
      <t>シカク</t>
    </rPh>
    <rPh sb="23" eb="26">
      <t>ショウメイショ</t>
    </rPh>
    <rPh sb="27" eb="29">
      <t>ケンシュウ</t>
    </rPh>
    <rPh sb="30" eb="32">
      <t>シュウリョウ</t>
    </rPh>
    <rPh sb="32" eb="34">
      <t>ショウショ</t>
    </rPh>
    <rPh sb="46" eb="47">
      <t>ウツ</t>
    </rPh>
    <rPh sb="50" eb="51">
      <t>ブ</t>
    </rPh>
    <rPh sb="51" eb="53">
      <t>テンプ</t>
    </rPh>
    <phoneticPr fontId="3"/>
  </si>
  <si>
    <t>■　入力の不備や，書類の添付漏れがある場合は，その実務経験を無効として取扱いますので，御注意ください。</t>
    <rPh sb="2" eb="4">
      <t>ニュウリョク</t>
    </rPh>
    <rPh sb="5" eb="7">
      <t>フビ</t>
    </rPh>
    <rPh sb="9" eb="11">
      <t>ショルイ</t>
    </rPh>
    <rPh sb="12" eb="14">
      <t>テンプ</t>
    </rPh>
    <rPh sb="14" eb="15">
      <t>モ</t>
    </rPh>
    <rPh sb="19" eb="21">
      <t>バアイ</t>
    </rPh>
    <rPh sb="43" eb="46">
      <t>ゴチュウイ</t>
    </rPh>
    <phoneticPr fontId="3"/>
  </si>
  <si>
    <t>■　法人名，事業所名は省略せず正式名称を入力してください。</t>
    <rPh sb="2" eb="5">
      <t>ホウジンメイ</t>
    </rPh>
    <rPh sb="6" eb="9">
      <t>ジギョウショ</t>
    </rPh>
    <rPh sb="9" eb="10">
      <t>メイ</t>
    </rPh>
    <rPh sb="11" eb="13">
      <t>ショウリャク</t>
    </rPh>
    <rPh sb="15" eb="17">
      <t>セイシキ</t>
    </rPh>
    <rPh sb="17" eb="19">
      <t>メイショウ</t>
    </rPh>
    <rPh sb="20" eb="22">
      <t>ニュウリョク</t>
    </rPh>
    <phoneticPr fontId="3"/>
  </si>
  <si>
    <t>■　入力欄３の「実際に勤務した日数」は，休日，祝日，病気休暇，育児休暇などで勤務しなかった日数を除いて入力してください。</t>
    <rPh sb="2" eb="5">
      <t>ニュウリョクラン</t>
    </rPh>
    <rPh sb="20" eb="21">
      <t>キュウ</t>
    </rPh>
    <rPh sb="23" eb="25">
      <t>シュクジツ</t>
    </rPh>
    <rPh sb="26" eb="28">
      <t>ビョウキ</t>
    </rPh>
    <rPh sb="28" eb="30">
      <t>キュウカ</t>
    </rPh>
    <rPh sb="31" eb="33">
      <t>イクジ</t>
    </rPh>
    <rPh sb="33" eb="35">
      <t>キュウカ</t>
    </rPh>
    <rPh sb="38" eb="40">
      <t>キンム</t>
    </rPh>
    <rPh sb="45" eb="47">
      <t>ニッスウ</t>
    </rPh>
    <rPh sb="48" eb="49">
      <t>ノゾ</t>
    </rPh>
    <rPh sb="51" eb="53">
      <t>ニュウリョク</t>
    </rPh>
    <phoneticPr fontId="3"/>
  </si>
  <si>
    <r>
      <rPr>
        <b/>
        <sz val="12"/>
        <rFont val="UD Digi Kyokasho NK-R"/>
        <family val="1"/>
        <charset val="128"/>
      </rPr>
      <t>【入力欄３】</t>
    </r>
    <r>
      <rPr>
        <sz val="12"/>
        <rFont val="UD Digi Kyokasho NK-R"/>
        <family val="1"/>
        <charset val="128"/>
      </rPr>
      <t>　</t>
    </r>
    <r>
      <rPr>
        <u/>
        <sz val="12"/>
        <color rgb="FFFF0000"/>
        <rFont val="UD Digi Kyokasho NK-R"/>
        <family val="1"/>
        <charset val="128"/>
      </rPr>
      <t>第２号を選択した方のみ，</t>
    </r>
    <r>
      <rPr>
        <sz val="12"/>
        <rFont val="UD Digi Kyokasho NK-R"/>
        <family val="1"/>
        <charset val="128"/>
      </rPr>
      <t>その資格又は修了した研修について</t>
    </r>
    <r>
      <rPr>
        <u/>
        <sz val="12"/>
        <color rgb="FFFF0000"/>
        <rFont val="UD Digi Kyokasho NK-R"/>
        <family val="1"/>
        <charset val="128"/>
      </rPr>
      <t>いずれか１つ</t>
    </r>
    <r>
      <rPr>
        <sz val="12"/>
        <rFont val="UD Digi Kyokasho NK-R"/>
        <family val="1"/>
        <charset val="128"/>
      </rPr>
      <t>を入力してください。</t>
    </r>
    <rPh sb="1" eb="4">
      <t>ニュウリョクラン</t>
    </rPh>
    <rPh sb="7" eb="8">
      <t>ダイ</t>
    </rPh>
    <rPh sb="9" eb="10">
      <t>ゴウ</t>
    </rPh>
    <rPh sb="11" eb="13">
      <t>センタク</t>
    </rPh>
    <rPh sb="15" eb="16">
      <t>カタ</t>
    </rPh>
    <rPh sb="21" eb="23">
      <t>シカク</t>
    </rPh>
    <rPh sb="23" eb="24">
      <t>マタ</t>
    </rPh>
    <rPh sb="25" eb="27">
      <t>シュウリョウ</t>
    </rPh>
    <rPh sb="29" eb="31">
      <t>ケンシュウ</t>
    </rPh>
    <rPh sb="42" eb="44">
      <t>ニュウリョク</t>
    </rPh>
    <phoneticPr fontId="3"/>
  </si>
  <si>
    <t>■　相談支援専門員として従事するためには，初任者研修の修了に加えて，実務経験の要件を満たすことが必要です。</t>
    <rPh sb="2" eb="4">
      <t>ソウダン</t>
    </rPh>
    <rPh sb="4" eb="6">
      <t>シエン</t>
    </rPh>
    <rPh sb="6" eb="9">
      <t>センモンイン</t>
    </rPh>
    <rPh sb="12" eb="14">
      <t>ジュウジ</t>
    </rPh>
    <rPh sb="21" eb="26">
      <t>ショニンシャケンシュウ</t>
    </rPh>
    <rPh sb="27" eb="29">
      <t>シュウリョウ</t>
    </rPh>
    <rPh sb="30" eb="31">
      <t>クワ</t>
    </rPh>
    <rPh sb="34" eb="36">
      <t>ジツム</t>
    </rPh>
    <rPh sb="36" eb="38">
      <t>ケイケン</t>
    </rPh>
    <rPh sb="39" eb="41">
      <t>ヨウケン</t>
    </rPh>
    <rPh sb="42" eb="43">
      <t>ミ</t>
    </rPh>
    <rPh sb="48" eb="50">
      <t>ヒツヨウ</t>
    </rPh>
    <phoneticPr fontId="3"/>
  </si>
  <si>
    <r>
      <t>【実務経験の要件】</t>
    </r>
    <r>
      <rPr>
        <sz val="12"/>
        <rFont val="UD Digi Kyokasho NK-R"/>
        <family val="1"/>
        <charset val="128"/>
      </rPr>
      <t>　次の１から３までのいずれかを満たすこと。</t>
    </r>
    <rPh sb="1" eb="3">
      <t>ジツム</t>
    </rPh>
    <rPh sb="3" eb="5">
      <t>ケイケン</t>
    </rPh>
    <rPh sb="6" eb="8">
      <t>ヨウケン</t>
    </rPh>
    <phoneticPr fontId="3"/>
  </si>
  <si>
    <t>・　指定障害児相談支援の提供に当たる者として厚生労働大臣が定めるもの（平成24年3月30日厚生労働省告示第225号）
・　指定地域相談支援の提供に当たる者として厚生労働大臣が定めるもの（平成24年3月30日厚生労働省告示第226号）
・　指定計画相談支援の提供に当たる者として厚生労働大臣が定めるもの（平成24年3月30日厚生労働省告示第227号）</t>
    <phoneticPr fontId="3"/>
  </si>
  <si>
    <t>■　要件を満たさない方も受講申込みいただけます。ただし，定員を上回る受講申込みがあった場合は，要件を満たす方，本研修の修了日から１年以内に要件を満たす見込みのある方を優先して選考します。</t>
    <rPh sb="2" eb="4">
      <t>ヨウケン</t>
    </rPh>
    <rPh sb="5" eb="6">
      <t>ミ</t>
    </rPh>
    <rPh sb="10" eb="11">
      <t>カタ</t>
    </rPh>
    <rPh sb="12" eb="14">
      <t>ジュコウ</t>
    </rPh>
    <rPh sb="14" eb="16">
      <t>モウシコ</t>
    </rPh>
    <rPh sb="28" eb="30">
      <t>テイイン</t>
    </rPh>
    <rPh sb="31" eb="33">
      <t>ウワマワ</t>
    </rPh>
    <rPh sb="34" eb="36">
      <t>ジュコウ</t>
    </rPh>
    <rPh sb="36" eb="38">
      <t>モウシコ</t>
    </rPh>
    <rPh sb="43" eb="45">
      <t>バアイ</t>
    </rPh>
    <rPh sb="47" eb="49">
      <t>ヨウケン</t>
    </rPh>
    <rPh sb="50" eb="51">
      <t>ミ</t>
    </rPh>
    <rPh sb="53" eb="54">
      <t>カタ</t>
    </rPh>
    <rPh sb="55" eb="56">
      <t>ホン</t>
    </rPh>
    <rPh sb="56" eb="58">
      <t>ケンシュウ</t>
    </rPh>
    <rPh sb="59" eb="62">
      <t>シュウリョウビ</t>
    </rPh>
    <rPh sb="65" eb="66">
      <t>ネン</t>
    </rPh>
    <rPh sb="66" eb="68">
      <t>イナイ</t>
    </rPh>
    <rPh sb="69" eb="71">
      <t>ヨウケン</t>
    </rPh>
    <rPh sb="72" eb="73">
      <t>ミ</t>
    </rPh>
    <rPh sb="75" eb="77">
      <t>ミコ</t>
    </rPh>
    <rPh sb="81" eb="82">
      <t>カタ</t>
    </rPh>
    <rPh sb="83" eb="85">
      <t>ユウセン</t>
    </rPh>
    <rPh sb="87" eb="89">
      <t>センコウ</t>
    </rPh>
    <phoneticPr fontId="3"/>
  </si>
  <si>
    <t>■　要件の詳細については，次の厚生労働省告示を御確認ください。</t>
    <rPh sb="2" eb="4">
      <t>ヨウケン</t>
    </rPh>
    <rPh sb="5" eb="7">
      <t>ショウサイ</t>
    </rPh>
    <rPh sb="13" eb="14">
      <t>ツギ</t>
    </rPh>
    <rPh sb="15" eb="20">
      <t>コウセイロウドウショウ</t>
    </rPh>
    <rPh sb="20" eb="22">
      <t>コクジ</t>
    </rPh>
    <rPh sb="23" eb="26">
      <t>ゴカクニン</t>
    </rPh>
    <phoneticPr fontId="3"/>
  </si>
  <si>
    <t>昭和</t>
    <rPh sb="0" eb="2">
      <t>ショウワ</t>
    </rPh>
    <phoneticPr fontId="6"/>
  </si>
  <si>
    <t>平成</t>
    <rPh sb="0" eb="2">
      <t>ヘイセイ</t>
    </rPh>
    <phoneticPr fontId="6"/>
  </si>
  <si>
    <t>令和</t>
    <rPh sb="0" eb="2">
      <t>レイワ</t>
    </rPh>
    <phoneticPr fontId="6"/>
  </si>
  <si>
    <t>■　入力欄は黄色塗りつぶし部分です。２枚目もお忘れ無く入力してください。</t>
    <rPh sb="2" eb="4">
      <t>ニュウリョク</t>
    </rPh>
    <rPh sb="4" eb="5">
      <t>ラン</t>
    </rPh>
    <rPh sb="6" eb="8">
      <t>キイロ</t>
    </rPh>
    <rPh sb="8" eb="9">
      <t>ヌ</t>
    </rPh>
    <rPh sb="13" eb="15">
      <t>ブブン</t>
    </rPh>
    <rPh sb="19" eb="21">
      <t>マイメ</t>
    </rPh>
    <rPh sb="23" eb="24">
      <t>ワス</t>
    </rPh>
    <rPh sb="25" eb="26">
      <t>ナ</t>
    </rPh>
    <rPh sb="27" eb="29">
      <t>ニュウリョク</t>
    </rPh>
    <phoneticPr fontId="3"/>
  </si>
  <si>
    <t>■　別紙２「宮城県相談支援専門員の要件となる実務経験一覧表」も御覧いただき，受講申込み時点での実務経験を入力してください。</t>
    <rPh sb="31" eb="33">
      <t>ゴラン</t>
    </rPh>
    <rPh sb="38" eb="40">
      <t>ジュコウ</t>
    </rPh>
    <rPh sb="40" eb="42">
      <t>モウシコ</t>
    </rPh>
    <rPh sb="43" eb="45">
      <t>ジテン</t>
    </rPh>
    <rPh sb="47" eb="49">
      <t>ジツム</t>
    </rPh>
    <rPh sb="49" eb="51">
      <t>ケイケン</t>
    </rPh>
    <rPh sb="52" eb="54">
      <t>ニュウリョク</t>
    </rPh>
    <phoneticPr fontId="3"/>
  </si>
  <si>
    <t>みやぎ　たろう</t>
    <phoneticPr fontId="6"/>
  </si>
  <si>
    <t>宮城　太郎</t>
    <phoneticPr fontId="6"/>
  </si>
  <si>
    <t>1</t>
    <phoneticPr fontId="6"/>
  </si>
  <si>
    <t>2</t>
    <phoneticPr fontId="6"/>
  </si>
  <si>
    <t>昭和</t>
  </si>
  <si>
    <t>医療法人社団　○○○○</t>
    <phoneticPr fontId="6"/>
  </si>
  <si>
    <t>障害者相談支援センター　□□□□</t>
    <phoneticPr fontId="6"/>
  </si>
  <si>
    <t>別紙２「宮城県相談支援専門員の要件となる実務経験一覧表」に掲げる，</t>
    <phoneticPr fontId="3"/>
  </si>
  <si>
    <t>児童発達支援センター　△△△△</t>
    <rPh sb="0" eb="2">
      <t>ジドウ</t>
    </rPh>
    <rPh sb="2" eb="4">
      <t>ハッタツ</t>
    </rPh>
    <rPh sb="4" eb="6">
      <t>シエン</t>
    </rPh>
    <phoneticPr fontId="6"/>
  </si>
  <si>
    <t>社会福祉法人　☆☆☆☆</t>
    <rPh sb="0" eb="2">
      <t>シャカイ</t>
    </rPh>
    <rPh sb="2" eb="4">
      <t>フクシ</t>
    </rPh>
    <rPh sb="4" eb="6">
      <t>ホウジン</t>
    </rPh>
    <phoneticPr fontId="6"/>
  </si>
  <si>
    <t>◇◇◇◇　株式会社</t>
    <rPh sb="5" eb="9">
      <t>カブシキガイシャ</t>
    </rPh>
    <phoneticPr fontId="6"/>
  </si>
  <si>
    <t>特別養護老人ホーム　▽▽▽▽</t>
    <rPh sb="0" eb="2">
      <t>トクベツ</t>
    </rPh>
    <rPh sb="2" eb="4">
      <t>ヨウゴ</t>
    </rPh>
    <rPh sb="4" eb="6">
      <t>ロウジン</t>
    </rPh>
    <phoneticPr fontId="6"/>
  </si>
  <si>
    <t>第２号 訪問介護員2級以上に相当する研修</t>
  </si>
  <si>
    <t>印刷範囲外</t>
    <rPh sb="0" eb="2">
      <t>インサツ</t>
    </rPh>
    <rPh sb="2" eb="5">
      <t>ハンイガイ</t>
    </rPh>
    <phoneticPr fontId="6"/>
  </si>
  <si>
    <t>第２号 社会福祉主事任用資格者</t>
    <rPh sb="0" eb="1">
      <t>ダイ</t>
    </rPh>
    <rPh sb="2" eb="3">
      <t>ゴウ</t>
    </rPh>
    <rPh sb="14" eb="15">
      <t>シャ</t>
    </rPh>
    <phoneticPr fontId="1"/>
  </si>
  <si>
    <t>第２号 児童指導員任用資格者</t>
    <rPh sb="13" eb="14">
      <t>シャ</t>
    </rPh>
    <phoneticPr fontId="1"/>
  </si>
  <si>
    <t>自筆</t>
    <rPh sb="0" eb="2">
      <t xml:space="preserve">ジヒツ </t>
    </rPh>
    <phoneticPr fontId="6"/>
  </si>
  <si>
    <t>自筆</t>
    <rPh sb="0" eb="1">
      <t xml:space="preserve">ジヒツ </t>
    </rPh>
    <phoneticPr fontId="6"/>
  </si>
  <si>
    <r>
      <rPr>
        <b/>
        <sz val="10"/>
        <rFont val="UD Digi Kyokasho NK-R"/>
        <family val="1"/>
        <charset val="128"/>
      </rPr>
      <t>【入力欄３】</t>
    </r>
    <r>
      <rPr>
        <sz val="10"/>
        <rFont val="UD Digi Kyokasho NK-R"/>
        <family val="1"/>
        <charset val="128"/>
      </rPr>
      <t>　</t>
    </r>
    <r>
      <rPr>
        <u/>
        <sz val="10"/>
        <color rgb="FFFF0000"/>
        <rFont val="UD Digi Kyokasho NK-R"/>
        <family val="1"/>
        <charset val="128"/>
      </rPr>
      <t>第２号を選択した方のみ，</t>
    </r>
    <r>
      <rPr>
        <sz val="10"/>
        <rFont val="UD Digi Kyokasho NK-R"/>
        <family val="1"/>
        <charset val="128"/>
      </rPr>
      <t>その資格又は修了した研修について</t>
    </r>
    <r>
      <rPr>
        <u/>
        <sz val="10"/>
        <color rgb="FFFF0000"/>
        <rFont val="UD Digi Kyokasho NK-R"/>
        <family val="1"/>
        <charset val="128"/>
      </rPr>
      <t>いずれか１つ</t>
    </r>
    <r>
      <rPr>
        <sz val="10"/>
        <rFont val="UD Digi Kyokasho NK-R"/>
        <family val="1"/>
        <charset val="128"/>
      </rPr>
      <t>を入力してください。</t>
    </r>
    <rPh sb="1" eb="4">
      <t>ニュウリョクラン</t>
    </rPh>
    <rPh sb="7" eb="8">
      <t>ダイ</t>
    </rPh>
    <rPh sb="9" eb="10">
      <t>ゴウ</t>
    </rPh>
    <rPh sb="11" eb="13">
      <t>センタク</t>
    </rPh>
    <rPh sb="15" eb="16">
      <t>カタ</t>
    </rPh>
    <rPh sb="21" eb="23">
      <t>シカク</t>
    </rPh>
    <rPh sb="23" eb="24">
      <t>マタ</t>
    </rPh>
    <rPh sb="25" eb="27">
      <t>シュウリョウ</t>
    </rPh>
    <rPh sb="29" eb="31">
      <t>ケンシュウ</t>
    </rPh>
    <rPh sb="42" eb="44">
      <t>ニュウリョク</t>
    </rPh>
    <phoneticPr fontId="3"/>
  </si>
  <si>
    <r>
      <t>【実務経験の要件】</t>
    </r>
    <r>
      <rPr>
        <sz val="10"/>
        <rFont val="UD Digi Kyokasho NK-R"/>
        <family val="1"/>
        <charset val="128"/>
      </rPr>
      <t>　次の１から３までのいずれかを満たすこと。</t>
    </r>
    <rPh sb="1" eb="3">
      <t>ジツム</t>
    </rPh>
    <rPh sb="3" eb="5">
      <t>ケイケン</t>
    </rPh>
    <rPh sb="6" eb="8">
      <t>ヨウケン</t>
    </rPh>
    <phoneticPr fontId="3"/>
  </si>
  <si>
    <t>氏名</t>
    <rPh sb="0" eb="2">
      <t>シメイ</t>
    </rPh>
    <phoneticPr fontId="3"/>
  </si>
  <si>
    <t>令和7年度宮城県障害者相談支援従事者初任者研修　実務経験記載票（１／２枚目）</t>
    <rPh sb="0" eb="1">
      <t>レイ</t>
    </rPh>
    <rPh sb="1" eb="2">
      <t>ワ</t>
    </rPh>
    <rPh sb="3" eb="5">
      <t>ネンド</t>
    </rPh>
    <rPh sb="5" eb="8">
      <t>ミヤギケン</t>
    </rPh>
    <rPh sb="8" eb="11">
      <t>ショウガイシャ</t>
    </rPh>
    <rPh sb="11" eb="13">
      <t>ソウダン</t>
    </rPh>
    <rPh sb="13" eb="15">
      <t>シエン</t>
    </rPh>
    <rPh sb="15" eb="18">
      <t>ジュウジシャ</t>
    </rPh>
    <rPh sb="18" eb="21">
      <t>ショニンシャ</t>
    </rPh>
    <rPh sb="21" eb="23">
      <t>ケンシュウ</t>
    </rPh>
    <rPh sb="24" eb="26">
      <t>ジツム</t>
    </rPh>
    <rPh sb="26" eb="28">
      <t>ケイケン</t>
    </rPh>
    <rPh sb="28" eb="30">
      <t>キサイ</t>
    </rPh>
    <rPh sb="30" eb="31">
      <t>ヒョウ</t>
    </rPh>
    <rPh sb="35" eb="37">
      <t>マイメ</t>
    </rPh>
    <phoneticPr fontId="3"/>
  </si>
  <si>
    <t>■　別紙２「宮城県相談支援専門員の要件となる実務経験一覧表」もご覧いただき，受講申込み時点での実務経験を入力してください。</t>
    <rPh sb="32" eb="33">
      <t>ラン</t>
    </rPh>
    <rPh sb="38" eb="40">
      <t>ジュコウ</t>
    </rPh>
    <rPh sb="40" eb="42">
      <t>モウシコ</t>
    </rPh>
    <rPh sb="43" eb="45">
      <t>ジテン</t>
    </rPh>
    <rPh sb="47" eb="49">
      <t>ジツム</t>
    </rPh>
    <rPh sb="49" eb="51">
      <t>ケイケン</t>
    </rPh>
    <rPh sb="52" eb="54">
      <t>ニュウリョク</t>
    </rPh>
    <phoneticPr fontId="3"/>
  </si>
  <si>
    <t>令和7年度宮城県障害者相談支援従事者初任者研修　実務経験記載票（２／２枚目）</t>
    <rPh sb="0" eb="1">
      <t>レイ</t>
    </rPh>
    <rPh sb="1" eb="2">
      <t>ワ</t>
    </rPh>
    <rPh sb="3" eb="5">
      <t>ネンド</t>
    </rPh>
    <rPh sb="5" eb="8">
      <t>ミヤギケン</t>
    </rPh>
    <rPh sb="8" eb="11">
      <t>ショウガイシャ</t>
    </rPh>
    <rPh sb="11" eb="13">
      <t>ソウダン</t>
    </rPh>
    <rPh sb="13" eb="15">
      <t>シエン</t>
    </rPh>
    <rPh sb="15" eb="18">
      <t>ジュウジシャ</t>
    </rPh>
    <rPh sb="18" eb="21">
      <t>ショニンシャ</t>
    </rPh>
    <rPh sb="21" eb="23">
      <t>ケンシュウ</t>
    </rPh>
    <rPh sb="24" eb="26">
      <t>ジツム</t>
    </rPh>
    <rPh sb="26" eb="28">
      <t>ケイケン</t>
    </rPh>
    <rPh sb="28" eb="30">
      <t>キサイ</t>
    </rPh>
    <rPh sb="30" eb="31">
      <t>ヒョウ</t>
    </rPh>
    <rPh sb="35" eb="37">
      <t>マイメ</t>
    </rPh>
    <phoneticPr fontId="3"/>
  </si>
  <si>
    <t>記入日：</t>
    <rPh sb="0" eb="2">
      <t>キニュウ</t>
    </rPh>
    <rPh sb="2" eb="3">
      <t>ビ</t>
    </rPh>
    <phoneticPr fontId="6"/>
  </si>
  <si>
    <r>
      <rPr>
        <sz val="10"/>
        <rFont val="MS Mincho"/>
        <family val="1"/>
        <charset val="128"/>
      </rPr>
      <t>【入力欄２】</t>
    </r>
    <r>
      <rPr>
        <sz val="10"/>
        <color rgb="FFFF0000"/>
        <rFont val="UD Digi Kyokasho NK-R"/>
        <family val="1"/>
        <charset val="128"/>
      </rPr>
      <t>入力欄１の番号に対応するように</t>
    </r>
    <r>
      <rPr>
        <sz val="10"/>
        <rFont val="UD Digi Kyokasho NK-R"/>
        <family val="1"/>
        <charset val="128"/>
      </rPr>
      <t xml:space="preserve">，勤務期間などを入力してください。
</t>
    </r>
    <r>
      <rPr>
        <b/>
        <sz val="10"/>
        <rFont val="UD デジタル 教科書体 N-R"/>
        <family val="1"/>
        <charset val="128"/>
      </rPr>
      <t>＊現在従事中の期間に関する終了日は，受講申込書記入日をご入力ください。</t>
    </r>
    <rPh sb="1" eb="3">
      <t>ニュウリョク</t>
    </rPh>
    <rPh sb="3" eb="4">
      <t>ラン</t>
    </rPh>
    <rPh sb="6" eb="9">
      <t>ニュウリョクラン</t>
    </rPh>
    <rPh sb="11" eb="13">
      <t>バンゴウ</t>
    </rPh>
    <rPh sb="14" eb="16">
      <t>タイオウ</t>
    </rPh>
    <rPh sb="22" eb="24">
      <t>キンム</t>
    </rPh>
    <rPh sb="24" eb="26">
      <t>キカン</t>
    </rPh>
    <rPh sb="29" eb="31">
      <t>ニュウリョク</t>
    </rPh>
    <rPh sb="40" eb="42">
      <t>ゲンザイ</t>
    </rPh>
    <rPh sb="42" eb="44">
      <t xml:space="preserve">１０ジ </t>
    </rPh>
    <rPh sb="44" eb="45">
      <t xml:space="preserve">ナカ </t>
    </rPh>
    <rPh sb="46" eb="48">
      <t xml:space="preserve">キカン </t>
    </rPh>
    <rPh sb="52" eb="55">
      <t xml:space="preserve">シュウリョウビ </t>
    </rPh>
    <rPh sb="57" eb="59">
      <t>ジュコウ</t>
    </rPh>
    <rPh sb="59" eb="62">
      <t>モウシコミショ</t>
    </rPh>
    <rPh sb="62" eb="64">
      <t>キニュウ</t>
    </rPh>
    <rPh sb="64" eb="65">
      <t>ビ</t>
    </rPh>
    <rPh sb="67" eb="69">
      <t>ニュウリョク</t>
    </rPh>
    <phoneticPr fontId="3"/>
  </si>
  <si>
    <t>氏名
（自筆）</t>
    <rPh sb="0" eb="2">
      <t>シメイ</t>
    </rPh>
    <rPh sb="4" eb="6">
      <t>ジヒツ</t>
    </rPh>
    <phoneticPr fontId="3"/>
  </si>
  <si>
    <r>
      <rPr>
        <sz val="10"/>
        <rFont val="MS Mincho"/>
        <family val="1"/>
        <charset val="128"/>
      </rPr>
      <t>【入力欄２】</t>
    </r>
    <r>
      <rPr>
        <b/>
        <u/>
        <sz val="10"/>
        <color rgb="FFFF0000"/>
        <rFont val="UD Digi Kyokasho NK-R"/>
        <family val="1"/>
        <charset val="128"/>
      </rPr>
      <t>入力欄１の番号に対応するように</t>
    </r>
    <r>
      <rPr>
        <sz val="10"/>
        <rFont val="UD Digi Kyokasho NK-R"/>
        <family val="1"/>
        <charset val="128"/>
      </rPr>
      <t xml:space="preserve">，勤務期間などを入力してください。
</t>
    </r>
    <r>
      <rPr>
        <b/>
        <sz val="10"/>
        <rFont val="UD デジタル 教科書体 N-R"/>
        <family val="1"/>
        <charset val="128"/>
      </rPr>
      <t>＊現在従事中の期間に関する終了日は，受講申込書記入日をご入力ください。</t>
    </r>
    <rPh sb="1" eb="3">
      <t>ニュウリョク</t>
    </rPh>
    <rPh sb="3" eb="4">
      <t>ラン</t>
    </rPh>
    <rPh sb="6" eb="9">
      <t>ニュウリョクラン</t>
    </rPh>
    <rPh sb="11" eb="13">
      <t>バンゴウ</t>
    </rPh>
    <rPh sb="14" eb="16">
      <t>タイオウ</t>
    </rPh>
    <rPh sb="22" eb="24">
      <t>キンム</t>
    </rPh>
    <rPh sb="24" eb="26">
      <t>キカン</t>
    </rPh>
    <rPh sb="29" eb="31">
      <t>ニュウリョク</t>
    </rPh>
    <rPh sb="40" eb="42">
      <t>ゲンザイ</t>
    </rPh>
    <rPh sb="42" eb="44">
      <t xml:space="preserve">１０ジ </t>
    </rPh>
    <rPh sb="44" eb="45">
      <t xml:space="preserve">ナカ </t>
    </rPh>
    <rPh sb="46" eb="48">
      <t xml:space="preserve">キカン </t>
    </rPh>
    <rPh sb="52" eb="55">
      <t xml:space="preserve">シュウリョウビ </t>
    </rPh>
    <rPh sb="57" eb="59">
      <t>ジュコウ</t>
    </rPh>
    <rPh sb="59" eb="62">
      <t>モウシコミショ</t>
    </rPh>
    <rPh sb="62" eb="64">
      <t>キニュウ</t>
    </rPh>
    <rPh sb="64" eb="65">
      <t>ビ</t>
    </rPh>
    <rPh sb="67" eb="69">
      <t>ニュウリョク</t>
    </rPh>
    <phoneticPr fontId="3"/>
  </si>
  <si>
    <r>
      <t>【入力欄１】現在，過去の勤務先について，</t>
    </r>
    <r>
      <rPr>
        <b/>
        <u/>
        <sz val="10"/>
        <color rgb="FFFF0000"/>
        <rFont val="UD Digi Kyokasho NK-R"/>
        <family val="1"/>
        <charset val="128"/>
      </rPr>
      <t>直近の所属先から順に</t>
    </r>
    <r>
      <rPr>
        <sz val="10"/>
        <rFont val="UD Digi Kyokasho NK-R"/>
        <family val="1"/>
        <charset val="128"/>
      </rPr>
      <t>入力してください。
休暇などを取得していた期間がある場合は，同じ勤務先であっても２つに分けて入力してください（入力欄２も同様）。</t>
    </r>
    <rPh sb="1" eb="3">
      <t>ニュウリョク</t>
    </rPh>
    <rPh sb="3" eb="4">
      <t>ラン</t>
    </rPh>
    <rPh sb="6" eb="8">
      <t>ゲンザイ</t>
    </rPh>
    <rPh sb="9" eb="11">
      <t>カコ</t>
    </rPh>
    <rPh sb="12" eb="15">
      <t>キンムサキ</t>
    </rPh>
    <rPh sb="20" eb="22">
      <t>チョッキン</t>
    </rPh>
    <rPh sb="23" eb="25">
      <t>ショゾク</t>
    </rPh>
    <rPh sb="25" eb="26">
      <t>サキ</t>
    </rPh>
    <rPh sb="28" eb="29">
      <t>ジュン</t>
    </rPh>
    <rPh sb="30" eb="32">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</si>
</sst>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411]ggge&quot;年&quot;m&quot;月&quot;d&quot;日&quot;;@"/>
  </numFmts>
  <fonts count="24">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0"/>
      <name val="UD Digi Kyokasho NK-R"/>
      <family val="1"/>
      <charset val="128"/>
    </font>
    <font>
      <b/>
      <sz val="10"/>
      <name val="UD Digi Kyokasho NK-R"/>
      <family val="1"/>
      <charset val="128"/>
    </font>
    <font>
      <sz val="6"/>
      <name val="ＭＳ Ｐゴシック"/>
      <family val="3"/>
      <charset val="128"/>
      <scheme val="minor"/>
    </font>
    <font>
      <sz val="11"/>
      <color theme="1"/>
      <name val="ＭＳ Ｐゴシック"/>
      <family val="3"/>
      <charset val="128"/>
      <scheme val="minor"/>
    </font>
    <font>
      <sz val="12"/>
      <name val="UD Digi Kyokasho NK-R"/>
      <family val="1"/>
      <charset val="128"/>
    </font>
    <font>
      <b/>
      <sz val="10"/>
      <color rgb="FFFF0000"/>
      <name val="UD Digi Kyokasho NK-R"/>
      <family val="1"/>
      <charset val="128"/>
    </font>
    <font>
      <u/>
      <sz val="12"/>
      <color rgb="FFFF0000"/>
      <name val="UD Digi Kyokasho NK-R"/>
      <family val="1"/>
      <charset val="128"/>
    </font>
    <font>
      <b/>
      <sz val="12"/>
      <name val="UD Digi Kyokasho NK-R"/>
      <family val="1"/>
      <charset val="128"/>
    </font>
    <font>
      <sz val="12"/>
      <color rgb="FFFF0000"/>
      <name val="UD Digi Kyokasho NK-R"/>
      <family val="1"/>
      <charset val="128"/>
    </font>
    <font>
      <sz val="10"/>
      <color rgb="FFFF0000"/>
      <name val="UD Digi Kyokasho NK-R"/>
      <family val="1"/>
      <charset val="128"/>
    </font>
    <font>
      <u/>
      <sz val="10"/>
      <color rgb="FFFF0000"/>
      <name val="UD Digi Kyokasho NK-R"/>
      <family val="1"/>
      <charset val="128"/>
    </font>
    <font>
      <sz val="10"/>
      <color theme="0" tint="-0.249977111117893"/>
      <name val="UD Digi Kyokasho NK-R"/>
      <family val="1"/>
      <charset val="1"/>
    </font>
    <font>
      <sz val="10"/>
      <color theme="0" tint="-0.499984740745262"/>
      <name val="UD Digi Kyokasho NK-R"/>
      <family val="1"/>
      <charset val="128"/>
    </font>
    <font>
      <sz val="10"/>
      <color theme="0" tint="-0.499984740745262"/>
      <name val="UD Digi Kyokasho NK-R"/>
      <family val="1"/>
    </font>
    <font>
      <sz val="10"/>
      <name val="MS Mincho"/>
      <family val="1"/>
      <charset val="128"/>
    </font>
    <font>
      <b/>
      <sz val="10"/>
      <name val="UD デジタル 教科書体 N-R"/>
      <family val="1"/>
      <charset val="128"/>
    </font>
    <font>
      <sz val="16"/>
      <color rgb="FFFF0000"/>
      <name val="UD Digi Kyokasho NK-R"/>
      <family val="1"/>
      <charset val="128"/>
    </font>
    <font>
      <sz val="13"/>
      <color indexed="81"/>
      <name val="MS P ゴシック"/>
      <family val="3"/>
      <charset val="128"/>
    </font>
    <font>
      <b/>
      <sz val="13"/>
      <color indexed="81"/>
      <name val="MS P ゴシック"/>
      <family val="3"/>
      <charset val="128"/>
    </font>
    <font>
      <b/>
      <u/>
      <sz val="10"/>
      <color rgb="FFFF0000"/>
      <name val="UD Digi Kyokasho NK-R"/>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2">
    <border>
      <left/>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double">
        <color indexed="64"/>
      </right>
      <top/>
      <bottom style="thin">
        <color indexed="64"/>
      </bottom>
      <diagonal/>
    </border>
  </borders>
  <cellStyleXfs count="4">
    <xf numFmtId="0" fontId="0" fillId="0" borderId="0">
      <alignment vertical="center"/>
    </xf>
    <xf numFmtId="0" fontId="2" fillId="0" borderId="0">
      <alignment vertical="center"/>
    </xf>
    <xf numFmtId="0" fontId="2" fillId="0" borderId="0"/>
    <xf numFmtId="38" fontId="7" fillId="0" borderId="0" applyFont="0" applyFill="0" applyBorder="0" applyAlignment="0" applyProtection="0">
      <alignment vertical="center"/>
    </xf>
  </cellStyleXfs>
  <cellXfs count="327">
    <xf numFmtId="0" fontId="0" fillId="0" borderId="0" xfId="0">
      <alignment vertical="center"/>
    </xf>
    <xf numFmtId="0" fontId="8" fillId="0" borderId="21" xfId="1" applyFont="1" applyBorder="1" applyAlignment="1">
      <alignment horizontal="center" vertical="center" shrinkToFit="1"/>
    </xf>
    <xf numFmtId="0" fontId="8" fillId="0" borderId="22" xfId="1" applyFont="1" applyBorder="1" applyAlignment="1">
      <alignment horizontal="center" vertical="center" shrinkToFit="1"/>
    </xf>
    <xf numFmtId="0" fontId="8" fillId="0" borderId="25" xfId="1" applyFont="1" applyBorder="1" applyAlignment="1">
      <alignment horizontal="center" vertical="center" shrinkToFit="1"/>
    </xf>
    <xf numFmtId="0" fontId="8" fillId="0" borderId="26" xfId="1" applyFont="1" applyBorder="1" applyAlignment="1">
      <alignment horizontal="center" vertical="center" shrinkToFit="1"/>
    </xf>
    <xf numFmtId="0" fontId="8" fillId="0" borderId="29" xfId="1" applyFont="1" applyBorder="1" applyAlignment="1">
      <alignment horizontal="center" vertical="center" shrinkToFit="1"/>
    </xf>
    <xf numFmtId="0" fontId="8" fillId="0" borderId="30" xfId="1" applyFont="1" applyBorder="1" applyAlignment="1">
      <alignment horizontal="center" vertical="center" shrinkToFit="1"/>
    </xf>
    <xf numFmtId="49" fontId="5" fillId="0" borderId="0" xfId="1" applyNumberFormat="1" applyFont="1">
      <alignment vertical="center"/>
    </xf>
    <xf numFmtId="49" fontId="4" fillId="0" borderId="0" xfId="1" applyNumberFormat="1" applyFont="1">
      <alignment vertical="center"/>
    </xf>
    <xf numFmtId="0" fontId="4" fillId="0" borderId="0" xfId="1" applyFont="1">
      <alignment vertical="center"/>
    </xf>
    <xf numFmtId="49" fontId="8" fillId="0" borderId="0" xfId="1" applyNumberFormat="1" applyFont="1">
      <alignment vertical="center"/>
    </xf>
    <xf numFmtId="49" fontId="8" fillId="2" borderId="0" xfId="1" applyNumberFormat="1" applyFont="1" applyFill="1">
      <alignment vertical="center"/>
    </xf>
    <xf numFmtId="49" fontId="4" fillId="0" borderId="0" xfId="1" applyNumberFormat="1" applyFont="1" applyAlignment="1">
      <alignment horizontal="left" vertical="center"/>
    </xf>
    <xf numFmtId="49" fontId="8" fillId="2" borderId="12" xfId="1" applyNumberFormat="1" applyFont="1" applyFill="1" applyBorder="1" applyAlignment="1">
      <alignment horizontal="center" vertical="center"/>
    </xf>
    <xf numFmtId="49" fontId="8" fillId="0" borderId="0" xfId="1" applyNumberFormat="1" applyFont="1" applyAlignment="1">
      <alignment horizontal="center" vertical="center"/>
    </xf>
    <xf numFmtId="0" fontId="8" fillId="0" borderId="0" xfId="1" applyFont="1" applyAlignment="1">
      <alignment horizontal="center" vertical="center"/>
    </xf>
    <xf numFmtId="49" fontId="8" fillId="0" borderId="0" xfId="1" applyNumberFormat="1" applyFont="1" applyAlignment="1">
      <alignment horizontal="left" vertical="center"/>
    </xf>
    <xf numFmtId="49" fontId="8" fillId="0" borderId="0" xfId="1" applyNumberFormat="1" applyFont="1" applyAlignment="1">
      <alignment vertical="center" wrapText="1"/>
    </xf>
    <xf numFmtId="49" fontId="11" fillId="0" borderId="0" xfId="1" applyNumberFormat="1" applyFont="1">
      <alignment vertical="center"/>
    </xf>
    <xf numFmtId="49" fontId="8" fillId="0" borderId="20" xfId="1" applyNumberFormat="1" applyFont="1" applyBorder="1" applyAlignment="1">
      <alignment horizontal="center" vertical="center"/>
    </xf>
    <xf numFmtId="49" fontId="4" fillId="0" borderId="21" xfId="1" applyNumberFormat="1" applyFont="1" applyBorder="1" applyAlignment="1">
      <alignment horizontal="center" vertical="center" shrinkToFit="1"/>
    </xf>
    <xf numFmtId="0" fontId="4" fillId="0" borderId="22" xfId="1" applyFont="1" applyBorder="1" applyAlignment="1">
      <alignment horizontal="center" vertical="center" shrinkToFit="1"/>
    </xf>
    <xf numFmtId="49" fontId="8" fillId="0" borderId="24" xfId="1" applyNumberFormat="1" applyFont="1" applyBorder="1" applyAlignment="1">
      <alignment horizontal="center" vertical="center"/>
    </xf>
    <xf numFmtId="0" fontId="4" fillId="0" borderId="25" xfId="1" applyFont="1" applyBorder="1" applyAlignment="1">
      <alignment horizontal="center" vertical="center" shrinkToFit="1"/>
    </xf>
    <xf numFmtId="0" fontId="4" fillId="0" borderId="26" xfId="1" applyFont="1" applyBorder="1" applyAlignment="1">
      <alignment horizontal="center" vertical="center" shrinkToFit="1"/>
    </xf>
    <xf numFmtId="0" fontId="4" fillId="0" borderId="29" xfId="1" applyFont="1" applyBorder="1" applyAlignment="1">
      <alignment horizontal="center" vertical="center" shrinkToFit="1"/>
    </xf>
    <xf numFmtId="0" fontId="4" fillId="0" borderId="30" xfId="1" applyFont="1" applyBorder="1" applyAlignment="1">
      <alignment horizontal="center" vertical="center" shrinkToFit="1"/>
    </xf>
    <xf numFmtId="176" fontId="4" fillId="0" borderId="0" xfId="1" applyNumberFormat="1" applyFont="1">
      <alignment vertical="center"/>
    </xf>
    <xf numFmtId="49" fontId="8" fillId="0" borderId="28" xfId="1" applyNumberFormat="1" applyFont="1" applyBorder="1" applyAlignment="1">
      <alignment horizontal="center" vertical="center"/>
    </xf>
    <xf numFmtId="49" fontId="9" fillId="0" borderId="0" xfId="1" applyNumberFormat="1" applyFont="1">
      <alignment vertical="center"/>
    </xf>
    <xf numFmtId="49" fontId="4" fillId="2" borderId="0" xfId="1" applyNumberFormat="1" applyFont="1" applyFill="1" applyAlignment="1">
      <alignment horizontal="left" vertical="center"/>
    </xf>
    <xf numFmtId="0" fontId="8" fillId="0" borderId="0" xfId="1" applyFont="1">
      <alignment vertical="center"/>
    </xf>
    <xf numFmtId="49" fontId="8" fillId="0" borderId="12" xfId="1" applyNumberFormat="1" applyFont="1" applyBorder="1" applyAlignment="1">
      <alignment horizontal="center" vertical="center" shrinkToFit="1"/>
    </xf>
    <xf numFmtId="0" fontId="8" fillId="0" borderId="1" xfId="1" applyFont="1" applyBorder="1" applyAlignment="1">
      <alignment horizontal="center" vertical="center" shrinkToFit="1"/>
    </xf>
    <xf numFmtId="0" fontId="8" fillId="0" borderId="2" xfId="1" applyFont="1" applyBorder="1" applyAlignment="1">
      <alignment horizontal="center" vertical="center" shrinkToFit="1"/>
    </xf>
    <xf numFmtId="0" fontId="8" fillId="0" borderId="6" xfId="1" applyFont="1" applyBorder="1" applyAlignment="1">
      <alignment horizontal="center" vertical="center" shrinkToFit="1"/>
    </xf>
    <xf numFmtId="0" fontId="4" fillId="0" borderId="0" xfId="1" applyFont="1" applyAlignment="1">
      <alignment horizontal="center" vertical="center"/>
    </xf>
    <xf numFmtId="0" fontId="2" fillId="0" borderId="0" xfId="2"/>
    <xf numFmtId="176" fontId="8" fillId="3" borderId="17" xfId="1" applyNumberFormat="1" applyFont="1" applyFill="1" applyBorder="1" applyAlignment="1" applyProtection="1">
      <alignment horizontal="center" vertical="center"/>
      <protection locked="0"/>
    </xf>
    <xf numFmtId="176" fontId="8" fillId="3" borderId="18" xfId="1" applyNumberFormat="1" applyFont="1" applyFill="1" applyBorder="1" applyAlignment="1" applyProtection="1">
      <alignment horizontal="center" vertical="center"/>
      <protection locked="0"/>
    </xf>
    <xf numFmtId="38" fontId="8" fillId="0" borderId="4" xfId="3" applyFont="1" applyFill="1" applyBorder="1" applyAlignment="1" applyProtection="1">
      <alignment horizontal="center" vertical="center" shrinkToFit="1"/>
    </xf>
    <xf numFmtId="38" fontId="8" fillId="0" borderId="11" xfId="3" applyFont="1" applyFill="1" applyBorder="1" applyAlignment="1" applyProtection="1">
      <alignment horizontal="center" vertical="center" shrinkToFit="1"/>
    </xf>
    <xf numFmtId="38" fontId="8" fillId="0" borderId="1" xfId="3" applyFont="1" applyFill="1" applyBorder="1" applyAlignment="1" applyProtection="1">
      <alignment horizontal="center" vertical="center" shrinkToFit="1"/>
    </xf>
    <xf numFmtId="38" fontId="8" fillId="0" borderId="2" xfId="3" applyFont="1" applyFill="1" applyBorder="1" applyAlignment="1" applyProtection="1">
      <alignment horizontal="center" vertical="center" shrinkToFit="1"/>
    </xf>
    <xf numFmtId="38" fontId="8" fillId="0" borderId="5" xfId="3" applyFont="1" applyFill="1" applyBorder="1" applyAlignment="1" applyProtection="1">
      <alignment horizontal="center" vertical="center" shrinkToFit="1"/>
    </xf>
    <xf numFmtId="38" fontId="8" fillId="0" borderId="6" xfId="3" applyFont="1" applyFill="1" applyBorder="1" applyAlignment="1" applyProtection="1">
      <alignment horizontal="center" vertical="center" shrinkToFit="1"/>
    </xf>
    <xf numFmtId="176" fontId="8" fillId="3" borderId="15" xfId="1" applyNumberFormat="1" applyFont="1" applyFill="1" applyBorder="1" applyAlignment="1" applyProtection="1">
      <alignment horizontal="center" vertical="center"/>
      <protection locked="0"/>
    </xf>
    <xf numFmtId="176" fontId="8" fillId="3" borderId="16" xfId="1" applyNumberFormat="1" applyFont="1" applyFill="1" applyBorder="1" applyAlignment="1" applyProtection="1">
      <alignment horizontal="center" vertical="center"/>
      <protection locked="0"/>
    </xf>
    <xf numFmtId="176" fontId="12" fillId="3" borderId="17" xfId="1" applyNumberFormat="1" applyFont="1" applyFill="1" applyBorder="1" applyAlignment="1" applyProtection="1">
      <alignment horizontal="center" vertical="center"/>
      <protection locked="0"/>
    </xf>
    <xf numFmtId="176" fontId="12" fillId="3" borderId="18" xfId="1" applyNumberFormat="1" applyFont="1" applyFill="1" applyBorder="1" applyAlignment="1" applyProtection="1">
      <alignment horizontal="center" vertical="center"/>
      <protection locked="0"/>
    </xf>
    <xf numFmtId="176" fontId="12" fillId="3" borderId="15" xfId="1" applyNumberFormat="1" applyFont="1" applyFill="1" applyBorder="1" applyAlignment="1" applyProtection="1">
      <alignment horizontal="center" vertical="center"/>
      <protection locked="0"/>
    </xf>
    <xf numFmtId="176" fontId="12" fillId="3" borderId="17" xfId="1" applyNumberFormat="1" applyFont="1" applyFill="1" applyBorder="1" applyAlignment="1" applyProtection="1">
      <alignment horizontal="center" vertical="center" shrinkToFit="1"/>
      <protection locked="0"/>
    </xf>
    <xf numFmtId="176" fontId="12" fillId="3" borderId="15" xfId="1" applyNumberFormat="1" applyFont="1" applyFill="1" applyBorder="1" applyAlignment="1" applyProtection="1">
      <alignment horizontal="center" vertical="center" shrinkToFit="1"/>
      <protection locked="0"/>
    </xf>
    <xf numFmtId="176" fontId="12" fillId="3" borderId="18" xfId="1" applyNumberFormat="1" applyFont="1" applyFill="1" applyBorder="1" applyAlignment="1" applyProtection="1">
      <alignment horizontal="center" vertical="center" shrinkToFit="1"/>
      <protection locked="0"/>
    </xf>
    <xf numFmtId="176" fontId="8" fillId="3" borderId="17" xfId="1" applyNumberFormat="1" applyFont="1" applyFill="1" applyBorder="1" applyAlignment="1" applyProtection="1">
      <alignment horizontal="center" vertical="center" shrinkToFit="1"/>
      <protection locked="0"/>
    </xf>
    <xf numFmtId="176" fontId="12" fillId="3" borderId="16" xfId="1" applyNumberFormat="1" applyFont="1" applyFill="1" applyBorder="1" applyAlignment="1" applyProtection="1">
      <alignment horizontal="center" vertical="center" shrinkToFit="1"/>
      <protection locked="0"/>
    </xf>
    <xf numFmtId="176" fontId="13" fillId="3" borderId="17" xfId="1" applyNumberFormat="1" applyFont="1" applyFill="1" applyBorder="1" applyAlignment="1" applyProtection="1">
      <alignment horizontal="center" vertical="center" shrinkToFit="1"/>
      <protection locked="0"/>
    </xf>
    <xf numFmtId="176" fontId="13" fillId="3" borderId="18" xfId="1" applyNumberFormat="1" applyFont="1" applyFill="1" applyBorder="1" applyAlignment="1" applyProtection="1">
      <alignment horizontal="center" vertical="center" shrinkToFit="1"/>
      <protection locked="0"/>
    </xf>
    <xf numFmtId="176" fontId="13" fillId="3" borderId="15" xfId="1" applyNumberFormat="1" applyFont="1" applyFill="1" applyBorder="1" applyAlignment="1" applyProtection="1">
      <alignment horizontal="center" vertical="center" shrinkToFit="1"/>
      <protection locked="0"/>
    </xf>
    <xf numFmtId="49" fontId="4" fillId="0" borderId="24" xfId="1" applyNumberFormat="1" applyFont="1" applyBorder="1" applyAlignment="1">
      <alignment horizontal="center" vertical="center"/>
    </xf>
    <xf numFmtId="49" fontId="4" fillId="0" borderId="20" xfId="1" applyNumberFormat="1" applyFont="1" applyBorder="1" applyAlignment="1">
      <alignment horizontal="center" vertical="center"/>
    </xf>
    <xf numFmtId="49" fontId="4" fillId="0" borderId="28" xfId="1" applyNumberFormat="1" applyFont="1" applyBorder="1" applyAlignment="1">
      <alignment horizontal="center" vertical="center"/>
    </xf>
    <xf numFmtId="176" fontId="4" fillId="3" borderId="17" xfId="1" applyNumberFormat="1" applyFont="1" applyFill="1" applyBorder="1" applyAlignment="1" applyProtection="1">
      <alignment horizontal="center" vertical="center" shrinkToFit="1"/>
      <protection locked="0"/>
    </xf>
    <xf numFmtId="176" fontId="4" fillId="3" borderId="18" xfId="1" applyNumberFormat="1" applyFont="1" applyFill="1" applyBorder="1" applyAlignment="1" applyProtection="1">
      <alignment horizontal="center" vertical="center" shrinkToFit="1"/>
      <protection locked="0"/>
    </xf>
    <xf numFmtId="49" fontId="4" fillId="2" borderId="0" xfId="1" applyNumberFormat="1" applyFont="1" applyFill="1">
      <alignment vertical="center"/>
    </xf>
    <xf numFmtId="49" fontId="4" fillId="2" borderId="12" xfId="1" applyNumberFormat="1" applyFont="1" applyFill="1" applyBorder="1" applyAlignment="1">
      <alignment horizontal="center" vertical="center"/>
    </xf>
    <xf numFmtId="176" fontId="4" fillId="3" borderId="45" xfId="1" applyNumberFormat="1" applyFont="1" applyFill="1" applyBorder="1" applyAlignment="1" applyProtection="1">
      <alignment horizontal="center" vertical="center" shrinkToFit="1"/>
      <protection locked="0"/>
    </xf>
    <xf numFmtId="176" fontId="4" fillId="3" borderId="46" xfId="1" applyNumberFormat="1" applyFont="1" applyFill="1" applyBorder="1" applyAlignment="1" applyProtection="1">
      <alignment horizontal="center" vertical="center" shrinkToFit="1"/>
      <protection locked="0"/>
    </xf>
    <xf numFmtId="176" fontId="4" fillId="3" borderId="47" xfId="1" applyNumberFormat="1" applyFont="1" applyFill="1" applyBorder="1" applyAlignment="1" applyProtection="1">
      <alignment horizontal="center" vertical="center" shrinkToFit="1"/>
      <protection locked="0"/>
    </xf>
    <xf numFmtId="49" fontId="4" fillId="2" borderId="13" xfId="1" applyNumberFormat="1" applyFont="1" applyFill="1" applyBorder="1" applyAlignment="1">
      <alignment horizontal="center" vertical="center"/>
    </xf>
    <xf numFmtId="49" fontId="4" fillId="0" borderId="0" xfId="1" applyNumberFormat="1" applyFont="1" applyAlignment="1">
      <alignment horizontal="center" vertical="center"/>
    </xf>
    <xf numFmtId="49" fontId="4" fillId="0" borderId="0" xfId="1" applyNumberFormat="1" applyFont="1" applyAlignment="1">
      <alignment vertical="center" wrapText="1"/>
    </xf>
    <xf numFmtId="49" fontId="4" fillId="0" borderId="12" xfId="1" applyNumberFormat="1" applyFont="1" applyBorder="1" applyAlignment="1">
      <alignment horizontal="center" vertical="center" shrinkToFit="1"/>
    </xf>
    <xf numFmtId="176" fontId="4" fillId="3" borderId="15" xfId="1" applyNumberFormat="1" applyFont="1" applyFill="1" applyBorder="1" applyAlignment="1" applyProtection="1">
      <alignment horizontal="center" vertical="center" shrinkToFit="1"/>
      <protection locked="0"/>
    </xf>
    <xf numFmtId="176" fontId="4" fillId="3" borderId="16" xfId="1" applyNumberFormat="1" applyFont="1" applyFill="1" applyBorder="1" applyAlignment="1" applyProtection="1">
      <alignment horizontal="center" vertical="center" shrinkToFit="1"/>
      <protection locked="0"/>
    </xf>
    <xf numFmtId="0" fontId="4" fillId="0" borderId="21" xfId="1" applyFont="1" applyBorder="1" applyAlignment="1">
      <alignment horizontal="center" vertical="center" shrinkToFit="1"/>
    </xf>
    <xf numFmtId="38" fontId="4" fillId="0" borderId="4" xfId="3" applyFont="1" applyFill="1" applyBorder="1" applyAlignment="1" applyProtection="1">
      <alignment horizontal="center" vertical="center" shrinkToFit="1"/>
    </xf>
    <xf numFmtId="0" fontId="4" fillId="0" borderId="1" xfId="1" applyFont="1" applyBorder="1" applyAlignment="1">
      <alignment horizontal="center" vertical="center" shrinkToFit="1"/>
    </xf>
    <xf numFmtId="38" fontId="4" fillId="0" borderId="1" xfId="3" applyFont="1" applyFill="1" applyBorder="1" applyAlignment="1" applyProtection="1">
      <alignment horizontal="center" vertical="center" shrinkToFit="1"/>
    </xf>
    <xf numFmtId="38" fontId="4" fillId="0" borderId="11" xfId="3" applyFont="1" applyFill="1" applyBorder="1" applyAlignment="1" applyProtection="1">
      <alignment horizontal="center" vertical="center" shrinkToFit="1"/>
    </xf>
    <xf numFmtId="0" fontId="4" fillId="0" borderId="2" xfId="1" applyFont="1" applyBorder="1" applyAlignment="1">
      <alignment horizontal="center" vertical="center" shrinkToFit="1"/>
    </xf>
    <xf numFmtId="38" fontId="4" fillId="0" borderId="2" xfId="3" applyFont="1" applyFill="1" applyBorder="1" applyAlignment="1" applyProtection="1">
      <alignment horizontal="center" vertical="center" shrinkToFit="1"/>
    </xf>
    <xf numFmtId="38" fontId="4" fillId="0" borderId="5" xfId="3" applyFont="1" applyFill="1" applyBorder="1" applyAlignment="1" applyProtection="1">
      <alignment horizontal="center" vertical="center" shrinkToFit="1"/>
    </xf>
    <xf numFmtId="0" fontId="4" fillId="0" borderId="6" xfId="1" applyFont="1" applyBorder="1" applyAlignment="1">
      <alignment horizontal="center" vertical="center" shrinkToFit="1"/>
    </xf>
    <xf numFmtId="38" fontId="4" fillId="0" borderId="6" xfId="3" applyFont="1" applyFill="1" applyBorder="1" applyAlignment="1" applyProtection="1">
      <alignment horizontal="center" vertical="center" shrinkToFit="1"/>
    </xf>
    <xf numFmtId="49" fontId="4" fillId="0" borderId="12" xfId="1" applyNumberFormat="1" applyFont="1" applyBorder="1" applyAlignment="1">
      <alignment horizontal="center" vertical="center" wrapText="1"/>
    </xf>
    <xf numFmtId="49" fontId="4" fillId="0" borderId="12" xfId="1" applyNumberFormat="1" applyFont="1" applyBorder="1" applyAlignment="1">
      <alignment horizontal="center" vertical="center"/>
    </xf>
    <xf numFmtId="49" fontId="17" fillId="3" borderId="12" xfId="1" applyNumberFormat="1" applyFont="1" applyFill="1" applyBorder="1" applyAlignment="1" applyProtection="1">
      <alignment horizontal="center" vertical="center" shrinkToFit="1"/>
      <protection locked="0"/>
    </xf>
    <xf numFmtId="49" fontId="16" fillId="3" borderId="12" xfId="1" applyNumberFormat="1" applyFont="1" applyFill="1" applyBorder="1" applyAlignment="1" applyProtection="1">
      <alignment horizontal="center" vertical="center" shrinkToFit="1"/>
      <protection locked="0"/>
    </xf>
    <xf numFmtId="0" fontId="4" fillId="0" borderId="4" xfId="1" applyFont="1" applyBorder="1" applyAlignment="1">
      <alignment horizontal="center" vertical="center"/>
    </xf>
    <xf numFmtId="0" fontId="4" fillId="0" borderId="3" xfId="1" applyFont="1" applyBorder="1" applyAlignment="1">
      <alignment horizontal="center" vertical="center"/>
    </xf>
    <xf numFmtId="49" fontId="4" fillId="3" borderId="4" xfId="1" applyNumberFormat="1" applyFont="1" applyFill="1" applyBorder="1" applyAlignment="1" applyProtection="1">
      <alignment horizontal="center" vertical="center" shrinkToFit="1"/>
      <protection locked="0"/>
    </xf>
    <xf numFmtId="49" fontId="4" fillId="3" borderId="3" xfId="1" applyNumberFormat="1" applyFont="1" applyFill="1" applyBorder="1" applyAlignment="1" applyProtection="1">
      <alignment horizontal="center" vertical="center" shrinkToFit="1"/>
      <protection locked="0"/>
    </xf>
    <xf numFmtId="49" fontId="4" fillId="2" borderId="4" xfId="1" applyNumberFormat="1" applyFont="1" applyFill="1" applyBorder="1" applyAlignment="1">
      <alignment horizontal="center" vertical="center"/>
    </xf>
    <xf numFmtId="49" fontId="4" fillId="2" borderId="3" xfId="1" applyNumberFormat="1" applyFont="1" applyFill="1" applyBorder="1" applyAlignment="1">
      <alignment horizontal="center" vertical="center"/>
    </xf>
    <xf numFmtId="49" fontId="4" fillId="0" borderId="5" xfId="1" applyNumberFormat="1" applyFont="1" applyBorder="1" applyAlignment="1">
      <alignment horizontal="center" vertical="center"/>
    </xf>
    <xf numFmtId="49" fontId="4" fillId="0" borderId="6" xfId="1" applyNumberFormat="1" applyFont="1" applyBorder="1" applyAlignment="1">
      <alignment horizontal="center" vertical="center"/>
    </xf>
    <xf numFmtId="49" fontId="4" fillId="0" borderId="7" xfId="1" applyNumberFormat="1" applyFont="1" applyBorder="1" applyAlignment="1">
      <alignment horizontal="center" vertical="center"/>
    </xf>
    <xf numFmtId="49" fontId="4" fillId="0" borderId="48" xfId="1" applyNumberFormat="1" applyFont="1" applyBorder="1" applyAlignment="1">
      <alignment horizontal="left" vertical="center"/>
    </xf>
    <xf numFmtId="49" fontId="4" fillId="0" borderId="49" xfId="1" applyNumberFormat="1" applyFont="1" applyBorder="1" applyAlignment="1">
      <alignment horizontal="left" vertical="center"/>
    </xf>
    <xf numFmtId="49" fontId="4" fillId="0" borderId="50" xfId="1" applyNumberFormat="1" applyFont="1" applyBorder="1" applyAlignment="1">
      <alignment horizontal="left" vertical="center"/>
    </xf>
    <xf numFmtId="49" fontId="5" fillId="2" borderId="0" xfId="1" applyNumberFormat="1" applyFont="1" applyFill="1" applyAlignment="1">
      <alignment horizontal="center" vertical="center"/>
    </xf>
    <xf numFmtId="49" fontId="4" fillId="2" borderId="0" xfId="1" applyNumberFormat="1" applyFont="1" applyFill="1" applyAlignment="1">
      <alignment horizontal="left" vertical="center"/>
    </xf>
    <xf numFmtId="49" fontId="4" fillId="2" borderId="0" xfId="1" applyNumberFormat="1" applyFont="1" applyFill="1" applyAlignment="1">
      <alignment horizontal="right" vertical="center"/>
    </xf>
    <xf numFmtId="49" fontId="4" fillId="2" borderId="0" xfId="1" applyNumberFormat="1" applyFont="1" applyFill="1" applyAlignment="1">
      <alignment horizontal="center" vertical="center"/>
    </xf>
    <xf numFmtId="49" fontId="15" fillId="3" borderId="12" xfId="1" applyNumberFormat="1" applyFont="1" applyFill="1" applyBorder="1" applyAlignment="1" applyProtection="1">
      <alignment horizontal="center" vertical="center" shrinkToFit="1"/>
      <protection locked="0"/>
    </xf>
    <xf numFmtId="0" fontId="4" fillId="0" borderId="1" xfId="1" applyFont="1" applyBorder="1" applyAlignment="1">
      <alignment horizontal="center" vertical="center"/>
    </xf>
    <xf numFmtId="49" fontId="4" fillId="3" borderId="12" xfId="1" applyNumberFormat="1" applyFont="1" applyFill="1" applyBorder="1" applyAlignment="1" applyProtection="1">
      <alignment vertical="center" shrinkToFit="1"/>
      <protection locked="0"/>
    </xf>
    <xf numFmtId="49" fontId="4" fillId="0" borderId="4" xfId="1" applyNumberFormat="1" applyFont="1" applyBorder="1" applyAlignment="1">
      <alignment horizontal="center" vertical="center" wrapText="1"/>
    </xf>
    <xf numFmtId="49" fontId="4" fillId="0" borderId="1" xfId="1" applyNumberFormat="1" applyFont="1" applyBorder="1" applyAlignment="1">
      <alignment horizontal="center" vertical="center" wrapText="1"/>
    </xf>
    <xf numFmtId="49" fontId="4" fillId="0" borderId="3" xfId="1" applyNumberFormat="1" applyFont="1" applyBorder="1" applyAlignment="1">
      <alignment horizontal="center" vertical="center" wrapText="1"/>
    </xf>
    <xf numFmtId="49" fontId="4" fillId="3" borderId="4" xfId="1" applyNumberFormat="1" applyFont="1" applyFill="1" applyBorder="1" applyAlignment="1" applyProtection="1">
      <alignment vertical="center" shrinkToFit="1"/>
      <protection locked="0"/>
    </xf>
    <xf numFmtId="49" fontId="4" fillId="3" borderId="1" xfId="1" applyNumberFormat="1" applyFont="1" applyFill="1" applyBorder="1" applyAlignment="1" applyProtection="1">
      <alignment vertical="center" shrinkToFit="1"/>
      <protection locked="0"/>
    </xf>
    <xf numFmtId="49" fontId="4" fillId="3" borderId="3" xfId="1" applyNumberFormat="1" applyFont="1" applyFill="1" applyBorder="1" applyAlignment="1" applyProtection="1">
      <alignment vertical="center" shrinkToFit="1"/>
      <protection locked="0"/>
    </xf>
    <xf numFmtId="49" fontId="4" fillId="0" borderId="12" xfId="1" applyNumberFormat="1" applyFont="1" applyBorder="1" applyAlignment="1">
      <alignment horizontal="center" vertical="center" shrinkToFit="1"/>
    </xf>
    <xf numFmtId="49" fontId="4" fillId="0" borderId="0" xfId="1" applyNumberFormat="1" applyFont="1" applyAlignment="1">
      <alignment vertical="center" wrapText="1"/>
    </xf>
    <xf numFmtId="49" fontId="4" fillId="0" borderId="6" xfId="1" applyNumberFormat="1" applyFont="1" applyBorder="1" applyAlignment="1">
      <alignment horizontal="left" vertical="center" wrapText="1"/>
    </xf>
    <xf numFmtId="49" fontId="4" fillId="0" borderId="6" xfId="1" applyNumberFormat="1" applyFont="1" applyBorder="1" applyAlignment="1">
      <alignment horizontal="left" vertical="center"/>
    </xf>
    <xf numFmtId="49" fontId="4" fillId="0" borderId="20" xfId="1" applyNumberFormat="1" applyFont="1" applyBorder="1" applyAlignment="1">
      <alignment horizontal="center" vertical="center"/>
    </xf>
    <xf numFmtId="49" fontId="4" fillId="3" borderId="21" xfId="1" applyNumberFormat="1" applyFont="1" applyFill="1" applyBorder="1" applyAlignment="1" applyProtection="1">
      <alignment vertical="center" shrinkToFit="1"/>
      <protection locked="0"/>
    </xf>
    <xf numFmtId="49" fontId="4" fillId="3" borderId="22" xfId="1" applyNumberFormat="1" applyFont="1" applyFill="1" applyBorder="1" applyAlignment="1" applyProtection="1">
      <alignment vertical="center" shrinkToFit="1"/>
      <protection locked="0"/>
    </xf>
    <xf numFmtId="49" fontId="4" fillId="3" borderId="23" xfId="1" applyNumberFormat="1" applyFont="1" applyFill="1" applyBorder="1" applyAlignment="1" applyProtection="1">
      <alignment vertical="center" shrinkToFit="1"/>
      <protection locked="0"/>
    </xf>
    <xf numFmtId="49" fontId="4" fillId="0" borderId="11" xfId="1" applyNumberFormat="1" applyFont="1" applyBorder="1" applyAlignment="1">
      <alignment horizontal="center" vertical="center"/>
    </xf>
    <xf numFmtId="49" fontId="4" fillId="0" borderId="2" xfId="1" applyNumberFormat="1" applyFont="1" applyBorder="1" applyAlignment="1">
      <alignment horizontal="center" vertical="center"/>
    </xf>
    <xf numFmtId="49" fontId="4" fillId="0" borderId="8" xfId="1" applyNumberFormat="1" applyFont="1" applyBorder="1" applyAlignment="1">
      <alignment horizontal="center" vertical="center"/>
    </xf>
    <xf numFmtId="49" fontId="4" fillId="0" borderId="4" xfId="1" applyNumberFormat="1" applyFont="1" applyBorder="1" applyAlignment="1">
      <alignment horizontal="center" vertical="center"/>
    </xf>
    <xf numFmtId="49" fontId="4" fillId="0" borderId="1" xfId="1" applyNumberFormat="1" applyFont="1" applyBorder="1" applyAlignment="1">
      <alignment horizontal="center" vertical="center"/>
    </xf>
    <xf numFmtId="49" fontId="4" fillId="0" borderId="3" xfId="1" applyNumberFormat="1" applyFont="1" applyBorder="1" applyAlignment="1">
      <alignment horizontal="center" vertical="center"/>
    </xf>
    <xf numFmtId="49" fontId="9" fillId="0" borderId="6" xfId="1" applyNumberFormat="1" applyFont="1" applyBorder="1" applyAlignment="1">
      <alignment horizontal="left" vertical="center" wrapText="1"/>
    </xf>
    <xf numFmtId="49" fontId="9" fillId="0" borderId="6" xfId="1" applyNumberFormat="1" applyFont="1" applyBorder="1" applyAlignment="1">
      <alignment horizontal="left" vertical="center"/>
    </xf>
    <xf numFmtId="49" fontId="4" fillId="3" borderId="25" xfId="1" applyNumberFormat="1" applyFont="1" applyFill="1" applyBorder="1" applyAlignment="1" applyProtection="1">
      <alignment vertical="center" shrinkToFit="1"/>
      <protection locked="0"/>
    </xf>
    <xf numFmtId="49" fontId="4" fillId="3" borderId="26" xfId="1" applyNumberFormat="1" applyFont="1" applyFill="1" applyBorder="1" applyAlignment="1" applyProtection="1">
      <alignment vertical="center" shrinkToFit="1"/>
      <protection locked="0"/>
    </xf>
    <xf numFmtId="49" fontId="4" fillId="3" borderId="27" xfId="1" applyNumberFormat="1" applyFont="1" applyFill="1" applyBorder="1" applyAlignment="1" applyProtection="1">
      <alignment vertical="center" shrinkToFit="1"/>
      <protection locked="0"/>
    </xf>
    <xf numFmtId="49" fontId="4" fillId="0" borderId="24" xfId="1" applyNumberFormat="1" applyFont="1" applyBorder="1" applyAlignment="1">
      <alignment horizontal="center" vertical="center"/>
    </xf>
    <xf numFmtId="0" fontId="4" fillId="0" borderId="27" xfId="1" applyFont="1" applyBorder="1" applyAlignment="1">
      <alignment horizontal="center" vertical="center" shrinkToFit="1"/>
    </xf>
    <xf numFmtId="0" fontId="4" fillId="0" borderId="24" xfId="1" applyFont="1" applyBorder="1" applyAlignment="1">
      <alignment horizontal="center" vertical="center" shrinkToFit="1"/>
    </xf>
    <xf numFmtId="38" fontId="4" fillId="0" borderId="25" xfId="3" applyFont="1" applyFill="1" applyBorder="1" applyAlignment="1" applyProtection="1">
      <alignment horizontal="center" vertical="center" shrinkToFit="1"/>
    </xf>
    <xf numFmtId="38" fontId="4" fillId="0" borderId="26" xfId="3" applyFont="1" applyFill="1" applyBorder="1" applyAlignment="1" applyProtection="1">
      <alignment horizontal="center" vertical="center" shrinkToFit="1"/>
    </xf>
    <xf numFmtId="49" fontId="4" fillId="0" borderId="27" xfId="1" applyNumberFormat="1" applyFont="1" applyBorder="1" applyAlignment="1">
      <alignment horizontal="center" vertical="center"/>
    </xf>
    <xf numFmtId="177" fontId="4" fillId="3" borderId="14" xfId="1" applyNumberFormat="1" applyFont="1" applyFill="1" applyBorder="1" applyAlignment="1" applyProtection="1">
      <alignment horizontal="center" vertical="center" shrinkToFit="1"/>
      <protection locked="0"/>
    </xf>
    <xf numFmtId="0" fontId="4" fillId="0" borderId="26" xfId="1" applyFont="1" applyBorder="1" applyAlignment="1">
      <alignment horizontal="center" vertical="center" shrinkToFit="1"/>
    </xf>
    <xf numFmtId="38" fontId="4" fillId="3" borderId="25" xfId="3" applyFont="1" applyFill="1" applyBorder="1" applyAlignment="1" applyProtection="1">
      <alignment horizontal="center" vertical="center" shrinkToFit="1"/>
      <protection locked="0"/>
    </xf>
    <xf numFmtId="38" fontId="4" fillId="3" borderId="27" xfId="3" applyFont="1" applyFill="1" applyBorder="1" applyAlignment="1" applyProtection="1">
      <alignment horizontal="center" vertical="center" shrinkToFit="1"/>
      <protection locked="0"/>
    </xf>
    <xf numFmtId="49" fontId="4" fillId="0" borderId="12" xfId="1" applyNumberFormat="1" applyFont="1" applyBorder="1" applyAlignment="1">
      <alignment horizontal="center" vertical="center" textRotation="255"/>
    </xf>
    <xf numFmtId="0" fontId="4" fillId="0" borderId="23" xfId="1" applyFont="1" applyBorder="1" applyAlignment="1">
      <alignment horizontal="center" vertical="center" shrinkToFit="1"/>
    </xf>
    <xf numFmtId="0" fontId="4" fillId="0" borderId="20" xfId="1" applyFont="1" applyBorder="1" applyAlignment="1">
      <alignment horizontal="center" vertical="center" shrinkToFit="1"/>
    </xf>
    <xf numFmtId="38" fontId="4" fillId="0" borderId="21" xfId="3" applyFont="1" applyFill="1" applyBorder="1" applyAlignment="1" applyProtection="1">
      <alignment horizontal="center" vertical="center" shrinkToFit="1"/>
    </xf>
    <xf numFmtId="38" fontId="4" fillId="0" borderId="22" xfId="3" applyFont="1" applyFill="1" applyBorder="1" applyAlignment="1" applyProtection="1">
      <alignment horizontal="center" vertical="center" shrinkToFit="1"/>
    </xf>
    <xf numFmtId="49" fontId="4" fillId="0" borderId="23" xfId="1" applyNumberFormat="1" applyFont="1" applyBorder="1" applyAlignment="1">
      <alignment horizontal="center" vertical="center"/>
    </xf>
    <xf numFmtId="177" fontId="4" fillId="3" borderId="24" xfId="1" applyNumberFormat="1" applyFont="1" applyFill="1" applyBorder="1" applyAlignment="1" applyProtection="1">
      <alignment horizontal="center" vertical="center" shrinkToFit="1"/>
      <protection locked="0"/>
    </xf>
    <xf numFmtId="177" fontId="4" fillId="3" borderId="19" xfId="1" applyNumberFormat="1" applyFont="1" applyFill="1" applyBorder="1" applyAlignment="1" applyProtection="1">
      <alignment horizontal="center" vertical="center" shrinkToFit="1"/>
      <protection locked="0"/>
    </xf>
    <xf numFmtId="0" fontId="4" fillId="0" borderId="22" xfId="1" applyFont="1" applyBorder="1" applyAlignment="1">
      <alignment horizontal="center" vertical="center" shrinkToFit="1"/>
    </xf>
    <xf numFmtId="38" fontId="4" fillId="3" borderId="21" xfId="3" applyFont="1" applyFill="1" applyBorder="1" applyAlignment="1" applyProtection="1">
      <alignment horizontal="center" vertical="center" shrinkToFit="1"/>
      <protection locked="0"/>
    </xf>
    <xf numFmtId="38" fontId="4" fillId="3" borderId="23" xfId="3" applyFont="1" applyFill="1" applyBorder="1" applyAlignment="1" applyProtection="1">
      <alignment horizontal="center" vertical="center" shrinkToFit="1"/>
      <protection locked="0"/>
    </xf>
    <xf numFmtId="49" fontId="4" fillId="0" borderId="28" xfId="1" applyNumberFormat="1" applyFont="1" applyBorder="1" applyAlignment="1">
      <alignment horizontal="center" vertical="center"/>
    </xf>
    <xf numFmtId="0" fontId="4" fillId="0" borderId="31" xfId="1" applyFont="1" applyBorder="1" applyAlignment="1">
      <alignment horizontal="center" vertical="center" shrinkToFit="1"/>
    </xf>
    <xf numFmtId="0" fontId="4" fillId="0" borderId="28" xfId="1" applyFont="1" applyBorder="1" applyAlignment="1">
      <alignment horizontal="center" vertical="center" shrinkToFit="1"/>
    </xf>
    <xf numFmtId="38" fontId="4" fillId="0" borderId="29" xfId="3" applyFont="1" applyFill="1" applyBorder="1" applyAlignment="1" applyProtection="1">
      <alignment horizontal="center" vertical="center" shrinkToFit="1"/>
    </xf>
    <xf numFmtId="38" fontId="4" fillId="0" borderId="30" xfId="3" applyFont="1" applyFill="1" applyBorder="1" applyAlignment="1" applyProtection="1">
      <alignment horizontal="center" vertical="center" shrinkToFit="1"/>
    </xf>
    <xf numFmtId="49" fontId="4" fillId="0" borderId="31" xfId="1" applyNumberFormat="1" applyFont="1" applyBorder="1" applyAlignment="1">
      <alignment horizontal="center" vertical="center"/>
    </xf>
    <xf numFmtId="49" fontId="4" fillId="3" borderId="29" xfId="1" applyNumberFormat="1" applyFont="1" applyFill="1" applyBorder="1" applyAlignment="1" applyProtection="1">
      <alignment vertical="center" shrinkToFit="1"/>
      <protection locked="0"/>
    </xf>
    <xf numFmtId="49" fontId="4" fillId="3" borderId="30" xfId="1" applyNumberFormat="1" applyFont="1" applyFill="1" applyBorder="1" applyAlignment="1" applyProtection="1">
      <alignment vertical="center" shrinkToFit="1"/>
      <protection locked="0"/>
    </xf>
    <xf numFmtId="49" fontId="4" fillId="3" borderId="31" xfId="1" applyNumberFormat="1" applyFont="1" applyFill="1" applyBorder="1" applyAlignment="1" applyProtection="1">
      <alignment vertical="center" shrinkToFit="1"/>
      <protection locked="0"/>
    </xf>
    <xf numFmtId="177" fontId="4" fillId="3" borderId="13" xfId="1" applyNumberFormat="1" applyFont="1" applyFill="1" applyBorder="1" applyAlignment="1" applyProtection="1">
      <alignment horizontal="center" vertical="center" shrinkToFit="1"/>
      <protection locked="0"/>
    </xf>
    <xf numFmtId="0" fontId="4" fillId="0" borderId="30" xfId="1" applyFont="1" applyBorder="1" applyAlignment="1">
      <alignment horizontal="center" vertical="center" shrinkToFit="1"/>
    </xf>
    <xf numFmtId="38" fontId="4" fillId="3" borderId="29" xfId="3" applyFont="1" applyFill="1" applyBorder="1" applyAlignment="1" applyProtection="1">
      <alignment horizontal="center" vertical="center" shrinkToFit="1"/>
      <protection locked="0"/>
    </xf>
    <xf numFmtId="38" fontId="4" fillId="3" borderId="31" xfId="3" applyFont="1" applyFill="1" applyBorder="1" applyAlignment="1" applyProtection="1">
      <alignment horizontal="center" vertical="center" shrinkToFit="1"/>
      <protection locked="0"/>
    </xf>
    <xf numFmtId="0" fontId="4" fillId="0" borderId="6" xfId="1" applyFont="1" applyBorder="1" applyAlignment="1">
      <alignment vertical="center" shrinkToFit="1"/>
    </xf>
    <xf numFmtId="0" fontId="4" fillId="0" borderId="7" xfId="1" applyFont="1" applyBorder="1" applyAlignment="1">
      <alignment vertical="center" shrinkToFit="1"/>
    </xf>
    <xf numFmtId="49" fontId="4" fillId="0" borderId="4" xfId="1" applyNumberFormat="1" applyFont="1" applyBorder="1" applyAlignment="1">
      <alignment horizontal="center" vertical="center" shrinkToFit="1"/>
    </xf>
    <xf numFmtId="49" fontId="4" fillId="0" borderId="32" xfId="1" applyNumberFormat="1" applyFont="1" applyBorder="1" applyAlignment="1">
      <alignment horizontal="center" vertical="center" shrinkToFit="1"/>
    </xf>
    <xf numFmtId="49" fontId="4" fillId="0" borderId="33" xfId="1" applyNumberFormat="1" applyFont="1" applyBorder="1" applyAlignment="1">
      <alignment horizontal="center" vertical="center" shrinkToFit="1"/>
    </xf>
    <xf numFmtId="49" fontId="4" fillId="0" borderId="34" xfId="1" applyNumberFormat="1" applyFont="1" applyBorder="1" applyAlignment="1">
      <alignment horizontal="center" vertical="center" shrinkToFit="1"/>
    </xf>
    <xf numFmtId="49" fontId="4" fillId="0" borderId="11" xfId="1" applyNumberFormat="1" applyFont="1" applyBorder="1" applyAlignment="1">
      <alignment vertical="center" shrinkToFit="1"/>
    </xf>
    <xf numFmtId="49" fontId="4" fillId="0" borderId="2" xfId="1" applyNumberFormat="1" applyFont="1" applyBorder="1" applyAlignment="1">
      <alignment vertical="center" shrinkToFit="1"/>
    </xf>
    <xf numFmtId="49" fontId="4" fillId="0" borderId="8" xfId="1" applyNumberFormat="1" applyFont="1" applyBorder="1" applyAlignment="1">
      <alignment vertical="center" shrinkToFit="1"/>
    </xf>
    <xf numFmtId="0" fontId="4" fillId="0" borderId="1" xfId="1" applyFont="1" applyBorder="1" applyAlignment="1">
      <alignment horizontal="center" vertical="center" shrinkToFit="1"/>
    </xf>
    <xf numFmtId="0" fontId="4" fillId="0" borderId="3" xfId="1" applyFont="1" applyBorder="1" applyAlignment="1">
      <alignment horizontal="center" vertical="center" shrinkToFit="1"/>
    </xf>
    <xf numFmtId="38" fontId="4" fillId="0" borderId="4" xfId="3" applyFont="1" applyFill="1" applyBorder="1" applyAlignment="1" applyProtection="1">
      <alignment horizontal="center" vertical="center" shrinkToFit="1"/>
    </xf>
    <xf numFmtId="38" fontId="4" fillId="0" borderId="1" xfId="3" applyFont="1" applyFill="1" applyBorder="1" applyAlignment="1" applyProtection="1">
      <alignment horizontal="center" vertical="center" shrinkToFit="1"/>
    </xf>
    <xf numFmtId="0" fontId="4" fillId="0" borderId="44" xfId="1" applyFont="1" applyBorder="1" applyAlignment="1">
      <alignment horizontal="center" vertical="center" shrinkToFit="1"/>
    </xf>
    <xf numFmtId="0" fontId="4" fillId="0" borderId="35" xfId="1" applyFont="1" applyBorder="1" applyAlignment="1">
      <alignment horizontal="center" vertical="center" shrinkToFit="1"/>
    </xf>
    <xf numFmtId="0" fontId="4" fillId="0" borderId="12" xfId="1" applyFont="1" applyBorder="1" applyAlignment="1">
      <alignment horizontal="center" vertical="center" shrinkToFit="1"/>
    </xf>
    <xf numFmtId="0" fontId="4" fillId="0" borderId="36" xfId="1" applyFont="1" applyBorder="1" applyAlignment="1">
      <alignment horizontal="center" vertical="center" shrinkToFit="1"/>
    </xf>
    <xf numFmtId="49" fontId="13" fillId="0" borderId="0" xfId="1" applyNumberFormat="1" applyFont="1" applyAlignment="1">
      <alignment vertical="center" wrapText="1"/>
    </xf>
    <xf numFmtId="0" fontId="4" fillId="0" borderId="6" xfId="1" applyFont="1" applyBorder="1" applyAlignment="1">
      <alignment horizontal="center" vertical="center" shrinkToFit="1"/>
    </xf>
    <xf numFmtId="0" fontId="4" fillId="0" borderId="7" xfId="1" applyFont="1" applyBorder="1" applyAlignment="1">
      <alignment horizontal="center" vertical="center" shrinkToFit="1"/>
    </xf>
    <xf numFmtId="38" fontId="4" fillId="0" borderId="5" xfId="3" applyFont="1" applyFill="1" applyBorder="1" applyAlignment="1" applyProtection="1">
      <alignment horizontal="center" vertical="center" shrinkToFit="1"/>
    </xf>
    <xf numFmtId="38" fontId="4" fillId="0" borderId="6" xfId="3" applyFont="1" applyFill="1" applyBorder="1" applyAlignment="1" applyProtection="1">
      <alignment horizontal="center" vertical="center" shrinkToFit="1"/>
    </xf>
    <xf numFmtId="0" fontId="4" fillId="0" borderId="51" xfId="1" applyFont="1" applyBorder="1" applyAlignment="1">
      <alignment horizontal="center" vertical="center" shrinkToFit="1"/>
    </xf>
    <xf numFmtId="49" fontId="4" fillId="0" borderId="19" xfId="1" applyNumberFormat="1" applyFont="1" applyBorder="1" applyAlignment="1">
      <alignment horizontal="center" vertical="center" shrinkToFit="1"/>
    </xf>
    <xf numFmtId="49" fontId="4" fillId="0" borderId="14" xfId="1" applyNumberFormat="1" applyFont="1" applyBorder="1" applyAlignment="1">
      <alignment horizontal="center" vertical="center" shrinkToFit="1"/>
    </xf>
    <xf numFmtId="49" fontId="4" fillId="0" borderId="13" xfId="1" applyNumberFormat="1" applyFont="1" applyBorder="1" applyAlignment="1">
      <alignment horizontal="center" vertical="center" shrinkToFit="1"/>
    </xf>
    <xf numFmtId="0" fontId="4" fillId="0" borderId="2" xfId="1" applyFont="1" applyBorder="1" applyAlignment="1">
      <alignment horizontal="center" vertical="center" shrinkToFit="1"/>
    </xf>
    <xf numFmtId="0" fontId="4" fillId="0" borderId="8" xfId="1" applyFont="1" applyBorder="1" applyAlignment="1">
      <alignment horizontal="center" vertical="center" shrinkToFit="1"/>
    </xf>
    <xf numFmtId="38" fontId="4" fillId="0" borderId="11" xfId="3" applyFont="1" applyFill="1" applyBorder="1" applyAlignment="1" applyProtection="1">
      <alignment horizontal="center" vertical="center" shrinkToFit="1"/>
    </xf>
    <xf numFmtId="38" fontId="4" fillId="0" borderId="2" xfId="3" applyFont="1" applyFill="1" applyBorder="1" applyAlignment="1" applyProtection="1">
      <alignment horizontal="center" vertical="center" shrinkToFit="1"/>
    </xf>
    <xf numFmtId="0" fontId="4" fillId="0" borderId="38" xfId="1" applyFont="1" applyBorder="1" applyAlignment="1">
      <alignment horizontal="center" vertical="center" shrinkToFit="1"/>
    </xf>
    <xf numFmtId="0" fontId="4" fillId="0" borderId="37" xfId="1" applyFont="1" applyBorder="1" applyAlignment="1">
      <alignment horizontal="center" vertical="center" shrinkToFit="1"/>
    </xf>
    <xf numFmtId="0" fontId="4" fillId="0" borderId="39" xfId="1" applyFont="1" applyBorder="1" applyAlignment="1">
      <alignment horizontal="center" vertical="center" shrinkToFit="1"/>
    </xf>
    <xf numFmtId="0" fontId="4" fillId="0" borderId="0" xfId="1" applyFont="1" applyAlignment="1">
      <alignment horizontal="center" vertical="center" shrinkToFit="1"/>
    </xf>
    <xf numFmtId="0" fontId="4" fillId="0" borderId="40" xfId="1" applyFont="1" applyBorder="1" applyAlignment="1">
      <alignment horizontal="center" vertical="center" shrinkToFit="1"/>
    </xf>
    <xf numFmtId="0" fontId="4" fillId="0" borderId="41" xfId="1" applyFont="1" applyBorder="1" applyAlignment="1">
      <alignment horizontal="center" vertical="center" shrinkToFit="1"/>
    </xf>
    <xf numFmtId="0" fontId="4" fillId="0" borderId="42" xfId="1" applyFont="1" applyBorder="1" applyAlignment="1">
      <alignment horizontal="center" vertical="center" shrinkToFit="1"/>
    </xf>
    <xf numFmtId="0" fontId="4" fillId="0" borderId="43" xfId="1" applyFont="1" applyBorder="1" applyAlignment="1">
      <alignment horizontal="center" vertical="center" shrinkToFit="1"/>
    </xf>
    <xf numFmtId="49" fontId="4" fillId="0" borderId="10" xfId="1" applyNumberFormat="1" applyFont="1" applyBorder="1" applyAlignment="1">
      <alignment horizontal="center" vertical="center" shrinkToFit="1"/>
    </xf>
    <xf numFmtId="49" fontId="4" fillId="0" borderId="0" xfId="1" applyNumberFormat="1" applyFont="1" applyAlignment="1">
      <alignment horizontal="center" vertical="center" shrinkToFit="1"/>
    </xf>
    <xf numFmtId="49" fontId="4" fillId="0" borderId="9" xfId="1" applyNumberFormat="1" applyFont="1" applyBorder="1" applyAlignment="1">
      <alignment horizontal="center" vertical="center" shrinkToFit="1"/>
    </xf>
    <xf numFmtId="49" fontId="4" fillId="0" borderId="40" xfId="1" applyNumberFormat="1" applyFont="1" applyBorder="1" applyAlignment="1">
      <alignment horizontal="center" vertical="center" shrinkToFit="1"/>
    </xf>
    <xf numFmtId="49" fontId="4" fillId="0" borderId="5" xfId="1" applyNumberFormat="1" applyFont="1" applyBorder="1" applyAlignment="1">
      <alignment vertical="center" shrinkToFit="1"/>
    </xf>
    <xf numFmtId="49" fontId="4" fillId="0" borderId="6" xfId="1" applyNumberFormat="1" applyFont="1" applyBorder="1" applyAlignment="1">
      <alignment vertical="center" shrinkToFit="1"/>
    </xf>
    <xf numFmtId="49" fontId="4" fillId="0" borderId="7" xfId="1" applyNumberFormat="1" applyFont="1" applyBorder="1" applyAlignment="1">
      <alignment vertical="center" shrinkToFit="1"/>
    </xf>
    <xf numFmtId="49" fontId="8" fillId="0" borderId="12" xfId="1" applyNumberFormat="1" applyFont="1" applyBorder="1" applyAlignment="1">
      <alignment horizontal="center" vertical="center" wrapText="1"/>
    </xf>
    <xf numFmtId="49" fontId="8" fillId="0" borderId="12" xfId="1" applyNumberFormat="1" applyFont="1" applyBorder="1" applyAlignment="1">
      <alignment horizontal="center" vertical="center"/>
    </xf>
    <xf numFmtId="49" fontId="20" fillId="3" borderId="12" xfId="1" applyNumberFormat="1" applyFont="1" applyFill="1" applyBorder="1" applyAlignment="1" applyProtection="1">
      <alignment horizontal="center" vertical="center" shrinkToFit="1"/>
      <protection locked="0"/>
    </xf>
    <xf numFmtId="0" fontId="8" fillId="0" borderId="4" xfId="1" applyFont="1" applyBorder="1" applyAlignment="1">
      <alignment horizontal="center" vertical="center"/>
    </xf>
    <xf numFmtId="0" fontId="8" fillId="0" borderId="3" xfId="1" applyFont="1" applyBorder="1" applyAlignment="1">
      <alignment horizontal="center" vertical="center"/>
    </xf>
    <xf numFmtId="49" fontId="13" fillId="3" borderId="4" xfId="1" applyNumberFormat="1" applyFont="1" applyFill="1" applyBorder="1" applyAlignment="1" applyProtection="1">
      <alignment horizontal="center" vertical="center" shrinkToFit="1"/>
      <protection locked="0"/>
    </xf>
    <xf numFmtId="49" fontId="13" fillId="3" borderId="3" xfId="1" applyNumberFormat="1" applyFont="1" applyFill="1" applyBorder="1" applyAlignment="1" applyProtection="1">
      <alignment horizontal="center" vertical="center" shrinkToFit="1"/>
      <protection locked="0"/>
    </xf>
    <xf numFmtId="49" fontId="8" fillId="2" borderId="4" xfId="1" applyNumberFormat="1" applyFont="1" applyFill="1" applyBorder="1" applyAlignment="1">
      <alignment horizontal="center" vertical="center"/>
    </xf>
    <xf numFmtId="49" fontId="8" fillId="2" borderId="3" xfId="1" applyNumberFormat="1" applyFont="1" applyFill="1" applyBorder="1" applyAlignment="1">
      <alignment horizontal="center" vertical="center"/>
    </xf>
    <xf numFmtId="49" fontId="8" fillId="0" borderId="4" xfId="1" applyNumberFormat="1" applyFont="1" applyBorder="1" applyAlignment="1">
      <alignment horizontal="center" vertical="center"/>
    </xf>
    <xf numFmtId="49" fontId="8" fillId="0" borderId="1" xfId="1" applyNumberFormat="1" applyFont="1" applyBorder="1" applyAlignment="1">
      <alignment horizontal="center" vertical="center"/>
    </xf>
    <xf numFmtId="49" fontId="8" fillId="0" borderId="3" xfId="1" applyNumberFormat="1" applyFont="1" applyBorder="1" applyAlignment="1">
      <alignment horizontal="center" vertical="center"/>
    </xf>
    <xf numFmtId="49" fontId="8" fillId="0" borderId="48" xfId="1" applyNumberFormat="1" applyFont="1" applyBorder="1" applyAlignment="1">
      <alignment horizontal="left" vertical="center"/>
    </xf>
    <xf numFmtId="49" fontId="8" fillId="0" borderId="49" xfId="1" applyNumberFormat="1" applyFont="1" applyBorder="1" applyAlignment="1">
      <alignment horizontal="left" vertical="center"/>
    </xf>
    <xf numFmtId="49" fontId="8" fillId="0" borderId="50" xfId="1" applyNumberFormat="1" applyFont="1" applyBorder="1" applyAlignment="1">
      <alignment horizontal="left" vertical="center"/>
    </xf>
    <xf numFmtId="49" fontId="11" fillId="2" borderId="0" xfId="1" applyNumberFormat="1" applyFont="1" applyFill="1" applyAlignment="1">
      <alignment horizontal="center" vertical="center"/>
    </xf>
    <xf numFmtId="49" fontId="8" fillId="2" borderId="0" xfId="1" applyNumberFormat="1" applyFont="1" applyFill="1" applyAlignment="1">
      <alignment horizontal="left" vertical="center"/>
    </xf>
    <xf numFmtId="49" fontId="8" fillId="2" borderId="0" xfId="1" applyNumberFormat="1" applyFont="1" applyFill="1" applyAlignment="1">
      <alignment horizontal="center" vertical="center"/>
    </xf>
    <xf numFmtId="49" fontId="12" fillId="3" borderId="12" xfId="1" applyNumberFormat="1" applyFont="1" applyFill="1" applyBorder="1" applyAlignment="1" applyProtection="1">
      <alignment horizontal="center" vertical="center" shrinkToFit="1"/>
      <protection locked="0"/>
    </xf>
    <xf numFmtId="0" fontId="8" fillId="0" borderId="1" xfId="1" applyFont="1" applyBorder="1" applyAlignment="1">
      <alignment horizontal="center" vertical="center"/>
    </xf>
    <xf numFmtId="49" fontId="12" fillId="3" borderId="12" xfId="1" applyNumberFormat="1" applyFont="1" applyFill="1" applyBorder="1" applyAlignment="1" applyProtection="1">
      <alignment vertical="center" shrinkToFit="1"/>
      <protection locked="0"/>
    </xf>
    <xf numFmtId="49" fontId="8" fillId="0" borderId="4" xfId="1" applyNumberFormat="1" applyFont="1" applyBorder="1" applyAlignment="1">
      <alignment horizontal="center" vertical="center" wrapText="1"/>
    </xf>
    <xf numFmtId="49" fontId="8" fillId="0" borderId="1" xfId="1" applyNumberFormat="1" applyFont="1" applyBorder="1" applyAlignment="1">
      <alignment horizontal="center" vertical="center" wrapText="1"/>
    </xf>
    <xf numFmtId="49" fontId="8" fillId="0" borderId="3" xfId="1" applyNumberFormat="1" applyFont="1" applyBorder="1" applyAlignment="1">
      <alignment horizontal="center" vertical="center" wrapText="1"/>
    </xf>
    <xf numFmtId="49" fontId="12" fillId="3" borderId="4" xfId="1" applyNumberFormat="1" applyFont="1" applyFill="1" applyBorder="1" applyAlignment="1" applyProtection="1">
      <alignment vertical="center" shrinkToFit="1"/>
      <protection locked="0"/>
    </xf>
    <xf numFmtId="49" fontId="12" fillId="3" borderId="1" xfId="1" applyNumberFormat="1" applyFont="1" applyFill="1" applyBorder="1" applyAlignment="1" applyProtection="1">
      <alignment vertical="center" shrinkToFit="1"/>
      <protection locked="0"/>
    </xf>
    <xf numFmtId="49" fontId="12" fillId="3" borderId="3" xfId="1" applyNumberFormat="1" applyFont="1" applyFill="1" applyBorder="1" applyAlignment="1" applyProtection="1">
      <alignment vertical="center" shrinkToFit="1"/>
      <protection locked="0"/>
    </xf>
    <xf numFmtId="49" fontId="8" fillId="0" borderId="12" xfId="1" applyNumberFormat="1" applyFont="1" applyBorder="1" applyAlignment="1">
      <alignment horizontal="center" vertical="center" shrinkToFit="1"/>
    </xf>
    <xf numFmtId="49" fontId="8" fillId="0" borderId="0" xfId="1" applyNumberFormat="1" applyFont="1" applyAlignment="1">
      <alignment vertical="center" wrapText="1"/>
    </xf>
    <xf numFmtId="49" fontId="8" fillId="0" borderId="20" xfId="1" applyNumberFormat="1" applyFont="1" applyBorder="1" applyAlignment="1">
      <alignment horizontal="center" vertical="center"/>
    </xf>
    <xf numFmtId="49" fontId="12" fillId="3" borderId="21" xfId="1" applyNumberFormat="1" applyFont="1" applyFill="1" applyBorder="1" applyAlignment="1" applyProtection="1">
      <alignment vertical="center" shrinkToFit="1"/>
      <protection locked="0"/>
    </xf>
    <xf numFmtId="49" fontId="12" fillId="3" borderId="22" xfId="1" applyNumberFormat="1" applyFont="1" applyFill="1" applyBorder="1" applyAlignment="1" applyProtection="1">
      <alignment vertical="center" shrinkToFit="1"/>
      <protection locked="0"/>
    </xf>
    <xf numFmtId="49" fontId="12" fillId="3" borderId="23" xfId="1" applyNumberFormat="1" applyFont="1" applyFill="1" applyBorder="1" applyAlignment="1" applyProtection="1">
      <alignment vertical="center" shrinkToFit="1"/>
      <protection locked="0"/>
    </xf>
    <xf numFmtId="49" fontId="8" fillId="0" borderId="11" xfId="1" applyNumberFormat="1" applyFont="1" applyBorder="1" applyAlignment="1">
      <alignment horizontal="center" vertical="center"/>
    </xf>
    <xf numFmtId="49" fontId="8" fillId="0" borderId="2" xfId="1" applyNumberFormat="1" applyFont="1" applyBorder="1" applyAlignment="1">
      <alignment horizontal="center" vertical="center"/>
    </xf>
    <xf numFmtId="49" fontId="8" fillId="0" borderId="8" xfId="1" applyNumberFormat="1" applyFont="1" applyBorder="1" applyAlignment="1">
      <alignment horizontal="center" vertical="center"/>
    </xf>
    <xf numFmtId="49" fontId="8" fillId="0" borderId="5" xfId="1" applyNumberFormat="1" applyFont="1" applyBorder="1" applyAlignment="1">
      <alignment horizontal="center" vertical="center"/>
    </xf>
    <xf numFmtId="49" fontId="8" fillId="0" borderId="6" xfId="1" applyNumberFormat="1" applyFont="1" applyBorder="1" applyAlignment="1">
      <alignment horizontal="center" vertical="center"/>
    </xf>
    <xf numFmtId="49" fontId="8" fillId="0" borderId="7" xfId="1" applyNumberFormat="1" applyFont="1" applyBorder="1" applyAlignment="1">
      <alignment horizontal="center" vertical="center"/>
    </xf>
    <xf numFmtId="49" fontId="12" fillId="3" borderId="25" xfId="1" applyNumberFormat="1" applyFont="1" applyFill="1" applyBorder="1" applyAlignment="1" applyProtection="1">
      <alignment vertical="center" shrinkToFit="1"/>
      <protection locked="0"/>
    </xf>
    <xf numFmtId="49" fontId="12" fillId="3" borderId="26" xfId="1" applyNumberFormat="1" applyFont="1" applyFill="1" applyBorder="1" applyAlignment="1" applyProtection="1">
      <alignment vertical="center" shrinkToFit="1"/>
      <protection locked="0"/>
    </xf>
    <xf numFmtId="49" fontId="12" fillId="3" borderId="27" xfId="1" applyNumberFormat="1" applyFont="1" applyFill="1" applyBorder="1" applyAlignment="1" applyProtection="1">
      <alignment vertical="center" shrinkToFit="1"/>
      <protection locked="0"/>
    </xf>
    <xf numFmtId="177" fontId="12" fillId="3" borderId="24" xfId="1" applyNumberFormat="1" applyFont="1" applyFill="1" applyBorder="1" applyAlignment="1" applyProtection="1">
      <alignment horizontal="center" vertical="center" shrinkToFit="1"/>
      <protection locked="0"/>
    </xf>
    <xf numFmtId="0" fontId="8" fillId="0" borderId="26" xfId="1" applyFont="1" applyBorder="1" applyAlignment="1">
      <alignment horizontal="center" vertical="center" shrinkToFit="1"/>
    </xf>
    <xf numFmtId="0" fontId="8" fillId="0" borderId="27" xfId="1" applyFont="1" applyBorder="1" applyAlignment="1">
      <alignment horizontal="center" vertical="center" shrinkToFit="1"/>
    </xf>
    <xf numFmtId="38" fontId="12" fillId="3" borderId="25" xfId="3" applyFont="1" applyFill="1" applyBorder="1" applyAlignment="1" applyProtection="1">
      <alignment horizontal="center" vertical="center" shrinkToFit="1"/>
      <protection locked="0"/>
    </xf>
    <xf numFmtId="38" fontId="12" fillId="3" borderId="27" xfId="3" applyFont="1" applyFill="1" applyBorder="1" applyAlignment="1" applyProtection="1">
      <alignment horizontal="center" vertical="center" shrinkToFit="1"/>
      <protection locked="0"/>
    </xf>
    <xf numFmtId="49" fontId="8" fillId="0" borderId="24" xfId="1" applyNumberFormat="1" applyFont="1" applyBorder="1" applyAlignment="1">
      <alignment horizontal="center" vertical="center"/>
    </xf>
    <xf numFmtId="177" fontId="12" fillId="3" borderId="20" xfId="1" applyNumberFormat="1" applyFont="1" applyFill="1" applyBorder="1" applyAlignment="1" applyProtection="1">
      <alignment horizontal="center" vertical="center" shrinkToFit="1"/>
      <protection locked="0"/>
    </xf>
    <xf numFmtId="0" fontId="8" fillId="0" borderId="22" xfId="1" applyFont="1" applyBorder="1" applyAlignment="1">
      <alignment horizontal="center" vertical="center" shrinkToFit="1"/>
    </xf>
    <xf numFmtId="0" fontId="8" fillId="0" borderId="23" xfId="1" applyFont="1" applyBorder="1" applyAlignment="1">
      <alignment horizontal="center" vertical="center" shrinkToFit="1"/>
    </xf>
    <xf numFmtId="38" fontId="12" fillId="3" borderId="21" xfId="3" applyFont="1" applyFill="1" applyBorder="1" applyAlignment="1" applyProtection="1">
      <alignment horizontal="center" vertical="center" shrinkToFit="1"/>
      <protection locked="0"/>
    </xf>
    <xf numFmtId="38" fontId="12" fillId="3" borderId="23" xfId="3" applyFont="1" applyFill="1" applyBorder="1" applyAlignment="1" applyProtection="1">
      <alignment horizontal="center" vertical="center" shrinkToFit="1"/>
      <protection locked="0"/>
    </xf>
    <xf numFmtId="49" fontId="8" fillId="3" borderId="29" xfId="1" applyNumberFormat="1" applyFont="1" applyFill="1" applyBorder="1" applyAlignment="1" applyProtection="1">
      <alignment vertical="center" shrinkToFit="1"/>
      <protection locked="0"/>
    </xf>
    <xf numFmtId="49" fontId="8" fillId="3" borderId="30" xfId="1" applyNumberFormat="1" applyFont="1" applyFill="1" applyBorder="1" applyAlignment="1" applyProtection="1">
      <alignment vertical="center" shrinkToFit="1"/>
      <protection locked="0"/>
    </xf>
    <xf numFmtId="49" fontId="8" fillId="3" borderId="31" xfId="1" applyNumberFormat="1" applyFont="1" applyFill="1" applyBorder="1" applyAlignment="1" applyProtection="1">
      <alignment vertical="center" shrinkToFit="1"/>
      <protection locked="0"/>
    </xf>
    <xf numFmtId="49" fontId="8" fillId="3" borderId="25" xfId="1" applyNumberFormat="1" applyFont="1" applyFill="1" applyBorder="1" applyAlignment="1" applyProtection="1">
      <alignment vertical="center" shrinkToFit="1"/>
      <protection locked="0"/>
    </xf>
    <xf numFmtId="49" fontId="8" fillId="3" borderId="26" xfId="1" applyNumberFormat="1" applyFont="1" applyFill="1" applyBorder="1" applyAlignment="1" applyProtection="1">
      <alignment vertical="center" shrinkToFit="1"/>
      <protection locked="0"/>
    </xf>
    <xf numFmtId="49" fontId="8" fillId="3" borderId="27" xfId="1" applyNumberFormat="1" applyFont="1" applyFill="1" applyBorder="1" applyAlignment="1" applyProtection="1">
      <alignment vertical="center" shrinkToFit="1"/>
      <protection locked="0"/>
    </xf>
    <xf numFmtId="177" fontId="8" fillId="3" borderId="24" xfId="1" applyNumberFormat="1" applyFont="1" applyFill="1" applyBorder="1" applyAlignment="1" applyProtection="1">
      <alignment horizontal="center" vertical="center" shrinkToFit="1"/>
      <protection locked="0"/>
    </xf>
    <xf numFmtId="38" fontId="8" fillId="3" borderId="25" xfId="3" applyFont="1" applyFill="1" applyBorder="1" applyAlignment="1" applyProtection="1">
      <alignment horizontal="center" vertical="center" shrinkToFit="1"/>
      <protection locked="0"/>
    </xf>
    <xf numFmtId="38" fontId="8" fillId="3" borderId="27" xfId="3" applyFont="1" applyFill="1" applyBorder="1" applyAlignment="1" applyProtection="1">
      <alignment horizontal="center" vertical="center" shrinkToFit="1"/>
      <protection locked="0"/>
    </xf>
    <xf numFmtId="177" fontId="8" fillId="3" borderId="28" xfId="1" applyNumberFormat="1" applyFont="1" applyFill="1" applyBorder="1" applyAlignment="1" applyProtection="1">
      <alignment horizontal="center" vertical="center" shrinkToFit="1"/>
      <protection locked="0"/>
    </xf>
    <xf numFmtId="0" fontId="8" fillId="0" borderId="30" xfId="1" applyFont="1" applyBorder="1" applyAlignment="1">
      <alignment horizontal="center" vertical="center" shrinkToFit="1"/>
    </xf>
    <xf numFmtId="0" fontId="8" fillId="0" borderId="31" xfId="1" applyFont="1" applyBorder="1" applyAlignment="1">
      <alignment horizontal="center" vertical="center" shrinkToFit="1"/>
    </xf>
    <xf numFmtId="38" fontId="8" fillId="3" borderId="29" xfId="3" applyFont="1" applyFill="1" applyBorder="1" applyAlignment="1" applyProtection="1">
      <alignment horizontal="center" vertical="center" shrinkToFit="1"/>
      <protection locked="0"/>
    </xf>
    <xf numFmtId="38" fontId="8" fillId="3" borderId="31" xfId="3" applyFont="1" applyFill="1" applyBorder="1" applyAlignment="1" applyProtection="1">
      <alignment horizontal="center" vertical="center" shrinkToFit="1"/>
      <protection locked="0"/>
    </xf>
    <xf numFmtId="49" fontId="8" fillId="0" borderId="28" xfId="1" applyNumberFormat="1" applyFont="1" applyBorder="1" applyAlignment="1">
      <alignment horizontal="center" vertical="center"/>
    </xf>
    <xf numFmtId="49" fontId="12" fillId="3" borderId="4" xfId="1" applyNumberFormat="1" applyFont="1" applyFill="1" applyBorder="1" applyAlignment="1" applyProtection="1">
      <alignment horizontal="center" vertical="center" shrinkToFit="1"/>
      <protection locked="0"/>
    </xf>
    <xf numFmtId="49" fontId="12" fillId="3" borderId="3" xfId="1" applyNumberFormat="1" applyFont="1" applyFill="1" applyBorder="1" applyAlignment="1" applyProtection="1">
      <alignment horizontal="center" vertical="center" shrinkToFit="1"/>
      <protection locked="0"/>
    </xf>
    <xf numFmtId="0" fontId="8" fillId="0" borderId="6" xfId="1" applyFont="1" applyBorder="1" applyAlignment="1">
      <alignment vertical="center" shrinkToFit="1"/>
    </xf>
    <xf numFmtId="0" fontId="8" fillId="0" borderId="7" xfId="1" applyFont="1" applyBorder="1" applyAlignment="1">
      <alignment vertical="center" shrinkToFit="1"/>
    </xf>
    <xf numFmtId="49" fontId="8" fillId="0" borderId="4" xfId="1" applyNumberFormat="1" applyFont="1" applyBorder="1" applyAlignment="1">
      <alignment horizontal="center" vertical="center" shrinkToFit="1"/>
    </xf>
    <xf numFmtId="49" fontId="8" fillId="0" borderId="32" xfId="1" applyNumberFormat="1" applyFont="1" applyBorder="1" applyAlignment="1">
      <alignment horizontal="center" vertical="center" shrinkToFit="1"/>
    </xf>
    <xf numFmtId="49" fontId="8" fillId="0" borderId="33" xfId="1" applyNumberFormat="1" applyFont="1" applyBorder="1" applyAlignment="1">
      <alignment horizontal="center" vertical="center" shrinkToFit="1"/>
    </xf>
    <xf numFmtId="49" fontId="8" fillId="0" borderId="34" xfId="1" applyNumberFormat="1" applyFont="1" applyBorder="1" applyAlignment="1">
      <alignment horizontal="center" vertical="center" shrinkToFit="1"/>
    </xf>
    <xf numFmtId="49" fontId="8" fillId="0" borderId="11" xfId="1" applyNumberFormat="1" applyFont="1" applyBorder="1" applyAlignment="1">
      <alignment vertical="center" shrinkToFit="1"/>
    </xf>
    <xf numFmtId="49" fontId="8" fillId="0" borderId="2" xfId="1" applyNumberFormat="1" applyFont="1" applyBorder="1" applyAlignment="1">
      <alignment vertical="center" shrinkToFit="1"/>
    </xf>
    <xf numFmtId="49" fontId="8" fillId="0" borderId="8" xfId="1" applyNumberFormat="1" applyFont="1" applyBorder="1" applyAlignment="1">
      <alignment vertical="center" shrinkToFit="1"/>
    </xf>
    <xf numFmtId="0" fontId="8" fillId="0" borderId="1" xfId="1" applyFont="1" applyBorder="1" applyAlignment="1">
      <alignment horizontal="center" vertical="center" shrinkToFit="1"/>
    </xf>
    <xf numFmtId="0" fontId="8" fillId="0" borderId="3" xfId="1" applyFont="1" applyBorder="1" applyAlignment="1">
      <alignment horizontal="center" vertical="center" shrinkToFit="1"/>
    </xf>
    <xf numFmtId="38" fontId="8" fillId="0" borderId="4" xfId="3" applyFont="1" applyFill="1" applyBorder="1" applyAlignment="1" applyProtection="1">
      <alignment horizontal="center" vertical="center" shrinkToFit="1"/>
    </xf>
    <xf numFmtId="38" fontId="8" fillId="0" borderId="1" xfId="3" applyFont="1" applyFill="1" applyBorder="1" applyAlignment="1" applyProtection="1">
      <alignment horizontal="center" vertical="center" shrinkToFit="1"/>
    </xf>
    <xf numFmtId="0" fontId="8" fillId="0" borderId="44" xfId="1" applyFont="1" applyBorder="1" applyAlignment="1">
      <alignment horizontal="center" vertical="center" shrinkToFit="1"/>
    </xf>
    <xf numFmtId="0" fontId="8" fillId="0" borderId="35"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36" xfId="1" applyFont="1" applyBorder="1" applyAlignment="1">
      <alignment horizontal="center" vertical="center" shrinkToFit="1"/>
    </xf>
    <xf numFmtId="49" fontId="4" fillId="0" borderId="0" xfId="1" applyNumberFormat="1" applyFont="1" applyAlignment="1">
      <alignment vertical="top" wrapText="1"/>
    </xf>
    <xf numFmtId="0" fontId="8" fillId="0" borderId="6" xfId="1" applyFont="1" applyBorder="1" applyAlignment="1">
      <alignment horizontal="center" vertical="center" shrinkToFit="1"/>
    </xf>
    <xf numFmtId="0" fontId="8" fillId="0" borderId="7" xfId="1" applyFont="1" applyBorder="1" applyAlignment="1">
      <alignment horizontal="center" vertical="center" shrinkToFit="1"/>
    </xf>
    <xf numFmtId="38" fontId="8" fillId="0" borderId="5" xfId="3" applyFont="1" applyFill="1" applyBorder="1" applyAlignment="1" applyProtection="1">
      <alignment horizontal="center" vertical="center" shrinkToFit="1"/>
    </xf>
    <xf numFmtId="38" fontId="8" fillId="0" borderId="6" xfId="3" applyFont="1" applyFill="1" applyBorder="1" applyAlignment="1" applyProtection="1">
      <alignment horizontal="center" vertical="center" shrinkToFit="1"/>
    </xf>
    <xf numFmtId="0" fontId="8" fillId="0" borderId="51" xfId="1" applyFont="1" applyBorder="1" applyAlignment="1">
      <alignment horizontal="center" vertical="center" shrinkToFit="1"/>
    </xf>
    <xf numFmtId="49" fontId="8" fillId="0" borderId="19" xfId="1" applyNumberFormat="1" applyFont="1" applyBorder="1" applyAlignment="1">
      <alignment horizontal="center" vertical="center" shrinkToFit="1"/>
    </xf>
    <xf numFmtId="49" fontId="8" fillId="0" borderId="14" xfId="1" applyNumberFormat="1" applyFont="1" applyBorder="1" applyAlignment="1">
      <alignment horizontal="center" vertical="center" shrinkToFit="1"/>
    </xf>
    <xf numFmtId="49" fontId="8" fillId="0" borderId="13" xfId="1" applyNumberFormat="1" applyFont="1" applyBorder="1" applyAlignment="1">
      <alignment horizontal="center" vertical="center" shrinkToFit="1"/>
    </xf>
    <xf numFmtId="0" fontId="8" fillId="0" borderId="2" xfId="1" applyFont="1" applyBorder="1" applyAlignment="1">
      <alignment horizontal="center" vertical="center" shrinkToFit="1"/>
    </xf>
    <xf numFmtId="0" fontId="8" fillId="0" borderId="8" xfId="1" applyFont="1" applyBorder="1" applyAlignment="1">
      <alignment horizontal="center" vertical="center" shrinkToFit="1"/>
    </xf>
    <xf numFmtId="38" fontId="8" fillId="0" borderId="11" xfId="3" applyFont="1" applyFill="1" applyBorder="1" applyAlignment="1" applyProtection="1">
      <alignment horizontal="center" vertical="center" shrinkToFit="1"/>
    </xf>
    <xf numFmtId="38" fontId="8" fillId="0" borderId="2" xfId="3" applyFont="1" applyFill="1" applyBorder="1" applyAlignment="1" applyProtection="1">
      <alignment horizontal="center" vertical="center" shrinkToFit="1"/>
    </xf>
    <xf numFmtId="0" fontId="8" fillId="0" borderId="38" xfId="1" applyFont="1" applyBorder="1" applyAlignment="1">
      <alignment horizontal="center" vertical="center" shrinkToFit="1"/>
    </xf>
    <xf numFmtId="0" fontId="8" fillId="0" borderId="37" xfId="1" applyFont="1" applyBorder="1" applyAlignment="1">
      <alignment horizontal="center" vertical="center" shrinkToFit="1"/>
    </xf>
    <xf numFmtId="0" fontId="8" fillId="0" borderId="39" xfId="1" applyFont="1" applyBorder="1" applyAlignment="1">
      <alignment horizontal="center" vertical="center" shrinkToFit="1"/>
    </xf>
    <xf numFmtId="0" fontId="8" fillId="0" borderId="0" xfId="1" applyFont="1" applyAlignment="1">
      <alignment horizontal="center" vertical="center" shrinkToFit="1"/>
    </xf>
    <xf numFmtId="0" fontId="8" fillId="0" borderId="40" xfId="1" applyFont="1" applyBorder="1" applyAlignment="1">
      <alignment horizontal="center" vertical="center" shrinkToFit="1"/>
    </xf>
    <xf numFmtId="0" fontId="8" fillId="0" borderId="41" xfId="1" applyFont="1" applyBorder="1" applyAlignment="1">
      <alignment horizontal="center" vertical="center" shrinkToFit="1"/>
    </xf>
    <xf numFmtId="0" fontId="8" fillId="0" borderId="42" xfId="1" applyFont="1" applyBorder="1" applyAlignment="1">
      <alignment horizontal="center" vertical="center" shrinkToFit="1"/>
    </xf>
    <xf numFmtId="0" fontId="8" fillId="0" borderId="43" xfId="1" applyFont="1" applyBorder="1" applyAlignment="1">
      <alignment horizontal="center" vertical="center" shrinkToFit="1"/>
    </xf>
    <xf numFmtId="49" fontId="8" fillId="0" borderId="10" xfId="1" applyNumberFormat="1" applyFont="1" applyBorder="1" applyAlignment="1">
      <alignment horizontal="center" vertical="center" shrinkToFit="1"/>
    </xf>
    <xf numFmtId="49" fontId="8" fillId="0" borderId="0" xfId="1" applyNumberFormat="1" applyFont="1" applyAlignment="1">
      <alignment horizontal="center" vertical="center" shrinkToFit="1"/>
    </xf>
    <xf numFmtId="49" fontId="8" fillId="0" borderId="9" xfId="1" applyNumberFormat="1" applyFont="1" applyBorder="1" applyAlignment="1">
      <alignment horizontal="center" vertical="center" shrinkToFit="1"/>
    </xf>
    <xf numFmtId="49" fontId="8" fillId="0" borderId="40" xfId="1" applyNumberFormat="1" applyFont="1" applyBorder="1" applyAlignment="1">
      <alignment horizontal="center" vertical="center" shrinkToFit="1"/>
    </xf>
    <xf numFmtId="49" fontId="8" fillId="0" borderId="5" xfId="1" applyNumberFormat="1" applyFont="1" applyBorder="1" applyAlignment="1">
      <alignment vertical="center" shrinkToFit="1"/>
    </xf>
    <xf numFmtId="49" fontId="8" fillId="0" borderId="6" xfId="1" applyNumberFormat="1" applyFont="1" applyBorder="1" applyAlignment="1">
      <alignment vertical="center" shrinkToFit="1"/>
    </xf>
    <xf numFmtId="49" fontId="8" fillId="0" borderId="7" xfId="1" applyNumberFormat="1" applyFont="1" applyBorder="1" applyAlignment="1">
      <alignment vertical="center" shrinkToFit="1"/>
    </xf>
  </cellXfs>
  <cellStyles count="4">
    <cellStyle name="桁区切り" xfId="3" builtinId="6"/>
    <cellStyle name="標準" xfId="0" builtinId="0"/>
    <cellStyle name="標準 2" xfId="1"/>
    <cellStyle name="標準 3" xfId="2"/>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114301</xdr:colOff>
      <xdr:row>23</xdr:row>
      <xdr:rowOff>179931</xdr:rowOff>
    </xdr:from>
    <xdr:to>
      <xdr:col>27</xdr:col>
      <xdr:colOff>105610</xdr:colOff>
      <xdr:row>27</xdr:row>
      <xdr:rowOff>287868</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595968" y="6885531"/>
          <a:ext cx="4224642" cy="1513404"/>
        </a:xfrm>
        <a:prstGeom prst="rect">
          <a:avLst/>
        </a:prstGeom>
        <a:solidFill>
          <a:sysClr val="window" lastClr="FFFFFF"/>
        </a:solidFill>
        <a:ln>
          <a:solidFill>
            <a:sysClr val="windowText" lastClr="000000"/>
          </a:solidFill>
        </a:ln>
      </xdr:spPr>
    </xdr:pic>
    <xdr:clientData/>
  </xdr:twoCellAnchor>
  <xdr:twoCellAnchor>
    <xdr:from>
      <xdr:col>15</xdr:col>
      <xdr:colOff>74084</xdr:colOff>
      <xdr:row>12</xdr:row>
      <xdr:rowOff>423334</xdr:rowOff>
    </xdr:from>
    <xdr:to>
      <xdr:col>26</xdr:col>
      <xdr:colOff>1</xdr:colOff>
      <xdr:row>17</xdr:row>
      <xdr:rowOff>84669</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3725334" y="3884084"/>
          <a:ext cx="2603500" cy="1322918"/>
        </a:xfrm>
        <a:prstGeom prst="wedgeRoundRectCallout">
          <a:avLst>
            <a:gd name="adj1" fmla="val 39472"/>
            <a:gd name="adj2" fmla="val 134766"/>
            <a:gd name="adj3" fmla="val 16667"/>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200">
              <a:solidFill>
                <a:srgbClr val="FF0000"/>
              </a:solidFill>
              <a:latin typeface="UD デジタル 教科書体 NP-R" panose="02020400000000000000" pitchFamily="18" charset="-128"/>
              <a:ea typeface="UD デジタル 教科書体 NP-R" panose="02020400000000000000" pitchFamily="18" charset="-128"/>
            </a:rPr>
            <a:t>休暇などを取得していた期間がある場合は，同じ勤務先であっても２つに分けて入力してください。</a:t>
          </a:r>
          <a:endParaRPr kumimoji="1" lang="en-US" altLang="ja-JP" sz="1200">
            <a:solidFill>
              <a:srgbClr val="FF0000"/>
            </a:solidFill>
            <a:latin typeface="UD デジタル 教科書体 NP-R" panose="02020400000000000000" pitchFamily="18" charset="-128"/>
            <a:ea typeface="UD デジタル 教科書体 NP-R" panose="02020400000000000000" pitchFamily="18" charset="-128"/>
          </a:endParaRPr>
        </a:p>
        <a:p>
          <a:pPr algn="l"/>
          <a:r>
            <a:rPr kumimoji="1" lang="ja-JP" altLang="en-US" sz="1200">
              <a:solidFill>
                <a:srgbClr val="FF0000"/>
              </a:solidFill>
              <a:latin typeface="UD デジタル 教科書体 NP-R" panose="02020400000000000000" pitchFamily="18" charset="-128"/>
              <a:ea typeface="UD デジタル 教科書体 NP-R" panose="02020400000000000000" pitchFamily="18" charset="-128"/>
            </a:rPr>
            <a:t>（入力欄２も同様）</a:t>
          </a:r>
        </a:p>
      </xdr:txBody>
    </xdr:sp>
    <xdr:clientData/>
  </xdr:twoCellAnchor>
  <xdr:twoCellAnchor>
    <xdr:from>
      <xdr:col>10</xdr:col>
      <xdr:colOff>201084</xdr:colOff>
      <xdr:row>45</xdr:row>
      <xdr:rowOff>116417</xdr:rowOff>
    </xdr:from>
    <xdr:to>
      <xdr:col>24</xdr:col>
      <xdr:colOff>52917</xdr:colOff>
      <xdr:row>48</xdr:row>
      <xdr:rowOff>211667</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2635251" y="13684250"/>
          <a:ext cx="3259666" cy="889000"/>
        </a:xfrm>
        <a:prstGeom prst="wedgeRoundRectCallout">
          <a:avLst>
            <a:gd name="adj1" fmla="val -82039"/>
            <a:gd name="adj2" fmla="val -117492"/>
            <a:gd name="adj3" fmla="val 16667"/>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200">
              <a:solidFill>
                <a:srgbClr val="FF0000"/>
              </a:solidFill>
              <a:latin typeface="UD デジタル 教科書体 NP-R" panose="02020400000000000000" pitchFamily="18" charset="-128"/>
              <a:ea typeface="UD デジタル 教科書体 NP-R" panose="02020400000000000000" pitchFamily="18" charset="-128"/>
            </a:rPr>
            <a:t>休暇などを取得し，勤務していなかった期間は除いて入力してください。</a:t>
          </a:r>
        </a:p>
      </xdr:txBody>
    </xdr:sp>
    <xdr:clientData/>
  </xdr:twoCellAnchor>
  <xdr:twoCellAnchor editAs="oneCell">
    <xdr:from>
      <xdr:col>7</xdr:col>
      <xdr:colOff>126999</xdr:colOff>
      <xdr:row>53</xdr:row>
      <xdr:rowOff>237067</xdr:rowOff>
    </xdr:from>
    <xdr:to>
      <xdr:col>27</xdr:col>
      <xdr:colOff>118308</xdr:colOff>
      <xdr:row>59</xdr:row>
      <xdr:rowOff>33867</xdr:rowOff>
    </xdr:to>
    <xdr:pic>
      <xdr:nvPicPr>
        <xdr:cNvPr id="7" name="図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stretch>
          <a:fillRect/>
        </a:stretch>
      </xdr:blipFill>
      <xdr:spPr>
        <a:xfrm>
          <a:off x="1608666" y="15773400"/>
          <a:ext cx="4224642" cy="1422400"/>
        </a:xfrm>
        <a:prstGeom prst="rect">
          <a:avLst/>
        </a:prstGeom>
        <a:solidFill>
          <a:sysClr val="window" lastClr="FFFFFF"/>
        </a:solidFill>
        <a:ln>
          <a:solidFill>
            <a:sysClr val="windowText" lastClr="000000"/>
          </a:solidFill>
        </a:ln>
      </xdr:spPr>
    </xdr:pic>
    <xdr:clientData/>
  </xdr:twoCellAnchor>
  <xdr:twoCellAnchor>
    <xdr:from>
      <xdr:col>15</xdr:col>
      <xdr:colOff>118533</xdr:colOff>
      <xdr:row>5</xdr:row>
      <xdr:rowOff>59267</xdr:rowOff>
    </xdr:from>
    <xdr:to>
      <xdr:col>24</xdr:col>
      <xdr:colOff>0</xdr:colOff>
      <xdr:row>7</xdr:row>
      <xdr:rowOff>76200</xdr:rowOff>
    </xdr:to>
    <xdr:sp macro="" textlink="">
      <xdr:nvSpPr>
        <xdr:cNvPr id="2" name="吹き出し: 角を丸めた四角形 1">
          <a:extLst>
            <a:ext uri="{FF2B5EF4-FFF2-40B4-BE49-F238E27FC236}">
              <a16:creationId xmlns:a16="http://schemas.microsoft.com/office/drawing/2014/main" id="{6FB99C3F-0B03-0557-066F-F8DC5105FFFE}"/>
            </a:ext>
          </a:extLst>
        </xdr:cNvPr>
        <xdr:cNvSpPr/>
      </xdr:nvSpPr>
      <xdr:spPr>
        <a:xfrm>
          <a:off x="3293533" y="1202267"/>
          <a:ext cx="1786467" cy="524933"/>
        </a:xfrm>
        <a:prstGeom prst="wedgeRoundRectCallout">
          <a:avLst>
            <a:gd name="adj1" fmla="val -45951"/>
            <a:gd name="adj2" fmla="val 80242"/>
            <a:gd name="adj3" fmla="val 16667"/>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solidFill>
                <a:srgbClr val="FF0000"/>
              </a:solidFill>
              <a:latin typeface="UD デジタル 教科書体 NP-R" panose="02020400000000000000" pitchFamily="18" charset="-128"/>
              <a:ea typeface="UD デジタル 教科書体 NP-R" panose="02020400000000000000" pitchFamily="18" charset="-128"/>
            </a:rPr>
            <a:t>自筆でご記入ください。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B2:AY74"/>
  <sheetViews>
    <sheetView showGridLines="0" tabSelected="1" view="pageBreakPreview" zoomScale="90" zoomScaleNormal="90" zoomScaleSheetLayoutView="90" zoomScalePageLayoutView="80" workbookViewId="0">
      <selection activeCell="R44" sqref="R44:S44"/>
    </sheetView>
  </sheetViews>
  <sheetFormatPr defaultColWidth="3.125" defaultRowHeight="13.5"/>
  <cols>
    <col min="1" max="1" width="3.125" style="9"/>
    <col min="2" max="39" width="3.125" style="8" customWidth="1"/>
    <col min="40" max="44" width="3.125" style="9"/>
    <col min="45" max="45" width="9.125" style="9" bestFit="1" customWidth="1"/>
    <col min="46" max="16384" width="3.125" style="9"/>
  </cols>
  <sheetData>
    <row r="2" spans="2:39" ht="24" customHeight="1">
      <c r="B2" s="101" t="s">
        <v>190</v>
      </c>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7"/>
      <c r="AK2" s="7"/>
    </row>
    <row r="3" spans="2:39">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7"/>
      <c r="AK3" s="7"/>
    </row>
    <row r="4" spans="2:39" ht="21" customHeight="1"/>
    <row r="5" spans="2:39" ht="17.25" customHeight="1">
      <c r="B5" s="103" t="s">
        <v>193</v>
      </c>
      <c r="C5" s="103"/>
      <c r="D5" s="103"/>
      <c r="E5" s="103"/>
      <c r="F5" s="103"/>
      <c r="G5" s="103"/>
      <c r="H5" s="103"/>
      <c r="I5" s="103"/>
      <c r="J5" s="103"/>
      <c r="K5" s="103"/>
      <c r="L5" s="103"/>
      <c r="M5" s="103"/>
      <c r="N5" s="103"/>
      <c r="O5" s="103"/>
      <c r="P5" s="103"/>
      <c r="Q5" s="103"/>
      <c r="R5" s="103"/>
      <c r="S5" s="103"/>
      <c r="T5" s="103"/>
      <c r="U5" s="103"/>
      <c r="V5" s="103"/>
      <c r="W5" s="103"/>
      <c r="X5" s="104" t="s">
        <v>6</v>
      </c>
      <c r="Y5" s="104"/>
      <c r="Z5" s="62"/>
      <c r="AA5" s="63"/>
      <c r="AB5" s="64" t="s">
        <v>0</v>
      </c>
      <c r="AC5" s="62"/>
      <c r="AD5" s="63"/>
      <c r="AE5" s="64" t="s">
        <v>1</v>
      </c>
      <c r="AF5" s="62"/>
      <c r="AG5" s="63"/>
      <c r="AH5" s="64" t="s">
        <v>2</v>
      </c>
      <c r="AI5" s="64"/>
    </row>
    <row r="6" spans="2:39" ht="18.600000000000001" customHeight="1">
      <c r="B6" s="102"/>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2"/>
      <c r="AK6" s="12"/>
    </row>
    <row r="7" spans="2:39" ht="21" customHeight="1">
      <c r="B7" s="86" t="s">
        <v>5</v>
      </c>
      <c r="C7" s="86"/>
      <c r="D7" s="86"/>
      <c r="E7" s="86"/>
      <c r="F7" s="88" t="s">
        <v>186</v>
      </c>
      <c r="G7" s="105"/>
      <c r="H7" s="105"/>
      <c r="I7" s="105"/>
      <c r="J7" s="105"/>
      <c r="K7" s="105"/>
      <c r="L7" s="105"/>
      <c r="M7" s="105"/>
      <c r="N7" s="105"/>
      <c r="O7" s="105"/>
      <c r="P7" s="105"/>
      <c r="Q7" s="105"/>
      <c r="R7" s="105"/>
      <c r="S7" s="105"/>
      <c r="T7" s="105"/>
      <c r="U7" s="105"/>
      <c r="V7" s="89" t="s">
        <v>148</v>
      </c>
      <c r="W7" s="106"/>
      <c r="X7" s="106"/>
      <c r="Y7" s="106"/>
      <c r="Z7" s="106"/>
      <c r="AA7" s="106"/>
      <c r="AB7" s="106"/>
      <c r="AC7" s="106"/>
      <c r="AD7" s="106"/>
      <c r="AE7" s="106"/>
      <c r="AF7" s="106"/>
      <c r="AG7" s="106"/>
      <c r="AH7" s="106"/>
      <c r="AI7" s="90"/>
      <c r="AJ7" s="12"/>
      <c r="AK7" s="12"/>
      <c r="AM7" s="9"/>
    </row>
    <row r="8" spans="2:39" ht="34.5" customHeight="1">
      <c r="B8" s="85" t="s">
        <v>195</v>
      </c>
      <c r="C8" s="86"/>
      <c r="D8" s="86"/>
      <c r="E8" s="86"/>
      <c r="F8" s="87" t="s">
        <v>185</v>
      </c>
      <c r="G8" s="88"/>
      <c r="H8" s="88"/>
      <c r="I8" s="88"/>
      <c r="J8" s="88"/>
      <c r="K8" s="88"/>
      <c r="L8" s="88"/>
      <c r="M8" s="88"/>
      <c r="N8" s="88"/>
      <c r="O8" s="88"/>
      <c r="P8" s="88"/>
      <c r="Q8" s="88"/>
      <c r="R8" s="88"/>
      <c r="S8" s="88"/>
      <c r="T8" s="88"/>
      <c r="U8" s="88"/>
      <c r="V8" s="89" t="s">
        <v>8</v>
      </c>
      <c r="W8" s="90"/>
      <c r="X8" s="91"/>
      <c r="Y8" s="92"/>
      <c r="Z8" s="62"/>
      <c r="AA8" s="63"/>
      <c r="AB8" s="65" t="s">
        <v>0</v>
      </c>
      <c r="AC8" s="62"/>
      <c r="AD8" s="63"/>
      <c r="AE8" s="65" t="s">
        <v>1</v>
      </c>
      <c r="AF8" s="62"/>
      <c r="AG8" s="63"/>
      <c r="AH8" s="93" t="s">
        <v>4</v>
      </c>
      <c r="AI8" s="94"/>
      <c r="AJ8" s="12"/>
      <c r="AK8" s="12"/>
      <c r="AM8" s="9"/>
    </row>
    <row r="9" spans="2:39" ht="21" customHeight="1">
      <c r="B9" s="95" t="s">
        <v>7</v>
      </c>
      <c r="C9" s="96"/>
      <c r="D9" s="96"/>
      <c r="E9" s="97"/>
      <c r="F9" s="66"/>
      <c r="G9" s="67"/>
      <c r="H9" s="67"/>
      <c r="I9" s="68"/>
      <c r="J9" s="69" t="s">
        <v>3</v>
      </c>
      <c r="K9" s="66"/>
      <c r="L9" s="67"/>
      <c r="M9" s="67"/>
      <c r="N9" s="68"/>
      <c r="O9" s="69" t="s">
        <v>3</v>
      </c>
      <c r="P9" s="66"/>
      <c r="Q9" s="67"/>
      <c r="R9" s="67"/>
      <c r="S9" s="68"/>
      <c r="T9" s="98"/>
      <c r="U9" s="99"/>
      <c r="V9" s="99"/>
      <c r="W9" s="99"/>
      <c r="X9" s="99"/>
      <c r="Y9" s="99"/>
      <c r="Z9" s="99"/>
      <c r="AA9" s="99"/>
      <c r="AB9" s="99"/>
      <c r="AC9" s="99"/>
      <c r="AD9" s="99"/>
      <c r="AE9" s="99"/>
      <c r="AF9" s="99"/>
      <c r="AG9" s="99"/>
      <c r="AH9" s="99"/>
      <c r="AI9" s="100"/>
      <c r="AJ9" s="9"/>
      <c r="AK9" s="9"/>
      <c r="AL9" s="9"/>
      <c r="AM9" s="9"/>
    </row>
    <row r="10" spans="2:39">
      <c r="B10" s="70"/>
      <c r="C10" s="70"/>
      <c r="D10" s="70"/>
      <c r="E10" s="70"/>
      <c r="F10" s="70"/>
      <c r="G10" s="70"/>
      <c r="H10" s="70"/>
      <c r="I10" s="36"/>
      <c r="J10" s="70"/>
      <c r="K10" s="70"/>
      <c r="L10" s="70"/>
      <c r="M10" s="70"/>
      <c r="N10" s="36"/>
      <c r="O10" s="70"/>
      <c r="P10" s="70"/>
      <c r="Q10" s="70"/>
      <c r="R10" s="70"/>
      <c r="S10" s="36"/>
      <c r="T10" s="12"/>
      <c r="U10" s="12"/>
      <c r="V10" s="12"/>
      <c r="W10" s="12"/>
      <c r="X10" s="12"/>
      <c r="Y10" s="12"/>
      <c r="Z10" s="12"/>
      <c r="AA10" s="12"/>
      <c r="AB10" s="12"/>
      <c r="AC10" s="12"/>
      <c r="AD10" s="12"/>
      <c r="AE10" s="12"/>
      <c r="AF10" s="12"/>
      <c r="AG10" s="12"/>
      <c r="AH10" s="12"/>
      <c r="AI10" s="12"/>
      <c r="AJ10" s="9"/>
      <c r="AK10" s="9"/>
      <c r="AL10" s="9"/>
      <c r="AM10" s="9"/>
    </row>
    <row r="11" spans="2:39">
      <c r="B11" s="115" t="s">
        <v>159</v>
      </c>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9"/>
      <c r="AK11" s="9"/>
      <c r="AL11" s="9"/>
      <c r="AM11" s="9"/>
    </row>
    <row r="12" spans="2:39">
      <c r="B12" s="115" t="s">
        <v>191</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9"/>
      <c r="AK12" s="9"/>
      <c r="AL12" s="9"/>
      <c r="AM12" s="9"/>
    </row>
    <row r="13" spans="2:39">
      <c r="B13" s="115" t="s">
        <v>167</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9"/>
      <c r="AK13" s="9"/>
      <c r="AL13" s="9"/>
      <c r="AM13" s="9"/>
    </row>
    <row r="14" spans="2:39">
      <c r="B14" s="71"/>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9"/>
      <c r="AK14" s="9"/>
      <c r="AL14" s="9"/>
      <c r="AM14" s="9"/>
    </row>
    <row r="15" spans="2:39" ht="39.6" customHeight="1">
      <c r="B15" s="116" t="s">
        <v>197</v>
      </c>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row>
    <row r="16" spans="2:39" ht="34.5" customHeight="1">
      <c r="B16" s="86" t="s">
        <v>128</v>
      </c>
      <c r="C16" s="86" t="s">
        <v>127</v>
      </c>
      <c r="D16" s="86"/>
      <c r="E16" s="86"/>
      <c r="F16" s="86"/>
      <c r="G16" s="107"/>
      <c r="H16" s="107"/>
      <c r="I16" s="107"/>
      <c r="J16" s="107"/>
      <c r="K16" s="107"/>
      <c r="L16" s="107"/>
      <c r="M16" s="107"/>
      <c r="N16" s="107"/>
      <c r="O16" s="107"/>
      <c r="P16" s="107"/>
      <c r="Q16" s="107"/>
      <c r="R16" s="107"/>
      <c r="S16" s="107"/>
      <c r="T16" s="107"/>
      <c r="U16" s="108" t="s">
        <v>10</v>
      </c>
      <c r="V16" s="109"/>
      <c r="W16" s="109"/>
      <c r="X16" s="109"/>
      <c r="Y16" s="110"/>
      <c r="Z16" s="111"/>
      <c r="AA16" s="112"/>
      <c r="AB16" s="112"/>
      <c r="AC16" s="112"/>
      <c r="AD16" s="112"/>
      <c r="AE16" s="112"/>
      <c r="AF16" s="112"/>
      <c r="AG16" s="112"/>
      <c r="AH16" s="112"/>
      <c r="AI16" s="113"/>
    </row>
    <row r="17" spans="2:39" ht="21" customHeight="1">
      <c r="B17" s="86"/>
      <c r="C17" s="114" t="s">
        <v>152</v>
      </c>
      <c r="D17" s="114"/>
      <c r="E17" s="114"/>
      <c r="F17" s="114"/>
      <c r="G17" s="62"/>
      <c r="H17" s="73"/>
      <c r="I17" s="73"/>
      <c r="J17" s="63"/>
      <c r="K17" s="65" t="s">
        <v>17</v>
      </c>
      <c r="L17" s="62"/>
      <c r="M17" s="73"/>
      <c r="N17" s="73"/>
      <c r="O17" s="63"/>
      <c r="P17" s="65" t="s">
        <v>17</v>
      </c>
      <c r="Q17" s="62"/>
      <c r="R17" s="73"/>
      <c r="S17" s="73"/>
      <c r="T17" s="63"/>
      <c r="U17" s="108" t="s">
        <v>11</v>
      </c>
      <c r="V17" s="109"/>
      <c r="W17" s="109"/>
      <c r="X17" s="109"/>
      <c r="Y17" s="110"/>
      <c r="Z17" s="74"/>
      <c r="AA17" s="73"/>
      <c r="AB17" s="73"/>
      <c r="AC17" s="73"/>
      <c r="AD17" s="73"/>
      <c r="AE17" s="73"/>
      <c r="AF17" s="73"/>
      <c r="AG17" s="73"/>
      <c r="AH17" s="73"/>
      <c r="AI17" s="63"/>
      <c r="AJ17" s="9"/>
      <c r="AK17" s="9"/>
      <c r="AL17" s="9"/>
    </row>
    <row r="18" spans="2:39" ht="34.5" customHeight="1">
      <c r="B18" s="86" t="s">
        <v>139</v>
      </c>
      <c r="C18" s="86" t="s">
        <v>127</v>
      </c>
      <c r="D18" s="86"/>
      <c r="E18" s="86"/>
      <c r="F18" s="86"/>
      <c r="G18" s="107"/>
      <c r="H18" s="107"/>
      <c r="I18" s="107"/>
      <c r="J18" s="107"/>
      <c r="K18" s="107"/>
      <c r="L18" s="107"/>
      <c r="M18" s="107"/>
      <c r="N18" s="107"/>
      <c r="O18" s="107"/>
      <c r="P18" s="107"/>
      <c r="Q18" s="107"/>
      <c r="R18" s="107"/>
      <c r="S18" s="107"/>
      <c r="T18" s="107"/>
      <c r="U18" s="108" t="s">
        <v>10</v>
      </c>
      <c r="V18" s="109"/>
      <c r="W18" s="109"/>
      <c r="X18" s="109"/>
      <c r="Y18" s="110"/>
      <c r="Z18" s="111"/>
      <c r="AA18" s="112"/>
      <c r="AB18" s="112"/>
      <c r="AC18" s="112"/>
      <c r="AD18" s="112"/>
      <c r="AE18" s="112"/>
      <c r="AF18" s="112"/>
      <c r="AG18" s="112"/>
      <c r="AH18" s="112"/>
      <c r="AI18" s="113"/>
    </row>
    <row r="19" spans="2:39" ht="21" customHeight="1">
      <c r="B19" s="86"/>
      <c r="C19" s="114" t="s">
        <v>152</v>
      </c>
      <c r="D19" s="114"/>
      <c r="E19" s="114"/>
      <c r="F19" s="114"/>
      <c r="G19" s="62"/>
      <c r="H19" s="73"/>
      <c r="I19" s="73"/>
      <c r="J19" s="63"/>
      <c r="K19" s="65" t="s">
        <v>17</v>
      </c>
      <c r="L19" s="62"/>
      <c r="M19" s="73"/>
      <c r="N19" s="73"/>
      <c r="O19" s="63"/>
      <c r="P19" s="65" t="s">
        <v>17</v>
      </c>
      <c r="Q19" s="62"/>
      <c r="R19" s="73"/>
      <c r="S19" s="73"/>
      <c r="T19" s="63"/>
      <c r="U19" s="108" t="s">
        <v>11</v>
      </c>
      <c r="V19" s="109"/>
      <c r="W19" s="109"/>
      <c r="X19" s="109"/>
      <c r="Y19" s="110"/>
      <c r="Z19" s="74"/>
      <c r="AA19" s="73"/>
      <c r="AB19" s="73"/>
      <c r="AC19" s="73"/>
      <c r="AD19" s="73"/>
      <c r="AE19" s="73"/>
      <c r="AF19" s="73"/>
      <c r="AG19" s="73"/>
      <c r="AH19" s="73"/>
      <c r="AI19" s="63"/>
      <c r="AJ19" s="9"/>
      <c r="AK19" s="9"/>
      <c r="AL19" s="9"/>
      <c r="AM19" s="9"/>
    </row>
    <row r="20" spans="2:39" ht="34.5" customHeight="1">
      <c r="B20" s="86" t="s">
        <v>140</v>
      </c>
      <c r="C20" s="86" t="s">
        <v>127</v>
      </c>
      <c r="D20" s="86"/>
      <c r="E20" s="86"/>
      <c r="F20" s="86"/>
      <c r="G20" s="107"/>
      <c r="H20" s="107"/>
      <c r="I20" s="107"/>
      <c r="J20" s="107"/>
      <c r="K20" s="107"/>
      <c r="L20" s="107"/>
      <c r="M20" s="107"/>
      <c r="N20" s="107"/>
      <c r="O20" s="107"/>
      <c r="P20" s="107"/>
      <c r="Q20" s="107"/>
      <c r="R20" s="107"/>
      <c r="S20" s="107"/>
      <c r="T20" s="107"/>
      <c r="U20" s="108" t="s">
        <v>10</v>
      </c>
      <c r="V20" s="109"/>
      <c r="W20" s="109"/>
      <c r="X20" s="109"/>
      <c r="Y20" s="110"/>
      <c r="Z20" s="111"/>
      <c r="AA20" s="112"/>
      <c r="AB20" s="112"/>
      <c r="AC20" s="112"/>
      <c r="AD20" s="112"/>
      <c r="AE20" s="112"/>
      <c r="AF20" s="112"/>
      <c r="AG20" s="112"/>
      <c r="AH20" s="112"/>
      <c r="AI20" s="113"/>
      <c r="AM20" s="9"/>
    </row>
    <row r="21" spans="2:39" ht="21" customHeight="1">
      <c r="B21" s="86"/>
      <c r="C21" s="114" t="s">
        <v>152</v>
      </c>
      <c r="D21" s="114"/>
      <c r="E21" s="114"/>
      <c r="F21" s="114"/>
      <c r="G21" s="62"/>
      <c r="H21" s="73"/>
      <c r="I21" s="73"/>
      <c r="J21" s="63"/>
      <c r="K21" s="65" t="s">
        <v>17</v>
      </c>
      <c r="L21" s="62"/>
      <c r="M21" s="73"/>
      <c r="N21" s="73"/>
      <c r="O21" s="63"/>
      <c r="P21" s="65" t="s">
        <v>17</v>
      </c>
      <c r="Q21" s="62"/>
      <c r="R21" s="73"/>
      <c r="S21" s="73"/>
      <c r="T21" s="63"/>
      <c r="U21" s="108" t="s">
        <v>11</v>
      </c>
      <c r="V21" s="109"/>
      <c r="W21" s="109"/>
      <c r="X21" s="109"/>
      <c r="Y21" s="110"/>
      <c r="Z21" s="74"/>
      <c r="AA21" s="73"/>
      <c r="AB21" s="73"/>
      <c r="AC21" s="73"/>
      <c r="AD21" s="73"/>
      <c r="AE21" s="73"/>
      <c r="AF21" s="73"/>
      <c r="AG21" s="73"/>
      <c r="AH21" s="73"/>
      <c r="AI21" s="63"/>
      <c r="AJ21" s="9"/>
      <c r="AK21" s="9"/>
      <c r="AL21" s="9"/>
      <c r="AM21" s="9"/>
    </row>
    <row r="22" spans="2:39" ht="34.5" customHeight="1">
      <c r="B22" s="86" t="s">
        <v>141</v>
      </c>
      <c r="C22" s="86" t="s">
        <v>127</v>
      </c>
      <c r="D22" s="86"/>
      <c r="E22" s="86"/>
      <c r="F22" s="86"/>
      <c r="G22" s="107"/>
      <c r="H22" s="107"/>
      <c r="I22" s="107"/>
      <c r="J22" s="107"/>
      <c r="K22" s="107"/>
      <c r="L22" s="107"/>
      <c r="M22" s="107"/>
      <c r="N22" s="107"/>
      <c r="O22" s="107"/>
      <c r="P22" s="107"/>
      <c r="Q22" s="107"/>
      <c r="R22" s="107"/>
      <c r="S22" s="107"/>
      <c r="T22" s="107"/>
      <c r="U22" s="108" t="s">
        <v>10</v>
      </c>
      <c r="V22" s="109"/>
      <c r="W22" s="109"/>
      <c r="X22" s="109"/>
      <c r="Y22" s="110"/>
      <c r="Z22" s="111"/>
      <c r="AA22" s="112"/>
      <c r="AB22" s="112"/>
      <c r="AC22" s="112"/>
      <c r="AD22" s="112"/>
      <c r="AE22" s="112"/>
      <c r="AF22" s="112"/>
      <c r="AG22" s="112"/>
      <c r="AH22" s="112"/>
      <c r="AI22" s="113"/>
      <c r="AM22" s="9"/>
    </row>
    <row r="23" spans="2:39" ht="21" customHeight="1">
      <c r="B23" s="86"/>
      <c r="C23" s="114" t="s">
        <v>152</v>
      </c>
      <c r="D23" s="114"/>
      <c r="E23" s="114"/>
      <c r="F23" s="114"/>
      <c r="G23" s="62"/>
      <c r="H23" s="73"/>
      <c r="I23" s="73"/>
      <c r="J23" s="63"/>
      <c r="K23" s="65" t="s">
        <v>17</v>
      </c>
      <c r="L23" s="62"/>
      <c r="M23" s="73"/>
      <c r="N23" s="73"/>
      <c r="O23" s="63"/>
      <c r="P23" s="65" t="s">
        <v>17</v>
      </c>
      <c r="Q23" s="62"/>
      <c r="R23" s="73"/>
      <c r="S23" s="73"/>
      <c r="T23" s="63"/>
      <c r="U23" s="108" t="s">
        <v>11</v>
      </c>
      <c r="V23" s="109"/>
      <c r="W23" s="109"/>
      <c r="X23" s="109"/>
      <c r="Y23" s="110"/>
      <c r="Z23" s="74"/>
      <c r="AA23" s="73"/>
      <c r="AB23" s="73"/>
      <c r="AC23" s="73"/>
      <c r="AD23" s="73"/>
      <c r="AE23" s="73"/>
      <c r="AF23" s="73"/>
      <c r="AG23" s="73"/>
      <c r="AH23" s="73"/>
      <c r="AI23" s="63"/>
      <c r="AJ23" s="9"/>
      <c r="AK23" s="9"/>
      <c r="AL23" s="9"/>
      <c r="AM23" s="9"/>
    </row>
    <row r="24" spans="2:39" ht="34.5" customHeight="1">
      <c r="B24" s="86" t="s">
        <v>142</v>
      </c>
      <c r="C24" s="86" t="s">
        <v>127</v>
      </c>
      <c r="D24" s="86"/>
      <c r="E24" s="86"/>
      <c r="F24" s="86"/>
      <c r="G24" s="107"/>
      <c r="H24" s="107"/>
      <c r="I24" s="107"/>
      <c r="J24" s="107"/>
      <c r="K24" s="107"/>
      <c r="L24" s="107"/>
      <c r="M24" s="107"/>
      <c r="N24" s="107"/>
      <c r="O24" s="107"/>
      <c r="P24" s="107"/>
      <c r="Q24" s="107"/>
      <c r="R24" s="107"/>
      <c r="S24" s="107"/>
      <c r="T24" s="107"/>
      <c r="U24" s="108" t="s">
        <v>10</v>
      </c>
      <c r="V24" s="109"/>
      <c r="W24" s="109"/>
      <c r="X24" s="109"/>
      <c r="Y24" s="110"/>
      <c r="Z24" s="111"/>
      <c r="AA24" s="112"/>
      <c r="AB24" s="112"/>
      <c r="AC24" s="112"/>
      <c r="AD24" s="112"/>
      <c r="AE24" s="112"/>
      <c r="AF24" s="112"/>
      <c r="AG24" s="112"/>
      <c r="AH24" s="112"/>
      <c r="AI24" s="113"/>
      <c r="AM24" s="9"/>
    </row>
    <row r="25" spans="2:39" ht="21" customHeight="1">
      <c r="B25" s="86"/>
      <c r="C25" s="114" t="s">
        <v>152</v>
      </c>
      <c r="D25" s="114"/>
      <c r="E25" s="114"/>
      <c r="F25" s="114"/>
      <c r="G25" s="62"/>
      <c r="H25" s="73"/>
      <c r="I25" s="73"/>
      <c r="J25" s="63"/>
      <c r="K25" s="65" t="s">
        <v>17</v>
      </c>
      <c r="L25" s="62"/>
      <c r="M25" s="73"/>
      <c r="N25" s="73"/>
      <c r="O25" s="63"/>
      <c r="P25" s="65" t="s">
        <v>17</v>
      </c>
      <c r="Q25" s="62"/>
      <c r="R25" s="73"/>
      <c r="S25" s="73"/>
      <c r="T25" s="63"/>
      <c r="U25" s="108" t="s">
        <v>11</v>
      </c>
      <c r="V25" s="109"/>
      <c r="W25" s="109"/>
      <c r="X25" s="109"/>
      <c r="Y25" s="110"/>
      <c r="Z25" s="74"/>
      <c r="AA25" s="73"/>
      <c r="AB25" s="73"/>
      <c r="AC25" s="73"/>
      <c r="AD25" s="73"/>
      <c r="AE25" s="73"/>
      <c r="AF25" s="73"/>
      <c r="AG25" s="73"/>
      <c r="AH25" s="73"/>
      <c r="AI25" s="63"/>
      <c r="AJ25" s="9"/>
      <c r="AK25" s="9"/>
      <c r="AL25" s="9"/>
      <c r="AM25" s="9"/>
    </row>
    <row r="26" spans="2:39" ht="34.5" customHeight="1">
      <c r="B26" s="86" t="s">
        <v>143</v>
      </c>
      <c r="C26" s="86" t="s">
        <v>127</v>
      </c>
      <c r="D26" s="86"/>
      <c r="E26" s="86"/>
      <c r="F26" s="86"/>
      <c r="G26" s="107"/>
      <c r="H26" s="107"/>
      <c r="I26" s="107"/>
      <c r="J26" s="107"/>
      <c r="K26" s="107"/>
      <c r="L26" s="107"/>
      <c r="M26" s="107"/>
      <c r="N26" s="107"/>
      <c r="O26" s="107"/>
      <c r="P26" s="107"/>
      <c r="Q26" s="107"/>
      <c r="R26" s="107"/>
      <c r="S26" s="107"/>
      <c r="T26" s="107"/>
      <c r="U26" s="108" t="s">
        <v>10</v>
      </c>
      <c r="V26" s="109"/>
      <c r="W26" s="109"/>
      <c r="X26" s="109"/>
      <c r="Y26" s="110"/>
      <c r="Z26" s="111"/>
      <c r="AA26" s="112"/>
      <c r="AB26" s="112"/>
      <c r="AC26" s="112"/>
      <c r="AD26" s="112"/>
      <c r="AE26" s="112"/>
      <c r="AF26" s="112"/>
      <c r="AG26" s="112"/>
      <c r="AH26" s="112"/>
      <c r="AI26" s="113"/>
      <c r="AM26" s="9"/>
    </row>
    <row r="27" spans="2:39" ht="21" customHeight="1">
      <c r="B27" s="86"/>
      <c r="C27" s="114" t="s">
        <v>152</v>
      </c>
      <c r="D27" s="114"/>
      <c r="E27" s="114"/>
      <c r="F27" s="114"/>
      <c r="G27" s="62"/>
      <c r="H27" s="73"/>
      <c r="I27" s="73"/>
      <c r="J27" s="63"/>
      <c r="K27" s="65" t="s">
        <v>17</v>
      </c>
      <c r="L27" s="62"/>
      <c r="M27" s="73"/>
      <c r="N27" s="73"/>
      <c r="O27" s="63"/>
      <c r="P27" s="65" t="s">
        <v>17</v>
      </c>
      <c r="Q27" s="62"/>
      <c r="R27" s="73"/>
      <c r="S27" s="73"/>
      <c r="T27" s="63"/>
      <c r="U27" s="108" t="s">
        <v>11</v>
      </c>
      <c r="V27" s="109"/>
      <c r="W27" s="109"/>
      <c r="X27" s="109"/>
      <c r="Y27" s="110"/>
      <c r="Z27" s="74"/>
      <c r="AA27" s="73"/>
      <c r="AB27" s="73"/>
      <c r="AC27" s="73"/>
      <c r="AD27" s="73"/>
      <c r="AE27" s="73"/>
      <c r="AF27" s="73"/>
      <c r="AG27" s="73"/>
      <c r="AH27" s="73"/>
      <c r="AI27" s="63"/>
      <c r="AJ27" s="9"/>
      <c r="AK27" s="9"/>
      <c r="AL27" s="9"/>
      <c r="AM27" s="9"/>
    </row>
    <row r="28" spans="2:39" ht="34.5" customHeight="1">
      <c r="B28" s="86" t="s">
        <v>144</v>
      </c>
      <c r="C28" s="86" t="s">
        <v>127</v>
      </c>
      <c r="D28" s="86"/>
      <c r="E28" s="86"/>
      <c r="F28" s="86"/>
      <c r="G28" s="107"/>
      <c r="H28" s="107"/>
      <c r="I28" s="107"/>
      <c r="J28" s="107"/>
      <c r="K28" s="107"/>
      <c r="L28" s="107"/>
      <c r="M28" s="107"/>
      <c r="N28" s="107"/>
      <c r="O28" s="107"/>
      <c r="P28" s="107"/>
      <c r="Q28" s="107"/>
      <c r="R28" s="107"/>
      <c r="S28" s="107"/>
      <c r="T28" s="107"/>
      <c r="U28" s="108" t="s">
        <v>10</v>
      </c>
      <c r="V28" s="109"/>
      <c r="W28" s="109"/>
      <c r="X28" s="109"/>
      <c r="Y28" s="110"/>
      <c r="Z28" s="111"/>
      <c r="AA28" s="112"/>
      <c r="AB28" s="112"/>
      <c r="AC28" s="112"/>
      <c r="AD28" s="112"/>
      <c r="AE28" s="112"/>
      <c r="AF28" s="112"/>
      <c r="AG28" s="112"/>
      <c r="AH28" s="112"/>
      <c r="AI28" s="113"/>
      <c r="AM28" s="9"/>
    </row>
    <row r="29" spans="2:39" ht="21" customHeight="1">
      <c r="B29" s="86"/>
      <c r="C29" s="114" t="s">
        <v>152</v>
      </c>
      <c r="D29" s="114"/>
      <c r="E29" s="114"/>
      <c r="F29" s="114"/>
      <c r="G29" s="62"/>
      <c r="H29" s="73"/>
      <c r="I29" s="73"/>
      <c r="J29" s="63"/>
      <c r="K29" s="65" t="s">
        <v>17</v>
      </c>
      <c r="L29" s="62"/>
      <c r="M29" s="73"/>
      <c r="N29" s="73"/>
      <c r="O29" s="63"/>
      <c r="P29" s="65" t="s">
        <v>17</v>
      </c>
      <c r="Q29" s="62"/>
      <c r="R29" s="73"/>
      <c r="S29" s="73"/>
      <c r="T29" s="63"/>
      <c r="U29" s="108" t="s">
        <v>11</v>
      </c>
      <c r="V29" s="109"/>
      <c r="W29" s="109"/>
      <c r="X29" s="109"/>
      <c r="Y29" s="110"/>
      <c r="Z29" s="74"/>
      <c r="AA29" s="73"/>
      <c r="AB29" s="73"/>
      <c r="AC29" s="73"/>
      <c r="AD29" s="73"/>
      <c r="AE29" s="73"/>
      <c r="AF29" s="73"/>
      <c r="AG29" s="73"/>
      <c r="AH29" s="73"/>
      <c r="AI29" s="63"/>
      <c r="AJ29" s="9"/>
      <c r="AK29" s="9"/>
      <c r="AL29" s="9"/>
      <c r="AM29" s="9"/>
    </row>
    <row r="30" spans="2:39" ht="34.5" customHeight="1">
      <c r="B30" s="86" t="s">
        <v>145</v>
      </c>
      <c r="C30" s="86" t="s">
        <v>127</v>
      </c>
      <c r="D30" s="86"/>
      <c r="E30" s="86"/>
      <c r="F30" s="86"/>
      <c r="G30" s="107"/>
      <c r="H30" s="107"/>
      <c r="I30" s="107"/>
      <c r="J30" s="107"/>
      <c r="K30" s="107"/>
      <c r="L30" s="107"/>
      <c r="M30" s="107"/>
      <c r="N30" s="107"/>
      <c r="O30" s="107"/>
      <c r="P30" s="107"/>
      <c r="Q30" s="107"/>
      <c r="R30" s="107"/>
      <c r="S30" s="107"/>
      <c r="T30" s="107"/>
      <c r="U30" s="108" t="s">
        <v>10</v>
      </c>
      <c r="V30" s="109"/>
      <c r="W30" s="109"/>
      <c r="X30" s="109"/>
      <c r="Y30" s="110"/>
      <c r="Z30" s="111"/>
      <c r="AA30" s="112"/>
      <c r="AB30" s="112"/>
      <c r="AC30" s="112"/>
      <c r="AD30" s="112"/>
      <c r="AE30" s="112"/>
      <c r="AF30" s="112"/>
      <c r="AG30" s="112"/>
      <c r="AH30" s="112"/>
      <c r="AI30" s="113"/>
      <c r="AM30" s="9"/>
    </row>
    <row r="31" spans="2:39" ht="21" customHeight="1">
      <c r="B31" s="86"/>
      <c r="C31" s="114" t="s">
        <v>152</v>
      </c>
      <c r="D31" s="114"/>
      <c r="E31" s="114"/>
      <c r="F31" s="114"/>
      <c r="G31" s="62"/>
      <c r="H31" s="73"/>
      <c r="I31" s="73"/>
      <c r="J31" s="63"/>
      <c r="K31" s="65" t="s">
        <v>17</v>
      </c>
      <c r="L31" s="62"/>
      <c r="M31" s="73"/>
      <c r="N31" s="73"/>
      <c r="O31" s="63"/>
      <c r="P31" s="65" t="s">
        <v>17</v>
      </c>
      <c r="Q31" s="62"/>
      <c r="R31" s="73"/>
      <c r="S31" s="73"/>
      <c r="T31" s="63"/>
      <c r="U31" s="108" t="s">
        <v>11</v>
      </c>
      <c r="V31" s="109"/>
      <c r="W31" s="109"/>
      <c r="X31" s="109"/>
      <c r="Y31" s="110"/>
      <c r="Z31" s="74"/>
      <c r="AA31" s="73"/>
      <c r="AB31" s="73"/>
      <c r="AC31" s="73"/>
      <c r="AD31" s="73"/>
      <c r="AE31" s="73"/>
      <c r="AF31" s="73"/>
      <c r="AG31" s="73"/>
      <c r="AH31" s="73"/>
      <c r="AI31" s="63"/>
      <c r="AJ31" s="9"/>
      <c r="AK31" s="9"/>
      <c r="AL31" s="9"/>
      <c r="AM31" s="9"/>
    </row>
    <row r="32" spans="2:39" ht="21" customHeight="1">
      <c r="I32" s="9"/>
      <c r="N32" s="9"/>
      <c r="S32" s="9"/>
      <c r="Y32" s="9"/>
      <c r="Z32" s="9"/>
      <c r="AA32" s="9"/>
      <c r="AB32" s="9"/>
      <c r="AC32" s="9"/>
    </row>
    <row r="33" spans="2:51" ht="21" customHeight="1">
      <c r="K33" s="9"/>
      <c r="L33" s="9"/>
      <c r="M33" s="9"/>
      <c r="P33" s="9"/>
      <c r="Q33" s="9"/>
      <c r="R33" s="9"/>
    </row>
    <row r="35" spans="2:51" ht="24" customHeight="1">
      <c r="B35" s="101" t="s">
        <v>192</v>
      </c>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7"/>
      <c r="AK35" s="7"/>
    </row>
    <row r="36" spans="2:51">
      <c r="B36" s="102"/>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7"/>
      <c r="AK36" s="7"/>
    </row>
    <row r="37" spans="2:51" ht="21" customHeight="1"/>
    <row r="38" spans="2:51" ht="36" customHeight="1">
      <c r="B38" s="128" t="s">
        <v>196</v>
      </c>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row>
    <row r="39" spans="2:51" ht="21" customHeight="1">
      <c r="B39" s="86"/>
      <c r="C39" s="86" t="s">
        <v>129</v>
      </c>
      <c r="D39" s="86"/>
      <c r="E39" s="86"/>
      <c r="F39" s="86"/>
      <c r="G39" s="86"/>
      <c r="H39" s="86"/>
      <c r="I39" s="86"/>
      <c r="J39" s="86"/>
      <c r="K39" s="86"/>
      <c r="L39" s="86"/>
      <c r="M39" s="86" t="s">
        <v>15</v>
      </c>
      <c r="N39" s="86"/>
      <c r="O39" s="86"/>
      <c r="P39" s="86"/>
      <c r="Q39" s="86"/>
      <c r="R39" s="85" t="s">
        <v>153</v>
      </c>
      <c r="S39" s="85"/>
      <c r="T39" s="85"/>
      <c r="U39" s="85"/>
      <c r="V39" s="122" t="s">
        <v>16</v>
      </c>
      <c r="W39" s="123"/>
      <c r="X39" s="123"/>
      <c r="Y39" s="123"/>
      <c r="Z39" s="123"/>
      <c r="AA39" s="123"/>
      <c r="AB39" s="123"/>
      <c r="AC39" s="123"/>
      <c r="AD39" s="123"/>
      <c r="AE39" s="123"/>
      <c r="AF39" s="123"/>
      <c r="AG39" s="123"/>
      <c r="AH39" s="123"/>
      <c r="AI39" s="124"/>
    </row>
    <row r="40" spans="2:51" ht="21" customHeight="1">
      <c r="B40" s="86"/>
      <c r="C40" s="125" t="s">
        <v>13</v>
      </c>
      <c r="D40" s="126"/>
      <c r="E40" s="126"/>
      <c r="F40" s="126"/>
      <c r="G40" s="127"/>
      <c r="H40" s="125" t="s">
        <v>14</v>
      </c>
      <c r="I40" s="126"/>
      <c r="J40" s="126"/>
      <c r="K40" s="126"/>
      <c r="L40" s="127"/>
      <c r="M40" s="86"/>
      <c r="N40" s="86"/>
      <c r="O40" s="86"/>
      <c r="P40" s="86"/>
      <c r="Q40" s="86"/>
      <c r="R40" s="85"/>
      <c r="S40" s="85"/>
      <c r="T40" s="85"/>
      <c r="U40" s="85"/>
      <c r="V40" s="95"/>
      <c r="W40" s="96"/>
      <c r="X40" s="96"/>
      <c r="Y40" s="96"/>
      <c r="Z40" s="96"/>
      <c r="AA40" s="96"/>
      <c r="AB40" s="96"/>
      <c r="AC40" s="96"/>
      <c r="AD40" s="96"/>
      <c r="AE40" s="96"/>
      <c r="AF40" s="96"/>
      <c r="AG40" s="96"/>
      <c r="AH40" s="96"/>
      <c r="AI40" s="97"/>
      <c r="AK40" s="9"/>
      <c r="AL40" s="9" t="s">
        <v>182</v>
      </c>
      <c r="AM40" s="9"/>
    </row>
    <row r="41" spans="2:51" ht="21" customHeight="1">
      <c r="B41" s="60" t="s">
        <v>19</v>
      </c>
      <c r="C41" s="150"/>
      <c r="D41" s="150"/>
      <c r="E41" s="150"/>
      <c r="F41" s="150"/>
      <c r="G41" s="150"/>
      <c r="H41" s="150"/>
      <c r="I41" s="150"/>
      <c r="J41" s="150"/>
      <c r="K41" s="150"/>
      <c r="L41" s="150"/>
      <c r="M41" s="75">
        <f>DATEDIF(C41,H41,"y")+ROUNDDOWN((DATEDIF(C41,H41,"ym")+IF(DATEDIF(C41,H41,"md")&gt;0,1,0))/12,0)</f>
        <v>0</v>
      </c>
      <c r="N41" s="21" t="s">
        <v>0</v>
      </c>
      <c r="O41" s="21">
        <f>IF(DATEDIF(C41,H41,"ym")+IF(DATEDIF(C41,H41,"md")&gt;0,1,0)&gt;=12,DATEDIF(C41,H41,"ym")+IF(DATEDIF(C41,H41,"md")&gt;0,1,0)-ROUNDDOWN((DATEDIF(C41,H41,"ym")+IF(DATEDIF(C41,H41,"md")&gt;0,1,0))/12,0)*12,DATEDIF(C41,H41,"ym")+IF(DATEDIF(C41,H41,"md")&gt;0,1,0))</f>
        <v>0</v>
      </c>
      <c r="P41" s="151" t="s">
        <v>9</v>
      </c>
      <c r="Q41" s="144"/>
      <c r="R41" s="152"/>
      <c r="S41" s="153"/>
      <c r="T41" s="118" t="s">
        <v>18</v>
      </c>
      <c r="U41" s="118"/>
      <c r="V41" s="119"/>
      <c r="W41" s="120"/>
      <c r="X41" s="120"/>
      <c r="Y41" s="120"/>
      <c r="Z41" s="120"/>
      <c r="AA41" s="120"/>
      <c r="AB41" s="120"/>
      <c r="AC41" s="120"/>
      <c r="AD41" s="120"/>
      <c r="AE41" s="120"/>
      <c r="AF41" s="120"/>
      <c r="AG41" s="120"/>
      <c r="AH41" s="120"/>
      <c r="AI41" s="121"/>
      <c r="AL41" s="143" t="s">
        <v>126</v>
      </c>
      <c r="AM41" s="143"/>
      <c r="AN41" s="118" t="s">
        <v>121</v>
      </c>
      <c r="AO41" s="118"/>
      <c r="AP41" s="118"/>
      <c r="AQ41" s="20">
        <f ca="1">SUMIF($V$41:$AG$48,AN41&amp;"*",$M$41:$M$48)+ROUNDDOWN(SUMIF($V$41:$AG$48,AN41&amp;"*",$O$41:$O$48)/12,0)</f>
        <v>0</v>
      </c>
      <c r="AR41" s="21" t="s">
        <v>0</v>
      </c>
      <c r="AS41" s="21">
        <f ca="1">SUMIF($V$41:$AG$48,AN41&amp;"*",$O$41:$O$48)-ROUNDDOWN(SUMIF($V$41:$AG$48,AN41&amp;"*",$O$41:$O$48)/12,0)*12</f>
        <v>0</v>
      </c>
      <c r="AT41" s="144" t="s">
        <v>9</v>
      </c>
      <c r="AU41" s="145"/>
      <c r="AV41" s="146">
        <f ca="1">SUMIF($V$41:$AG$48,AN41&amp;"*",$R$41:$S$48)</f>
        <v>0</v>
      </c>
      <c r="AW41" s="147"/>
      <c r="AX41" s="148" t="s">
        <v>18</v>
      </c>
      <c r="AY41" s="118"/>
    </row>
    <row r="42" spans="2:51" ht="21" customHeight="1">
      <c r="B42" s="59" t="s">
        <v>20</v>
      </c>
      <c r="C42" s="149"/>
      <c r="D42" s="149"/>
      <c r="E42" s="149"/>
      <c r="F42" s="149"/>
      <c r="G42" s="149"/>
      <c r="H42" s="149"/>
      <c r="I42" s="149"/>
      <c r="J42" s="149"/>
      <c r="K42" s="149"/>
      <c r="L42" s="149"/>
      <c r="M42" s="23">
        <f t="shared" ref="M42:M48" si="0">DATEDIF(C42,H42,"y")+ROUNDDOWN((DATEDIF(C42,H42,"ym")+IF(DATEDIF(C42,H42,"md")&gt;0,1,0))/12,0)</f>
        <v>0</v>
      </c>
      <c r="N42" s="24" t="s">
        <v>0</v>
      </c>
      <c r="O42" s="24">
        <f t="shared" ref="O42:O48" si="1">IF(DATEDIF(C42,H42,"ym")+IF(DATEDIF(C42,H42,"md")&gt;0,1,0)&gt;=12,DATEDIF(C42,H42,"ym")+IF(DATEDIF(C42,H42,"md")&gt;0,1,0)-ROUNDDOWN((DATEDIF(C42,H42,"ym")+IF(DATEDIF(C42,H42,"md")&gt;0,1,0))/12,0)*12,DATEDIF(C42,H42,"ym")+IF(DATEDIF(C42,H42,"md")&gt;0,1,0))</f>
        <v>0</v>
      </c>
      <c r="P42" s="140" t="s">
        <v>9</v>
      </c>
      <c r="Q42" s="134"/>
      <c r="R42" s="141"/>
      <c r="S42" s="142"/>
      <c r="T42" s="133" t="s">
        <v>18</v>
      </c>
      <c r="U42" s="133"/>
      <c r="V42" s="130"/>
      <c r="W42" s="131"/>
      <c r="X42" s="131"/>
      <c r="Y42" s="131"/>
      <c r="Z42" s="131"/>
      <c r="AA42" s="131"/>
      <c r="AB42" s="131"/>
      <c r="AC42" s="131"/>
      <c r="AD42" s="131"/>
      <c r="AE42" s="131"/>
      <c r="AF42" s="131"/>
      <c r="AG42" s="131"/>
      <c r="AH42" s="131"/>
      <c r="AI42" s="132"/>
      <c r="AK42" s="9"/>
      <c r="AL42" s="143"/>
      <c r="AM42" s="143"/>
      <c r="AN42" s="133" t="s">
        <v>122</v>
      </c>
      <c r="AO42" s="133"/>
      <c r="AP42" s="133"/>
      <c r="AQ42" s="23">
        <f ca="1">SUMIF($V$41:$AG$48,AN42&amp;"*",$M$41:$M$48)+ROUNDDOWN(SUMIF($V$41:$AG$48,AN42&amp;"*",$O$41:$O$48)/12,0)</f>
        <v>0</v>
      </c>
      <c r="AR42" s="24" t="s">
        <v>0</v>
      </c>
      <c r="AS42" s="24">
        <f ca="1">IF(SUMIF($V$41:$AG$48,AN42&amp;"*",$O$41:$O$48)&gt;=12,ROUNDDOWN(SUMIF($V$41:$AG$48,AN42&amp;"*",$O$41:$O$48)/12,0)*12,SUMIF($V$41:$AG$48,AN42&amp;"*",$O$41:$O$48))</f>
        <v>0</v>
      </c>
      <c r="AT42" s="134" t="s">
        <v>9</v>
      </c>
      <c r="AU42" s="135"/>
      <c r="AV42" s="136">
        <f ca="1">SUMIF($V$41:$AG$48,AN42&amp;"*",$R$41:$S$48)</f>
        <v>0</v>
      </c>
      <c r="AW42" s="137"/>
      <c r="AX42" s="138" t="s">
        <v>18</v>
      </c>
      <c r="AY42" s="133"/>
    </row>
    <row r="43" spans="2:51" ht="21" customHeight="1">
      <c r="B43" s="59" t="s">
        <v>21</v>
      </c>
      <c r="C43" s="139"/>
      <c r="D43" s="139"/>
      <c r="E43" s="139"/>
      <c r="F43" s="139"/>
      <c r="G43" s="139"/>
      <c r="H43" s="139"/>
      <c r="I43" s="139"/>
      <c r="J43" s="139"/>
      <c r="K43" s="139"/>
      <c r="L43" s="139"/>
      <c r="M43" s="23">
        <f t="shared" si="0"/>
        <v>0</v>
      </c>
      <c r="N43" s="24" t="s">
        <v>0</v>
      </c>
      <c r="O43" s="24">
        <f t="shared" si="1"/>
        <v>0</v>
      </c>
      <c r="P43" s="140" t="s">
        <v>9</v>
      </c>
      <c r="Q43" s="134"/>
      <c r="R43" s="141"/>
      <c r="S43" s="142"/>
      <c r="T43" s="133" t="s">
        <v>18</v>
      </c>
      <c r="U43" s="133"/>
      <c r="V43" s="130"/>
      <c r="W43" s="131"/>
      <c r="X43" s="131"/>
      <c r="Y43" s="131"/>
      <c r="Z43" s="131"/>
      <c r="AA43" s="131"/>
      <c r="AB43" s="131"/>
      <c r="AC43" s="131"/>
      <c r="AD43" s="131"/>
      <c r="AE43" s="131"/>
      <c r="AF43" s="131"/>
      <c r="AG43" s="131"/>
      <c r="AH43" s="131"/>
      <c r="AI43" s="132"/>
      <c r="AK43" s="9"/>
      <c r="AL43" s="143"/>
      <c r="AM43" s="143"/>
      <c r="AN43" s="133" t="s">
        <v>123</v>
      </c>
      <c r="AO43" s="133"/>
      <c r="AP43" s="133"/>
      <c r="AQ43" s="23">
        <f ca="1">SUMIF($V$41:$AG$48,AN43&amp;"*",$M$41:$M$48)+ROUNDDOWN(SUMIF($V$41:$AG$48,AN43&amp;"*",$O$41:$O$48)/12,0)</f>
        <v>0</v>
      </c>
      <c r="AR43" s="24" t="s">
        <v>0</v>
      </c>
      <c r="AS43" s="24">
        <f ca="1">IF(SUMIF($V$41:$AG$48,AN43&amp;"*",$O$41:$O$48)&gt;=12,ROUNDDOWN(SUMIF($V$41:$AG$48,AN43&amp;"*",$O$41:$O$48)/12,0)*12,SUMIF($V$41:$AG$48,AN43&amp;"*",$O$41:$O$48))</f>
        <v>0</v>
      </c>
      <c r="AT43" s="134" t="s">
        <v>9</v>
      </c>
      <c r="AU43" s="135"/>
      <c r="AV43" s="136">
        <f ca="1">SUMIF($V$41:$AG$48,AN43&amp;"*",$R$41:$S$48)</f>
        <v>0</v>
      </c>
      <c r="AW43" s="137"/>
      <c r="AX43" s="138" t="s">
        <v>18</v>
      </c>
      <c r="AY43" s="133"/>
    </row>
    <row r="44" spans="2:51" ht="21" customHeight="1">
      <c r="B44" s="59" t="s">
        <v>22</v>
      </c>
      <c r="C44" s="149"/>
      <c r="D44" s="149"/>
      <c r="E44" s="149"/>
      <c r="F44" s="149"/>
      <c r="G44" s="149"/>
      <c r="H44" s="149"/>
      <c r="I44" s="149"/>
      <c r="J44" s="149"/>
      <c r="K44" s="149"/>
      <c r="L44" s="149"/>
      <c r="M44" s="23">
        <f t="shared" si="0"/>
        <v>0</v>
      </c>
      <c r="N44" s="24" t="s">
        <v>0</v>
      </c>
      <c r="O44" s="24">
        <f t="shared" si="1"/>
        <v>0</v>
      </c>
      <c r="P44" s="140" t="s">
        <v>9</v>
      </c>
      <c r="Q44" s="134"/>
      <c r="R44" s="141"/>
      <c r="S44" s="142"/>
      <c r="T44" s="133" t="s">
        <v>18</v>
      </c>
      <c r="U44" s="133"/>
      <c r="V44" s="130"/>
      <c r="W44" s="131"/>
      <c r="X44" s="131"/>
      <c r="Y44" s="131"/>
      <c r="Z44" s="131"/>
      <c r="AA44" s="131"/>
      <c r="AB44" s="131"/>
      <c r="AC44" s="131"/>
      <c r="AD44" s="131"/>
      <c r="AE44" s="131"/>
      <c r="AF44" s="131"/>
      <c r="AG44" s="131"/>
      <c r="AH44" s="131"/>
      <c r="AI44" s="132"/>
      <c r="AK44" s="9"/>
      <c r="AL44" s="143"/>
      <c r="AM44" s="143"/>
      <c r="AN44" s="133" t="s">
        <v>124</v>
      </c>
      <c r="AO44" s="133"/>
      <c r="AP44" s="133"/>
      <c r="AQ44" s="23">
        <f ca="1">SUMIF($V$41:$AG$48,AN44&amp;"*",$M$41:$M$48)+ROUNDDOWN(SUMIF($V$41:$AG$48,AN44&amp;"*",$O$41:$O$48)/12,0)</f>
        <v>0</v>
      </c>
      <c r="AR44" s="24" t="s">
        <v>0</v>
      </c>
      <c r="AS44" s="24">
        <f ca="1">IF(SUMIF($V$41:$AG$48,AN44&amp;"*",$O$41:$O$48)&gt;=12,ROUNDDOWN(SUMIF($V$41:$AG$48,AN44&amp;"*",$O$41:$O$48)/12,0)*12,SUMIF($V$41:$AG$48,AN44&amp;"*",$O$41:$O$48))</f>
        <v>0</v>
      </c>
      <c r="AT44" s="134" t="s">
        <v>9</v>
      </c>
      <c r="AU44" s="135"/>
      <c r="AV44" s="136">
        <f ca="1">SUMIF($V$41:$AG$48,AN44&amp;"*",$R$41:$S$48)</f>
        <v>0</v>
      </c>
      <c r="AW44" s="137"/>
      <c r="AX44" s="138" t="s">
        <v>18</v>
      </c>
      <c r="AY44" s="133"/>
    </row>
    <row r="45" spans="2:51" ht="21" customHeight="1">
      <c r="B45" s="59" t="s">
        <v>23</v>
      </c>
      <c r="C45" s="139"/>
      <c r="D45" s="139"/>
      <c r="E45" s="139"/>
      <c r="F45" s="139"/>
      <c r="G45" s="139"/>
      <c r="H45" s="139"/>
      <c r="I45" s="139"/>
      <c r="J45" s="139"/>
      <c r="K45" s="139"/>
      <c r="L45" s="139"/>
      <c r="M45" s="23">
        <f t="shared" si="0"/>
        <v>0</v>
      </c>
      <c r="N45" s="24" t="s">
        <v>0</v>
      </c>
      <c r="O45" s="24">
        <f t="shared" si="1"/>
        <v>0</v>
      </c>
      <c r="P45" s="140" t="s">
        <v>9</v>
      </c>
      <c r="Q45" s="134"/>
      <c r="R45" s="141"/>
      <c r="S45" s="142"/>
      <c r="T45" s="133" t="s">
        <v>18</v>
      </c>
      <c r="U45" s="133"/>
      <c r="V45" s="130"/>
      <c r="W45" s="131"/>
      <c r="X45" s="131"/>
      <c r="Y45" s="131"/>
      <c r="Z45" s="131"/>
      <c r="AA45" s="131"/>
      <c r="AB45" s="131"/>
      <c r="AC45" s="131"/>
      <c r="AD45" s="131"/>
      <c r="AE45" s="131"/>
      <c r="AF45" s="131"/>
      <c r="AG45" s="131"/>
      <c r="AH45" s="131"/>
      <c r="AI45" s="132"/>
      <c r="AK45" s="9"/>
      <c r="AL45" s="143"/>
      <c r="AM45" s="143"/>
      <c r="AN45" s="154" t="s">
        <v>125</v>
      </c>
      <c r="AO45" s="154"/>
      <c r="AP45" s="154"/>
      <c r="AQ45" s="25">
        <f ca="1">SUMIF($V$41:$AG$48,AN45&amp;"*",$M$41:$M$48)+ROUNDDOWN(SUMIF($V$41:$AG$48,AN45&amp;"*",$O$41:$O$48)/12,0)</f>
        <v>0</v>
      </c>
      <c r="AR45" s="26" t="s">
        <v>0</v>
      </c>
      <c r="AS45" s="26">
        <f ca="1">IF(SUMIF($V$41:$AG$48,AN45&amp;"*",$O$41:$O$48)&gt;=12,ROUNDDOWN(SUMIF($V$41:$AG$48,AN45&amp;"*",$O$41:$O$48)/12,0)*12,SUMIF($V$41:$AG$48,AN45&amp;"*",$O$41:$O$48))</f>
        <v>0</v>
      </c>
      <c r="AT45" s="155" t="s">
        <v>9</v>
      </c>
      <c r="AU45" s="156"/>
      <c r="AV45" s="157">
        <f ca="1">SUMIF($V$41:$AG$48,AN45&amp;"*",$R$41:$S$48)</f>
        <v>0</v>
      </c>
      <c r="AW45" s="158"/>
      <c r="AX45" s="159" t="s">
        <v>18</v>
      </c>
      <c r="AY45" s="154"/>
    </row>
    <row r="46" spans="2:51" ht="21" customHeight="1">
      <c r="B46" s="59" t="s">
        <v>24</v>
      </c>
      <c r="C46" s="149"/>
      <c r="D46" s="149"/>
      <c r="E46" s="149"/>
      <c r="F46" s="149"/>
      <c r="G46" s="149"/>
      <c r="H46" s="149"/>
      <c r="I46" s="149"/>
      <c r="J46" s="149"/>
      <c r="K46" s="149"/>
      <c r="L46" s="149"/>
      <c r="M46" s="23">
        <f t="shared" si="0"/>
        <v>0</v>
      </c>
      <c r="N46" s="24" t="s">
        <v>0</v>
      </c>
      <c r="O46" s="24">
        <f t="shared" si="1"/>
        <v>0</v>
      </c>
      <c r="P46" s="140" t="s">
        <v>9</v>
      </c>
      <c r="Q46" s="134"/>
      <c r="R46" s="141"/>
      <c r="S46" s="142"/>
      <c r="T46" s="133" t="s">
        <v>18</v>
      </c>
      <c r="U46" s="133"/>
      <c r="V46" s="130"/>
      <c r="W46" s="131"/>
      <c r="X46" s="131"/>
      <c r="Y46" s="131"/>
      <c r="Z46" s="131"/>
      <c r="AA46" s="131"/>
      <c r="AB46" s="131"/>
      <c r="AC46" s="131"/>
      <c r="AD46" s="131"/>
      <c r="AE46" s="131"/>
      <c r="AF46" s="131"/>
      <c r="AG46" s="131"/>
      <c r="AH46" s="131"/>
      <c r="AI46" s="132"/>
      <c r="AK46" s="9"/>
      <c r="AL46" s="9"/>
      <c r="AM46" s="9"/>
      <c r="AP46" s="27"/>
    </row>
    <row r="47" spans="2:51" ht="21" customHeight="1">
      <c r="B47" s="59" t="s">
        <v>25</v>
      </c>
      <c r="C47" s="149"/>
      <c r="D47" s="149"/>
      <c r="E47" s="149"/>
      <c r="F47" s="149"/>
      <c r="G47" s="149"/>
      <c r="H47" s="149"/>
      <c r="I47" s="149"/>
      <c r="J47" s="149"/>
      <c r="K47" s="149"/>
      <c r="L47" s="149"/>
      <c r="M47" s="23">
        <f t="shared" si="0"/>
        <v>0</v>
      </c>
      <c r="N47" s="24" t="s">
        <v>0</v>
      </c>
      <c r="O47" s="24">
        <f t="shared" si="1"/>
        <v>0</v>
      </c>
      <c r="P47" s="140" t="s">
        <v>9</v>
      </c>
      <c r="Q47" s="134"/>
      <c r="R47" s="141"/>
      <c r="S47" s="142"/>
      <c r="T47" s="133" t="s">
        <v>18</v>
      </c>
      <c r="U47" s="133"/>
      <c r="V47" s="130"/>
      <c r="W47" s="131"/>
      <c r="X47" s="131"/>
      <c r="Y47" s="131"/>
      <c r="Z47" s="131"/>
      <c r="AA47" s="131"/>
      <c r="AB47" s="131"/>
      <c r="AC47" s="131"/>
      <c r="AD47" s="131"/>
      <c r="AE47" s="131"/>
      <c r="AF47" s="131"/>
      <c r="AG47" s="131"/>
      <c r="AH47" s="131"/>
      <c r="AI47" s="132"/>
      <c r="AK47" s="9"/>
      <c r="AL47" s="9"/>
      <c r="AM47" s="9"/>
      <c r="AP47" s="27"/>
    </row>
    <row r="48" spans="2:51" ht="21" customHeight="1">
      <c r="B48" s="61" t="s">
        <v>26</v>
      </c>
      <c r="C48" s="163"/>
      <c r="D48" s="163"/>
      <c r="E48" s="163"/>
      <c r="F48" s="163"/>
      <c r="G48" s="163"/>
      <c r="H48" s="163"/>
      <c r="I48" s="163"/>
      <c r="J48" s="163"/>
      <c r="K48" s="163"/>
      <c r="L48" s="163"/>
      <c r="M48" s="25">
        <f t="shared" si="0"/>
        <v>0</v>
      </c>
      <c r="N48" s="26" t="s">
        <v>0</v>
      </c>
      <c r="O48" s="26">
        <f t="shared" si="1"/>
        <v>0</v>
      </c>
      <c r="P48" s="164" t="s">
        <v>9</v>
      </c>
      <c r="Q48" s="155"/>
      <c r="R48" s="165"/>
      <c r="S48" s="166"/>
      <c r="T48" s="154" t="s">
        <v>18</v>
      </c>
      <c r="U48" s="154"/>
      <c r="V48" s="160"/>
      <c r="W48" s="161"/>
      <c r="X48" s="161"/>
      <c r="Y48" s="161"/>
      <c r="Z48" s="161"/>
      <c r="AA48" s="161"/>
      <c r="AB48" s="161"/>
      <c r="AC48" s="161"/>
      <c r="AD48" s="161"/>
      <c r="AE48" s="161"/>
      <c r="AF48" s="161"/>
      <c r="AG48" s="161"/>
      <c r="AH48" s="161"/>
      <c r="AI48" s="162"/>
      <c r="AK48" s="9"/>
      <c r="AL48" s="9"/>
      <c r="AM48" s="9"/>
      <c r="AN48" s="8"/>
    </row>
    <row r="49" spans="2:39">
      <c r="C49" s="29"/>
      <c r="I49" s="9"/>
      <c r="J49" s="9"/>
      <c r="K49" s="9"/>
      <c r="L49" s="9"/>
      <c r="M49" s="9"/>
      <c r="N49" s="9"/>
      <c r="O49" s="9"/>
      <c r="P49" s="9"/>
      <c r="Q49" s="9"/>
      <c r="R49" s="9"/>
      <c r="S49" s="9"/>
      <c r="T49" s="9"/>
      <c r="U49" s="9"/>
      <c r="V49" s="9"/>
      <c r="AL49" s="9"/>
    </row>
    <row r="50" spans="2:39">
      <c r="B50" s="8" t="s">
        <v>187</v>
      </c>
      <c r="K50" s="9"/>
      <c r="L50" s="9"/>
      <c r="M50" s="9"/>
      <c r="P50" s="9"/>
      <c r="Q50" s="9"/>
      <c r="R50" s="9"/>
    </row>
    <row r="51" spans="2:39" ht="21" customHeight="1">
      <c r="B51" s="86" t="s">
        <v>147</v>
      </c>
      <c r="C51" s="86"/>
      <c r="D51" s="86"/>
      <c r="E51" s="86"/>
      <c r="F51" s="86"/>
      <c r="G51" s="86"/>
      <c r="H51" s="86"/>
      <c r="I51" s="86"/>
      <c r="J51" s="86"/>
      <c r="K51" s="86"/>
      <c r="L51" s="86"/>
      <c r="M51" s="86"/>
      <c r="N51" s="86"/>
      <c r="O51" s="86"/>
      <c r="P51" s="86"/>
      <c r="Q51" s="86"/>
      <c r="R51" s="86"/>
      <c r="S51" s="86"/>
      <c r="T51" s="86"/>
      <c r="U51" s="86"/>
      <c r="V51" s="86"/>
      <c r="W51" s="86" t="s">
        <v>146</v>
      </c>
      <c r="X51" s="86"/>
      <c r="Y51" s="86"/>
      <c r="Z51" s="86"/>
      <c r="AA51" s="86"/>
      <c r="AB51" s="86"/>
      <c r="AC51" s="86"/>
      <c r="AD51" s="86"/>
      <c r="AE51" s="86"/>
      <c r="AF51" s="86"/>
      <c r="AG51" s="86"/>
      <c r="AH51" s="86"/>
      <c r="AI51" s="86"/>
    </row>
    <row r="52" spans="2:39" ht="21" customHeight="1">
      <c r="B52" s="107"/>
      <c r="C52" s="107"/>
      <c r="D52" s="107"/>
      <c r="E52" s="107"/>
      <c r="F52" s="107"/>
      <c r="G52" s="107"/>
      <c r="H52" s="107"/>
      <c r="I52" s="107"/>
      <c r="J52" s="107"/>
      <c r="K52" s="107"/>
      <c r="L52" s="107"/>
      <c r="M52" s="107"/>
      <c r="N52" s="107"/>
      <c r="O52" s="107"/>
      <c r="P52" s="107"/>
      <c r="Q52" s="107"/>
      <c r="R52" s="107"/>
      <c r="S52" s="107"/>
      <c r="T52" s="107"/>
      <c r="U52" s="107"/>
      <c r="V52" s="107"/>
      <c r="W52" s="89" t="s">
        <v>8</v>
      </c>
      <c r="X52" s="90"/>
      <c r="Y52" s="91"/>
      <c r="Z52" s="92"/>
      <c r="AA52" s="62"/>
      <c r="AB52" s="63"/>
      <c r="AC52" s="65" t="s">
        <v>0</v>
      </c>
      <c r="AD52" s="62"/>
      <c r="AE52" s="63"/>
      <c r="AF52" s="65" t="s">
        <v>1</v>
      </c>
      <c r="AG52" s="62"/>
      <c r="AH52" s="63"/>
      <c r="AI52" s="65" t="s">
        <v>2</v>
      </c>
    </row>
    <row r="53" spans="2:39">
      <c r="B53" s="30"/>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7"/>
      <c r="AK53" s="7"/>
    </row>
    <row r="54" spans="2:39">
      <c r="B54" s="7" t="s">
        <v>188</v>
      </c>
      <c r="D54" s="9"/>
      <c r="I54" s="9"/>
      <c r="N54" s="9"/>
      <c r="S54" s="9"/>
      <c r="AJ54" s="9"/>
      <c r="AK54" s="9"/>
      <c r="AL54" s="9"/>
      <c r="AM54" s="9"/>
    </row>
    <row r="55" spans="2:39" ht="14.25" thickBot="1">
      <c r="C55" s="7"/>
      <c r="D55" s="9"/>
      <c r="I55" s="9"/>
      <c r="N55" s="9"/>
      <c r="S55" s="9"/>
      <c r="AJ55" s="9"/>
      <c r="AK55" s="9"/>
      <c r="AL55" s="9"/>
      <c r="AM55" s="9"/>
    </row>
    <row r="56" spans="2:39" ht="14.25" thickTop="1">
      <c r="B56" s="167" t="s">
        <v>176</v>
      </c>
      <c r="C56" s="167"/>
      <c r="D56" s="167"/>
      <c r="E56" s="167"/>
      <c r="F56" s="167"/>
      <c r="G56" s="167"/>
      <c r="H56" s="167"/>
      <c r="I56" s="167"/>
      <c r="J56" s="167"/>
      <c r="K56" s="167"/>
      <c r="L56" s="167"/>
      <c r="M56" s="167"/>
      <c r="N56" s="167"/>
      <c r="O56" s="167"/>
      <c r="P56" s="167"/>
      <c r="Q56" s="167"/>
      <c r="R56" s="167"/>
      <c r="S56" s="167"/>
      <c r="T56" s="168"/>
      <c r="U56" s="114" t="s">
        <v>15</v>
      </c>
      <c r="V56" s="114"/>
      <c r="W56" s="114"/>
      <c r="X56" s="114"/>
      <c r="Y56" s="114"/>
      <c r="Z56" s="114" t="s">
        <v>137</v>
      </c>
      <c r="AA56" s="114"/>
      <c r="AB56" s="114"/>
      <c r="AC56" s="114"/>
      <c r="AD56" s="114"/>
      <c r="AE56" s="169"/>
      <c r="AF56" s="170" t="s">
        <v>12</v>
      </c>
      <c r="AG56" s="171"/>
      <c r="AH56" s="171"/>
      <c r="AI56" s="172"/>
      <c r="AK56" s="9"/>
      <c r="AL56" s="9"/>
      <c r="AM56" s="9"/>
    </row>
    <row r="57" spans="2:39" ht="21" customHeight="1">
      <c r="B57" s="72" t="s">
        <v>19</v>
      </c>
      <c r="C57" s="173" t="s">
        <v>131</v>
      </c>
      <c r="D57" s="174"/>
      <c r="E57" s="174"/>
      <c r="F57" s="174"/>
      <c r="G57" s="174"/>
      <c r="H57" s="174"/>
      <c r="I57" s="174"/>
      <c r="J57" s="174"/>
      <c r="K57" s="174"/>
      <c r="L57" s="174"/>
      <c r="M57" s="174"/>
      <c r="N57" s="174"/>
      <c r="O57" s="174"/>
      <c r="P57" s="174"/>
      <c r="Q57" s="174"/>
      <c r="R57" s="174"/>
      <c r="S57" s="174"/>
      <c r="T57" s="175"/>
      <c r="U57" s="76">
        <f ca="1">AQ41+AQ42+AQ44+ROUNDDOWN((AS41+AS42+AS44)/12,0)</f>
        <v>0</v>
      </c>
      <c r="V57" s="77" t="s">
        <v>0</v>
      </c>
      <c r="W57" s="78">
        <f ca="1">(AS41+AS42+AS44)-ROUNDDOWN((AS41+AS42+AS44)/12,0)*12</f>
        <v>0</v>
      </c>
      <c r="X57" s="176" t="s">
        <v>9</v>
      </c>
      <c r="Y57" s="177"/>
      <c r="Z57" s="178">
        <f ca="1">AV41+AV42+AV44</f>
        <v>0</v>
      </c>
      <c r="AA57" s="179"/>
      <c r="AB57" s="179"/>
      <c r="AC57" s="179"/>
      <c r="AD57" s="176" t="s">
        <v>138</v>
      </c>
      <c r="AE57" s="180"/>
      <c r="AF57" s="181" t="str">
        <f ca="1">IF(AND(AQ41+AQ42+AQ44+ROUNDDOWN((AS41+AS42+AS44)/12,0)&gt;=5,AV41+AV42+AV44&gt;=900),"満たす","満たさない")</f>
        <v>満たさない</v>
      </c>
      <c r="AG57" s="182"/>
      <c r="AH57" s="182"/>
      <c r="AI57" s="183"/>
      <c r="AJ57" s="9"/>
      <c r="AK57" s="9"/>
      <c r="AL57" s="9"/>
      <c r="AM57" s="9"/>
    </row>
    <row r="58" spans="2:39" ht="21" customHeight="1">
      <c r="B58" s="72" t="s">
        <v>132</v>
      </c>
      <c r="C58" s="173" t="s">
        <v>133</v>
      </c>
      <c r="D58" s="174"/>
      <c r="E58" s="174"/>
      <c r="F58" s="174"/>
      <c r="G58" s="174"/>
      <c r="H58" s="174"/>
      <c r="I58" s="174"/>
      <c r="J58" s="174"/>
      <c r="K58" s="174"/>
      <c r="L58" s="174"/>
      <c r="M58" s="174"/>
      <c r="N58" s="174"/>
      <c r="O58" s="174"/>
      <c r="P58" s="174"/>
      <c r="Q58" s="174"/>
      <c r="R58" s="174"/>
      <c r="S58" s="174"/>
      <c r="T58" s="175"/>
      <c r="U58" s="76">
        <f ca="1">AQ43</f>
        <v>0</v>
      </c>
      <c r="V58" s="77" t="s">
        <v>0</v>
      </c>
      <c r="W58" s="78">
        <f ca="1">AS43</f>
        <v>0</v>
      </c>
      <c r="X58" s="176" t="s">
        <v>9</v>
      </c>
      <c r="Y58" s="177"/>
      <c r="Z58" s="178">
        <f ca="1">AV43</f>
        <v>0</v>
      </c>
      <c r="AA58" s="179"/>
      <c r="AB58" s="179"/>
      <c r="AC58" s="179"/>
      <c r="AD58" s="176" t="s">
        <v>138</v>
      </c>
      <c r="AE58" s="180"/>
      <c r="AF58" s="181" t="str">
        <f ca="1">IF(AND(AQ43&gt;=10,AV43&gt;=1800),"満たす","満たさない")</f>
        <v>満たさない</v>
      </c>
      <c r="AG58" s="182"/>
      <c r="AH58" s="182"/>
      <c r="AI58" s="183"/>
      <c r="AJ58" s="9"/>
      <c r="AK58" s="9"/>
      <c r="AL58" s="9"/>
      <c r="AM58" s="9"/>
    </row>
    <row r="59" spans="2:39" ht="21" customHeight="1">
      <c r="B59" s="190" t="s">
        <v>134</v>
      </c>
      <c r="C59" s="173" t="s">
        <v>135</v>
      </c>
      <c r="D59" s="174"/>
      <c r="E59" s="174"/>
      <c r="F59" s="174"/>
      <c r="G59" s="174"/>
      <c r="H59" s="174"/>
      <c r="I59" s="174"/>
      <c r="J59" s="174"/>
      <c r="K59" s="174"/>
      <c r="L59" s="174"/>
      <c r="M59" s="174"/>
      <c r="N59" s="174"/>
      <c r="O59" s="174"/>
      <c r="P59" s="174"/>
      <c r="Q59" s="174"/>
      <c r="R59" s="174"/>
      <c r="S59" s="174"/>
      <c r="T59" s="175"/>
      <c r="U59" s="79">
        <f ca="1">AQ45</f>
        <v>0</v>
      </c>
      <c r="V59" s="80" t="s">
        <v>0</v>
      </c>
      <c r="W59" s="81">
        <f ca="1">AS45</f>
        <v>0</v>
      </c>
      <c r="X59" s="193" t="s">
        <v>9</v>
      </c>
      <c r="Y59" s="194"/>
      <c r="Z59" s="195">
        <f ca="1">AV45</f>
        <v>0</v>
      </c>
      <c r="AA59" s="196"/>
      <c r="AB59" s="196"/>
      <c r="AC59" s="196"/>
      <c r="AD59" s="193" t="s">
        <v>138</v>
      </c>
      <c r="AE59" s="197"/>
      <c r="AF59" s="198" t="str">
        <f ca="1">IF(AND(AQ45&gt;=5,AV45&gt;=900,SUM(AQ41:AQ44)+ROUNDDOWN(SUM(AS41:AS44)/12,0)&gt;=3,SUM(AV41:AW44)&gt;=540),"満たす","満たさない")</f>
        <v>満たさない</v>
      </c>
      <c r="AG59" s="193"/>
      <c r="AH59" s="193"/>
      <c r="AI59" s="197"/>
      <c r="AJ59" s="9"/>
      <c r="AK59" s="9"/>
      <c r="AL59" s="9"/>
      <c r="AM59" s="9"/>
    </row>
    <row r="60" spans="2:39" ht="21" customHeight="1">
      <c r="B60" s="191"/>
      <c r="C60" s="205" t="s">
        <v>130</v>
      </c>
      <c r="D60" s="206"/>
      <c r="E60" s="206"/>
      <c r="F60" s="206"/>
      <c r="G60" s="206"/>
      <c r="H60" s="206"/>
      <c r="I60" s="206"/>
      <c r="J60" s="206"/>
      <c r="K60" s="206"/>
      <c r="L60" s="206"/>
      <c r="M60" s="206"/>
      <c r="N60" s="206"/>
      <c r="O60" s="206"/>
      <c r="P60" s="206"/>
      <c r="Q60" s="206"/>
      <c r="R60" s="206"/>
      <c r="S60" s="206"/>
      <c r="T60" s="207"/>
      <c r="U60" s="205" t="s">
        <v>130</v>
      </c>
      <c r="V60" s="206"/>
      <c r="W60" s="206"/>
      <c r="X60" s="206"/>
      <c r="Y60" s="207"/>
      <c r="Z60" s="205" t="s">
        <v>130</v>
      </c>
      <c r="AA60" s="206"/>
      <c r="AB60" s="206"/>
      <c r="AC60" s="206"/>
      <c r="AD60" s="206"/>
      <c r="AE60" s="208"/>
      <c r="AF60" s="199"/>
      <c r="AG60" s="200"/>
      <c r="AH60" s="200"/>
      <c r="AI60" s="201"/>
      <c r="AJ60" s="9"/>
      <c r="AK60" s="9"/>
      <c r="AL60" s="9"/>
      <c r="AM60" s="9"/>
    </row>
    <row r="61" spans="2:39" ht="21" customHeight="1" thickBot="1">
      <c r="B61" s="192"/>
      <c r="C61" s="209" t="s">
        <v>136</v>
      </c>
      <c r="D61" s="210"/>
      <c r="E61" s="210"/>
      <c r="F61" s="210"/>
      <c r="G61" s="210"/>
      <c r="H61" s="210"/>
      <c r="I61" s="210"/>
      <c r="J61" s="210"/>
      <c r="K61" s="210"/>
      <c r="L61" s="210"/>
      <c r="M61" s="210"/>
      <c r="N61" s="210"/>
      <c r="O61" s="210"/>
      <c r="P61" s="210"/>
      <c r="Q61" s="210"/>
      <c r="R61" s="210"/>
      <c r="S61" s="210"/>
      <c r="T61" s="211"/>
      <c r="U61" s="82">
        <f ca="1">SUM(AQ41:AQ44)+ROUNDDOWN(SUM(AS41:AS44)/12,0)</f>
        <v>0</v>
      </c>
      <c r="V61" s="83" t="s">
        <v>0</v>
      </c>
      <c r="W61" s="84">
        <f ca="1">SUM(AS41:AS44)-ROUNDDOWN(SUM(AS41:AS44)/12,0)*12</f>
        <v>0</v>
      </c>
      <c r="X61" s="185" t="s">
        <v>9</v>
      </c>
      <c r="Y61" s="186"/>
      <c r="Z61" s="187">
        <f ca="1">SUM(AV41:AW44)</f>
        <v>0</v>
      </c>
      <c r="AA61" s="188"/>
      <c r="AB61" s="188"/>
      <c r="AC61" s="188"/>
      <c r="AD61" s="185" t="s">
        <v>138</v>
      </c>
      <c r="AE61" s="189"/>
      <c r="AF61" s="202"/>
      <c r="AG61" s="203"/>
      <c r="AH61" s="203"/>
      <c r="AI61" s="204"/>
      <c r="AJ61" s="36"/>
      <c r="AK61" s="9"/>
      <c r="AL61" s="9"/>
      <c r="AM61" s="9"/>
    </row>
    <row r="62" spans="2:39" ht="14.25" thickTop="1">
      <c r="K62" s="9"/>
      <c r="L62" s="9"/>
      <c r="M62" s="9"/>
      <c r="P62" s="9"/>
      <c r="Q62" s="9"/>
      <c r="R62" s="9"/>
    </row>
    <row r="63" spans="2:39">
      <c r="B63" s="7" t="s">
        <v>150</v>
      </c>
    </row>
    <row r="64" spans="2:39" ht="33" customHeight="1">
      <c r="B64" s="115" t="s">
        <v>162</v>
      </c>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c r="AH64" s="115"/>
      <c r="AI64" s="115"/>
      <c r="AJ64" s="9"/>
      <c r="AK64" s="9"/>
      <c r="AL64" s="9"/>
      <c r="AM64" s="9"/>
    </row>
    <row r="65" spans="2:35">
      <c r="B65" s="115" t="s">
        <v>156</v>
      </c>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c r="AG65" s="115"/>
      <c r="AH65" s="115"/>
      <c r="AI65" s="115"/>
    </row>
    <row r="66" spans="2:35">
      <c r="B66" s="115" t="s">
        <v>157</v>
      </c>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5"/>
      <c r="AI66" s="115"/>
    </row>
    <row r="67" spans="2:35">
      <c r="B67" s="184" t="s">
        <v>154</v>
      </c>
      <c r="C67" s="184"/>
      <c r="D67" s="184"/>
      <c r="E67" s="184"/>
      <c r="F67" s="184"/>
      <c r="G67" s="184"/>
      <c r="H67" s="184"/>
      <c r="I67" s="184"/>
      <c r="J67" s="184"/>
      <c r="K67" s="184"/>
      <c r="L67" s="184"/>
      <c r="M67" s="184"/>
      <c r="N67" s="184"/>
      <c r="O67" s="184"/>
      <c r="P67" s="184"/>
      <c r="Q67" s="184"/>
      <c r="R67" s="184"/>
      <c r="S67" s="184"/>
      <c r="T67" s="184"/>
      <c r="U67" s="184"/>
      <c r="V67" s="184"/>
      <c r="W67" s="184"/>
      <c r="X67" s="184"/>
      <c r="Y67" s="184"/>
      <c r="Z67" s="184"/>
      <c r="AA67" s="184"/>
      <c r="AB67" s="184"/>
      <c r="AC67" s="184"/>
      <c r="AD67" s="184"/>
      <c r="AE67" s="184"/>
      <c r="AF67" s="184"/>
      <c r="AG67" s="184"/>
      <c r="AH67" s="184"/>
      <c r="AI67" s="184"/>
    </row>
    <row r="68" spans="2:35">
      <c r="B68" s="115" t="s">
        <v>155</v>
      </c>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5"/>
      <c r="AI68" s="115"/>
    </row>
    <row r="69" spans="2:35">
      <c r="B69" s="115" t="s">
        <v>151</v>
      </c>
      <c r="C69" s="115"/>
      <c r="D69" s="115"/>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c r="AG69" s="115"/>
      <c r="AH69" s="115"/>
      <c r="AI69" s="115"/>
    </row>
    <row r="70" spans="2:35">
      <c r="B70" s="8" t="s">
        <v>163</v>
      </c>
    </row>
    <row r="71" spans="2:35" ht="52.15" customHeight="1">
      <c r="B71" s="115" t="s">
        <v>161</v>
      </c>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c r="AG71" s="115"/>
      <c r="AH71" s="115"/>
      <c r="AI71" s="115"/>
    </row>
    <row r="72" spans="2:35" ht="37.5" customHeight="1"/>
    <row r="73" spans="2:35" ht="37.5" customHeight="1"/>
    <row r="74" spans="2:35" ht="37.5" customHeight="1"/>
  </sheetData>
  <mergeCells count="193">
    <mergeCell ref="B67:AI67"/>
    <mergeCell ref="B68:AI68"/>
    <mergeCell ref="B69:AI69"/>
    <mergeCell ref="B71:AI71"/>
    <mergeCell ref="X61:Y61"/>
    <mergeCell ref="Z61:AC61"/>
    <mergeCell ref="AD61:AE61"/>
    <mergeCell ref="B64:AI64"/>
    <mergeCell ref="B65:AI65"/>
    <mergeCell ref="B66:AI66"/>
    <mergeCell ref="B59:B61"/>
    <mergeCell ref="C59:T59"/>
    <mergeCell ref="X59:Y59"/>
    <mergeCell ref="Z59:AC59"/>
    <mergeCell ref="AD59:AE59"/>
    <mergeCell ref="AF59:AI61"/>
    <mergeCell ref="C60:T60"/>
    <mergeCell ref="U60:Y60"/>
    <mergeCell ref="Z60:AE60"/>
    <mergeCell ref="C61:T61"/>
    <mergeCell ref="C57:T57"/>
    <mergeCell ref="X57:Y57"/>
    <mergeCell ref="Z57:AC57"/>
    <mergeCell ref="AD57:AE57"/>
    <mergeCell ref="AF57:AI57"/>
    <mergeCell ref="C58:T58"/>
    <mergeCell ref="X58:Y58"/>
    <mergeCell ref="Z58:AC58"/>
    <mergeCell ref="AD58:AE58"/>
    <mergeCell ref="AF58:AI58"/>
    <mergeCell ref="B51:V51"/>
    <mergeCell ref="W51:AI51"/>
    <mergeCell ref="B52:V52"/>
    <mergeCell ref="W52:X52"/>
    <mergeCell ref="Y52:Z52"/>
    <mergeCell ref="B56:T56"/>
    <mergeCell ref="U56:Y56"/>
    <mergeCell ref="Z56:AE56"/>
    <mergeCell ref="AF56:AI56"/>
    <mergeCell ref="V48:AI48"/>
    <mergeCell ref="V46:AI46"/>
    <mergeCell ref="C47:G47"/>
    <mergeCell ref="H47:L47"/>
    <mergeCell ref="P47:Q47"/>
    <mergeCell ref="R47:S47"/>
    <mergeCell ref="T47:U47"/>
    <mergeCell ref="V47:AI47"/>
    <mergeCell ref="C45:G45"/>
    <mergeCell ref="H45:L45"/>
    <mergeCell ref="P45:Q45"/>
    <mergeCell ref="R45:S45"/>
    <mergeCell ref="T45:U45"/>
    <mergeCell ref="C46:G46"/>
    <mergeCell ref="H46:L46"/>
    <mergeCell ref="P46:Q46"/>
    <mergeCell ref="R46:S46"/>
    <mergeCell ref="T46:U46"/>
    <mergeCell ref="C48:G48"/>
    <mergeCell ref="H48:L48"/>
    <mergeCell ref="P48:Q48"/>
    <mergeCell ref="R48:S48"/>
    <mergeCell ref="T48:U48"/>
    <mergeCell ref="V45:AI45"/>
    <mergeCell ref="AN45:AP45"/>
    <mergeCell ref="AT45:AU45"/>
    <mergeCell ref="AV45:AW45"/>
    <mergeCell ref="V43:AI43"/>
    <mergeCell ref="AN43:AP43"/>
    <mergeCell ref="AT43:AU43"/>
    <mergeCell ref="AV43:AW43"/>
    <mergeCell ref="AX43:AY43"/>
    <mergeCell ref="AX44:AY44"/>
    <mergeCell ref="AX45:AY45"/>
    <mergeCell ref="C44:G44"/>
    <mergeCell ref="H44:L44"/>
    <mergeCell ref="P44:Q44"/>
    <mergeCell ref="R44:S44"/>
    <mergeCell ref="T44:U44"/>
    <mergeCell ref="V44:AI44"/>
    <mergeCell ref="AN44:AP44"/>
    <mergeCell ref="AT44:AU44"/>
    <mergeCell ref="AV44:AW44"/>
    <mergeCell ref="V42:AI42"/>
    <mergeCell ref="AN42:AP42"/>
    <mergeCell ref="AT42:AU42"/>
    <mergeCell ref="AV42:AW42"/>
    <mergeCell ref="AX42:AY42"/>
    <mergeCell ref="C43:G43"/>
    <mergeCell ref="H43:L43"/>
    <mergeCell ref="P43:Q43"/>
    <mergeCell ref="R43:S43"/>
    <mergeCell ref="T43:U43"/>
    <mergeCell ref="AL41:AM45"/>
    <mergeCell ref="AN41:AP41"/>
    <mergeCell ref="AT41:AU41"/>
    <mergeCell ref="AV41:AW41"/>
    <mergeCell ref="AX41:AY41"/>
    <mergeCell ref="C42:G42"/>
    <mergeCell ref="H42:L42"/>
    <mergeCell ref="P42:Q42"/>
    <mergeCell ref="R42:S42"/>
    <mergeCell ref="T42:U42"/>
    <mergeCell ref="C41:G41"/>
    <mergeCell ref="H41:L41"/>
    <mergeCell ref="P41:Q41"/>
    <mergeCell ref="R41:S41"/>
    <mergeCell ref="T41:U41"/>
    <mergeCell ref="V41:AI41"/>
    <mergeCell ref="B35:AI35"/>
    <mergeCell ref="B36:AI36"/>
    <mergeCell ref="B39:B40"/>
    <mergeCell ref="C39:L39"/>
    <mergeCell ref="M39:Q40"/>
    <mergeCell ref="R39:U40"/>
    <mergeCell ref="V39:AI40"/>
    <mergeCell ref="C40:G40"/>
    <mergeCell ref="H40:L40"/>
    <mergeCell ref="B38:AI38"/>
    <mergeCell ref="B30:B31"/>
    <mergeCell ref="C30:F30"/>
    <mergeCell ref="G30:T30"/>
    <mergeCell ref="U30:Y30"/>
    <mergeCell ref="Z30:AI30"/>
    <mergeCell ref="C31:F31"/>
    <mergeCell ref="U31:Y31"/>
    <mergeCell ref="B28:B29"/>
    <mergeCell ref="C28:F28"/>
    <mergeCell ref="G28:T28"/>
    <mergeCell ref="U28:Y28"/>
    <mergeCell ref="Z28:AI28"/>
    <mergeCell ref="C29:F29"/>
    <mergeCell ref="U29:Y29"/>
    <mergeCell ref="B26:B27"/>
    <mergeCell ref="C26:F26"/>
    <mergeCell ref="G26:T26"/>
    <mergeCell ref="U26:Y26"/>
    <mergeCell ref="Z26:AI26"/>
    <mergeCell ref="C27:F27"/>
    <mergeCell ref="U27:Y27"/>
    <mergeCell ref="B24:B25"/>
    <mergeCell ref="C24:F24"/>
    <mergeCell ref="G24:T24"/>
    <mergeCell ref="U24:Y24"/>
    <mergeCell ref="Z24:AI24"/>
    <mergeCell ref="C25:F25"/>
    <mergeCell ref="U25:Y25"/>
    <mergeCell ref="B22:B23"/>
    <mergeCell ref="C22:F22"/>
    <mergeCell ref="G22:T22"/>
    <mergeCell ref="U22:Y22"/>
    <mergeCell ref="Z22:AI22"/>
    <mergeCell ref="C23:F23"/>
    <mergeCell ref="U23:Y23"/>
    <mergeCell ref="B20:B21"/>
    <mergeCell ref="C20:F20"/>
    <mergeCell ref="G20:T20"/>
    <mergeCell ref="U20:Y20"/>
    <mergeCell ref="Z20:AI20"/>
    <mergeCell ref="C21:F21"/>
    <mergeCell ref="U21:Y21"/>
    <mergeCell ref="B18:B19"/>
    <mergeCell ref="C18:F18"/>
    <mergeCell ref="G18:T18"/>
    <mergeCell ref="U18:Y18"/>
    <mergeCell ref="Z18:AI18"/>
    <mergeCell ref="C19:F19"/>
    <mergeCell ref="U19:Y19"/>
    <mergeCell ref="B11:AI11"/>
    <mergeCell ref="B12:AI12"/>
    <mergeCell ref="B13:AI13"/>
    <mergeCell ref="B16:B17"/>
    <mergeCell ref="C16:F16"/>
    <mergeCell ref="G16:T16"/>
    <mergeCell ref="U16:Y16"/>
    <mergeCell ref="Z16:AI16"/>
    <mergeCell ref="C17:F17"/>
    <mergeCell ref="U17:Y17"/>
    <mergeCell ref="B15:AI15"/>
    <mergeCell ref="B8:E8"/>
    <mergeCell ref="F8:U8"/>
    <mergeCell ref="V8:W8"/>
    <mergeCell ref="X8:Y8"/>
    <mergeCell ref="AH8:AI8"/>
    <mergeCell ref="B9:E9"/>
    <mergeCell ref="T9:AI9"/>
    <mergeCell ref="B2:AI2"/>
    <mergeCell ref="B3:AI3"/>
    <mergeCell ref="B5:W5"/>
    <mergeCell ref="X5:Y5"/>
    <mergeCell ref="B6:AI6"/>
    <mergeCell ref="B7:E7"/>
    <mergeCell ref="F7:U7"/>
    <mergeCell ref="V7:AI7"/>
  </mergeCells>
  <phoneticPr fontId="6"/>
  <conditionalFormatting sqref="AF57:AF59">
    <cfRule type="cellIs" dxfId="1" priority="1" operator="equal">
      <formula>"満たす"</formula>
    </cfRule>
  </conditionalFormatting>
  <printOptions horizontalCentered="1"/>
  <pageMargins left="0.39370078740157483" right="0.39370078740157483" top="0.31496062992125984" bottom="0.19685039370078741" header="0.27559055118110237" footer="0.15748031496062992"/>
  <pageSetup paperSize="9" scale="91" fitToHeight="0" orientation="portrait" r:id="rId1"/>
  <headerFooter>
    <oddFooter>&amp;C&amp;P</oddFooter>
  </headerFooter>
  <rowBreaks count="1" manualBreakCount="1">
    <brk id="33" min="1" max="36"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プルダウンリスト!$B$2:$B$3</xm:f>
          </x14:formula1>
          <xm:sqref>X8:Y8</xm:sqref>
        </x14:dataValidation>
        <x14:dataValidation type="list" allowBlank="1" showInputMessage="1" showErrorMessage="1">
          <x14:formula1>
            <xm:f>プルダウンリスト!$B$5:$B$96</xm:f>
          </x14:formula1>
          <xm:sqref>V41:AI48</xm:sqref>
        </x14:dataValidation>
        <x14:dataValidation type="list" allowBlank="1" showInputMessage="1" showErrorMessage="1">
          <x14:formula1>
            <xm:f>プルダウンリスト!$B$2:$B$4</xm:f>
          </x14:formula1>
          <xm:sqref>Y52:Z52</xm:sqref>
        </x14:dataValidation>
        <x14:dataValidation type="list" allowBlank="1" showInputMessage="1" showErrorMessage="1">
          <x14:formula1>
            <xm:f>プルダウンリスト!$B$97:$B$101</xm:f>
          </x14:formula1>
          <xm:sqref>B52:V52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2:AY74"/>
  <sheetViews>
    <sheetView showGridLines="0" view="pageBreakPreview" topLeftCell="A19" zoomScale="90" zoomScaleNormal="90" zoomScaleSheetLayoutView="90" zoomScalePageLayoutView="80" workbookViewId="0">
      <selection activeCell="B37" sqref="B37"/>
    </sheetView>
  </sheetViews>
  <sheetFormatPr defaultColWidth="3.125" defaultRowHeight="13.5"/>
  <cols>
    <col min="1" max="1" width="3.125" style="9"/>
    <col min="2" max="39" width="3.125" style="8" customWidth="1"/>
    <col min="40" max="44" width="3.125" style="9"/>
    <col min="45" max="45" width="9.125" style="9" bestFit="1" customWidth="1"/>
    <col min="46" max="16384" width="3.125" style="9"/>
  </cols>
  <sheetData>
    <row r="2" spans="2:39" ht="24" customHeight="1">
      <c r="B2" s="227" t="s">
        <v>190</v>
      </c>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7"/>
      <c r="AK2" s="7"/>
    </row>
    <row r="3" spans="2:39">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7"/>
      <c r="AK3" s="7"/>
    </row>
    <row r="4" spans="2:39" ht="21" customHeight="1">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row>
    <row r="5" spans="2:39" ht="17.25" customHeight="1">
      <c r="B5" s="228"/>
      <c r="C5" s="228"/>
      <c r="D5" s="228"/>
      <c r="E5" s="228"/>
      <c r="F5" s="228"/>
      <c r="G5" s="228"/>
      <c r="H5" s="228"/>
      <c r="I5" s="228"/>
      <c r="J5" s="228"/>
      <c r="K5" s="228"/>
      <c r="L5" s="228"/>
      <c r="M5" s="228"/>
      <c r="N5" s="228"/>
      <c r="O5" s="228"/>
      <c r="P5" s="228"/>
      <c r="Q5" s="228"/>
      <c r="R5" s="228"/>
      <c r="S5" s="228"/>
      <c r="T5" s="228"/>
      <c r="U5" s="228"/>
      <c r="V5" s="228"/>
      <c r="W5" s="228"/>
      <c r="X5" s="229" t="s">
        <v>6</v>
      </c>
      <c r="Y5" s="229"/>
      <c r="Z5" s="51"/>
      <c r="AA5" s="53">
        <v>7</v>
      </c>
      <c r="AB5" s="11" t="s">
        <v>0</v>
      </c>
      <c r="AC5" s="51"/>
      <c r="AD5" s="53" t="s">
        <v>142</v>
      </c>
      <c r="AE5" s="11" t="s">
        <v>1</v>
      </c>
      <c r="AF5" s="56" t="s">
        <v>171</v>
      </c>
      <c r="AG5" s="57" t="s">
        <v>172</v>
      </c>
      <c r="AH5" s="11" t="s">
        <v>2</v>
      </c>
      <c r="AI5" s="11"/>
    </row>
    <row r="6" spans="2:39" ht="18.600000000000001" customHeight="1">
      <c r="B6" s="228"/>
      <c r="C6" s="228"/>
      <c r="D6" s="228"/>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228"/>
      <c r="AE6" s="228"/>
      <c r="AF6" s="228"/>
      <c r="AG6" s="228"/>
      <c r="AH6" s="228"/>
      <c r="AI6" s="228"/>
      <c r="AJ6" s="12"/>
      <c r="AK6" s="12"/>
    </row>
    <row r="7" spans="2:39" ht="21" customHeight="1">
      <c r="B7" s="213" t="s">
        <v>5</v>
      </c>
      <c r="C7" s="213"/>
      <c r="D7" s="213"/>
      <c r="E7" s="213"/>
      <c r="F7" s="230" t="s">
        <v>169</v>
      </c>
      <c r="G7" s="230"/>
      <c r="H7" s="230"/>
      <c r="I7" s="230"/>
      <c r="J7" s="230"/>
      <c r="K7" s="230"/>
      <c r="L7" s="230"/>
      <c r="M7" s="230"/>
      <c r="N7" s="230"/>
      <c r="O7" s="230"/>
      <c r="P7" s="230"/>
      <c r="Q7" s="230"/>
      <c r="R7" s="230"/>
      <c r="S7" s="230"/>
      <c r="T7" s="230"/>
      <c r="U7" s="230"/>
      <c r="V7" s="215" t="s">
        <v>148</v>
      </c>
      <c r="W7" s="231"/>
      <c r="X7" s="231"/>
      <c r="Y7" s="231"/>
      <c r="Z7" s="231"/>
      <c r="AA7" s="231"/>
      <c r="AB7" s="231"/>
      <c r="AC7" s="231"/>
      <c r="AD7" s="231"/>
      <c r="AE7" s="231"/>
      <c r="AF7" s="231"/>
      <c r="AG7" s="231"/>
      <c r="AH7" s="231"/>
      <c r="AI7" s="216"/>
      <c r="AJ7" s="12"/>
      <c r="AK7" s="12"/>
      <c r="AM7" s="9"/>
    </row>
    <row r="8" spans="2:39" ht="34.5" customHeight="1">
      <c r="B8" s="212" t="s">
        <v>189</v>
      </c>
      <c r="C8" s="213"/>
      <c r="D8" s="213"/>
      <c r="E8" s="213"/>
      <c r="F8" s="214" t="s">
        <v>170</v>
      </c>
      <c r="G8" s="214"/>
      <c r="H8" s="214"/>
      <c r="I8" s="214"/>
      <c r="J8" s="214"/>
      <c r="K8" s="214"/>
      <c r="L8" s="214"/>
      <c r="M8" s="214"/>
      <c r="N8" s="214"/>
      <c r="O8" s="214"/>
      <c r="P8" s="214"/>
      <c r="Q8" s="214"/>
      <c r="R8" s="214"/>
      <c r="S8" s="214"/>
      <c r="T8" s="214"/>
      <c r="U8" s="214"/>
      <c r="V8" s="215" t="s">
        <v>8</v>
      </c>
      <c r="W8" s="216"/>
      <c r="X8" s="217" t="s">
        <v>173</v>
      </c>
      <c r="Y8" s="218"/>
      <c r="Z8" s="56" t="s">
        <v>171</v>
      </c>
      <c r="AA8" s="57">
        <v>2</v>
      </c>
      <c r="AB8" s="13" t="s">
        <v>0</v>
      </c>
      <c r="AC8" s="56"/>
      <c r="AD8" s="57">
        <v>3</v>
      </c>
      <c r="AE8" s="13" t="s">
        <v>1</v>
      </c>
      <c r="AF8" s="56"/>
      <c r="AG8" s="57">
        <v>4</v>
      </c>
      <c r="AH8" s="219" t="s">
        <v>4</v>
      </c>
      <c r="AI8" s="220"/>
      <c r="AJ8" s="12"/>
      <c r="AK8" s="12"/>
      <c r="AM8" s="9"/>
    </row>
    <row r="9" spans="2:39" ht="21" customHeight="1">
      <c r="B9" s="221" t="s">
        <v>7</v>
      </c>
      <c r="C9" s="222"/>
      <c r="D9" s="222"/>
      <c r="E9" s="223"/>
      <c r="F9" s="56">
        <v>1</v>
      </c>
      <c r="G9" s="58">
        <v>2</v>
      </c>
      <c r="H9" s="58">
        <v>3</v>
      </c>
      <c r="I9" s="57">
        <v>4</v>
      </c>
      <c r="J9" s="13" t="s">
        <v>3</v>
      </c>
      <c r="K9" s="56"/>
      <c r="L9" s="58">
        <v>5</v>
      </c>
      <c r="M9" s="58">
        <v>6</v>
      </c>
      <c r="N9" s="57">
        <v>7</v>
      </c>
      <c r="O9" s="13" t="s">
        <v>3</v>
      </c>
      <c r="P9" s="56">
        <v>8</v>
      </c>
      <c r="Q9" s="58">
        <v>9</v>
      </c>
      <c r="R9" s="58">
        <v>0</v>
      </c>
      <c r="S9" s="57">
        <v>1</v>
      </c>
      <c r="T9" s="224"/>
      <c r="U9" s="225"/>
      <c r="V9" s="225"/>
      <c r="W9" s="225"/>
      <c r="X9" s="225"/>
      <c r="Y9" s="225"/>
      <c r="Z9" s="225"/>
      <c r="AA9" s="225"/>
      <c r="AB9" s="225"/>
      <c r="AC9" s="225"/>
      <c r="AD9" s="225"/>
      <c r="AE9" s="225"/>
      <c r="AF9" s="225"/>
      <c r="AG9" s="225"/>
      <c r="AH9" s="225"/>
      <c r="AI9" s="226"/>
      <c r="AJ9" s="9"/>
      <c r="AK9" s="9"/>
      <c r="AL9" s="9"/>
      <c r="AM9" s="9"/>
    </row>
    <row r="10" spans="2:39" ht="15.75">
      <c r="B10" s="14"/>
      <c r="C10" s="14"/>
      <c r="D10" s="14"/>
      <c r="E10" s="14"/>
      <c r="F10" s="14"/>
      <c r="G10" s="14"/>
      <c r="H10" s="14"/>
      <c r="I10" s="15"/>
      <c r="J10" s="14"/>
      <c r="K10" s="14"/>
      <c r="L10" s="14"/>
      <c r="M10" s="14"/>
      <c r="N10" s="15"/>
      <c r="O10" s="14"/>
      <c r="P10" s="14"/>
      <c r="Q10" s="14"/>
      <c r="R10" s="14"/>
      <c r="S10" s="15"/>
      <c r="T10" s="16"/>
      <c r="U10" s="16"/>
      <c r="V10" s="16"/>
      <c r="W10" s="16"/>
      <c r="X10" s="16"/>
      <c r="Y10" s="16"/>
      <c r="Z10" s="16"/>
      <c r="AA10" s="16"/>
      <c r="AB10" s="16"/>
      <c r="AC10" s="16"/>
      <c r="AD10" s="16"/>
      <c r="AE10" s="16"/>
      <c r="AF10" s="16"/>
      <c r="AG10" s="16"/>
      <c r="AH10" s="16"/>
      <c r="AI10" s="16"/>
      <c r="AJ10" s="9"/>
      <c r="AK10" s="9"/>
      <c r="AL10" s="9"/>
      <c r="AM10" s="9"/>
    </row>
    <row r="11" spans="2:39" ht="15.75">
      <c r="B11" s="240" t="s">
        <v>159</v>
      </c>
      <c r="C11" s="240"/>
      <c r="D11" s="240"/>
      <c r="E11" s="240"/>
      <c r="F11" s="240"/>
      <c r="G11" s="240"/>
      <c r="H11" s="240"/>
      <c r="I11" s="240"/>
      <c r="J11" s="240"/>
      <c r="K11" s="240"/>
      <c r="L11" s="240"/>
      <c r="M11" s="240"/>
      <c r="N11" s="240"/>
      <c r="O11" s="240"/>
      <c r="P11" s="240"/>
      <c r="Q11" s="240"/>
      <c r="R11" s="240"/>
      <c r="S11" s="240"/>
      <c r="T11" s="240"/>
      <c r="U11" s="240"/>
      <c r="V11" s="240"/>
      <c r="W11" s="240"/>
      <c r="X11" s="240"/>
      <c r="Y11" s="240"/>
      <c r="Z11" s="240"/>
      <c r="AA11" s="240"/>
      <c r="AB11" s="240"/>
      <c r="AC11" s="240"/>
      <c r="AD11" s="240"/>
      <c r="AE11" s="240"/>
      <c r="AF11" s="240"/>
      <c r="AG11" s="240"/>
      <c r="AH11" s="240"/>
      <c r="AI11" s="240"/>
      <c r="AJ11" s="9"/>
      <c r="AK11" s="9"/>
      <c r="AL11" s="9"/>
      <c r="AM11" s="9"/>
    </row>
    <row r="12" spans="2:39" ht="15.75">
      <c r="B12" s="240" t="s">
        <v>168</v>
      </c>
      <c r="C12" s="240"/>
      <c r="D12" s="240"/>
      <c r="E12" s="240"/>
      <c r="F12" s="240"/>
      <c r="G12" s="240"/>
      <c r="H12" s="240"/>
      <c r="I12" s="240"/>
      <c r="J12" s="240"/>
      <c r="K12" s="240"/>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0"/>
      <c r="AI12" s="240"/>
      <c r="AJ12" s="9"/>
      <c r="AK12" s="9"/>
      <c r="AL12" s="9"/>
      <c r="AM12" s="9"/>
    </row>
    <row r="13" spans="2:39" ht="15.75">
      <c r="B13" s="240" t="s">
        <v>167</v>
      </c>
      <c r="C13" s="240"/>
      <c r="D13" s="240"/>
      <c r="E13" s="240"/>
      <c r="F13" s="240"/>
      <c r="G13" s="240"/>
      <c r="H13" s="240"/>
      <c r="I13" s="240"/>
      <c r="J13" s="240"/>
      <c r="K13" s="240"/>
      <c r="L13" s="240"/>
      <c r="M13" s="240"/>
      <c r="N13" s="240"/>
      <c r="O13" s="240"/>
      <c r="P13" s="240"/>
      <c r="Q13" s="240"/>
      <c r="R13" s="240"/>
      <c r="S13" s="240"/>
      <c r="T13" s="240"/>
      <c r="U13" s="240"/>
      <c r="V13" s="240"/>
      <c r="W13" s="240"/>
      <c r="X13" s="240"/>
      <c r="Y13" s="240"/>
      <c r="Z13" s="240"/>
      <c r="AA13" s="240"/>
      <c r="AB13" s="240"/>
      <c r="AC13" s="240"/>
      <c r="AD13" s="240"/>
      <c r="AE13" s="240"/>
      <c r="AF13" s="240"/>
      <c r="AG13" s="240"/>
      <c r="AH13" s="240"/>
      <c r="AI13" s="240"/>
      <c r="AJ13" s="9"/>
      <c r="AK13" s="9"/>
      <c r="AL13" s="9"/>
      <c r="AM13" s="9"/>
    </row>
    <row r="14" spans="2:39" ht="15.75">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9"/>
      <c r="AK14" s="9"/>
      <c r="AL14" s="9"/>
      <c r="AM14" s="9"/>
    </row>
    <row r="15" spans="2:39" ht="41.45" customHeight="1">
      <c r="B15" s="116" t="s">
        <v>197</v>
      </c>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row>
    <row r="16" spans="2:39" ht="34.5" customHeight="1">
      <c r="B16" s="213" t="s">
        <v>128</v>
      </c>
      <c r="C16" s="213" t="s">
        <v>127</v>
      </c>
      <c r="D16" s="213"/>
      <c r="E16" s="213"/>
      <c r="F16" s="213"/>
      <c r="G16" s="232" t="s">
        <v>174</v>
      </c>
      <c r="H16" s="232"/>
      <c r="I16" s="232"/>
      <c r="J16" s="232"/>
      <c r="K16" s="232"/>
      <c r="L16" s="232"/>
      <c r="M16" s="232"/>
      <c r="N16" s="232"/>
      <c r="O16" s="232"/>
      <c r="P16" s="232"/>
      <c r="Q16" s="232"/>
      <c r="R16" s="232"/>
      <c r="S16" s="232"/>
      <c r="T16" s="232"/>
      <c r="U16" s="233" t="s">
        <v>10</v>
      </c>
      <c r="V16" s="234"/>
      <c r="W16" s="234"/>
      <c r="X16" s="234"/>
      <c r="Y16" s="235"/>
      <c r="Z16" s="236" t="s">
        <v>175</v>
      </c>
      <c r="AA16" s="237"/>
      <c r="AB16" s="237"/>
      <c r="AC16" s="237"/>
      <c r="AD16" s="237"/>
      <c r="AE16" s="237"/>
      <c r="AF16" s="237"/>
      <c r="AG16" s="237"/>
      <c r="AH16" s="237"/>
      <c r="AI16" s="238"/>
    </row>
    <row r="17" spans="2:39" ht="21" customHeight="1">
      <c r="B17" s="213"/>
      <c r="C17" s="239" t="s">
        <v>152</v>
      </c>
      <c r="D17" s="239"/>
      <c r="E17" s="239"/>
      <c r="F17" s="239"/>
      <c r="G17" s="51">
        <v>2</v>
      </c>
      <c r="H17" s="52">
        <v>3</v>
      </c>
      <c r="I17" s="52">
        <v>4</v>
      </c>
      <c r="J17" s="53">
        <v>5</v>
      </c>
      <c r="K17" s="13" t="s">
        <v>17</v>
      </c>
      <c r="L17" s="51"/>
      <c r="M17" s="52">
        <v>6</v>
      </c>
      <c r="N17" s="52">
        <v>7</v>
      </c>
      <c r="O17" s="53">
        <v>8</v>
      </c>
      <c r="P17" s="13" t="s">
        <v>17</v>
      </c>
      <c r="Q17" s="48">
        <v>9</v>
      </c>
      <c r="R17" s="50">
        <v>0</v>
      </c>
      <c r="S17" s="50">
        <v>1</v>
      </c>
      <c r="T17" s="49">
        <v>2</v>
      </c>
      <c r="U17" s="233" t="s">
        <v>11</v>
      </c>
      <c r="V17" s="234"/>
      <c r="W17" s="234"/>
      <c r="X17" s="234"/>
      <c r="Y17" s="235"/>
      <c r="Z17" s="55">
        <v>1</v>
      </c>
      <c r="AA17" s="52">
        <v>2</v>
      </c>
      <c r="AB17" s="52">
        <v>3</v>
      </c>
      <c r="AC17" s="52">
        <v>4</v>
      </c>
      <c r="AD17" s="52">
        <v>5</v>
      </c>
      <c r="AE17" s="52">
        <v>6</v>
      </c>
      <c r="AF17" s="52">
        <v>7</v>
      </c>
      <c r="AG17" s="52">
        <v>8</v>
      </c>
      <c r="AH17" s="52">
        <v>9</v>
      </c>
      <c r="AI17" s="53">
        <v>0</v>
      </c>
      <c r="AJ17" s="9"/>
      <c r="AK17" s="9"/>
      <c r="AL17" s="9"/>
    </row>
    <row r="18" spans="2:39" ht="34.5" customHeight="1">
      <c r="B18" s="213" t="s">
        <v>139</v>
      </c>
      <c r="C18" s="213" t="s">
        <v>127</v>
      </c>
      <c r="D18" s="213"/>
      <c r="E18" s="213"/>
      <c r="F18" s="213"/>
      <c r="G18" s="232" t="s">
        <v>178</v>
      </c>
      <c r="H18" s="232"/>
      <c r="I18" s="232"/>
      <c r="J18" s="232"/>
      <c r="K18" s="232"/>
      <c r="L18" s="232"/>
      <c r="M18" s="232"/>
      <c r="N18" s="232"/>
      <c r="O18" s="232"/>
      <c r="P18" s="232"/>
      <c r="Q18" s="232"/>
      <c r="R18" s="232"/>
      <c r="S18" s="232"/>
      <c r="T18" s="232"/>
      <c r="U18" s="233" t="s">
        <v>10</v>
      </c>
      <c r="V18" s="234"/>
      <c r="W18" s="234"/>
      <c r="X18" s="234"/>
      <c r="Y18" s="235"/>
      <c r="Z18" s="236" t="s">
        <v>177</v>
      </c>
      <c r="AA18" s="237"/>
      <c r="AB18" s="237"/>
      <c r="AC18" s="237"/>
      <c r="AD18" s="237"/>
      <c r="AE18" s="237"/>
      <c r="AF18" s="237"/>
      <c r="AG18" s="237"/>
      <c r="AH18" s="237"/>
      <c r="AI18" s="238"/>
    </row>
    <row r="19" spans="2:39" ht="21" customHeight="1">
      <c r="B19" s="213"/>
      <c r="C19" s="239" t="s">
        <v>152</v>
      </c>
      <c r="D19" s="239"/>
      <c r="E19" s="239"/>
      <c r="F19" s="239"/>
      <c r="G19" s="54"/>
      <c r="H19" s="52">
        <v>3</v>
      </c>
      <c r="I19" s="52">
        <v>4</v>
      </c>
      <c r="J19" s="53">
        <v>5</v>
      </c>
      <c r="K19" s="13" t="s">
        <v>17</v>
      </c>
      <c r="L19" s="51">
        <v>6</v>
      </c>
      <c r="M19" s="52">
        <v>7</v>
      </c>
      <c r="N19" s="52">
        <v>8</v>
      </c>
      <c r="O19" s="53">
        <v>9</v>
      </c>
      <c r="P19" s="13" t="s">
        <v>17</v>
      </c>
      <c r="Q19" s="51">
        <v>0</v>
      </c>
      <c r="R19" s="52">
        <v>1</v>
      </c>
      <c r="S19" s="52">
        <v>2</v>
      </c>
      <c r="T19" s="53">
        <v>3</v>
      </c>
      <c r="U19" s="233" t="s">
        <v>11</v>
      </c>
      <c r="V19" s="234"/>
      <c r="W19" s="234"/>
      <c r="X19" s="234"/>
      <c r="Y19" s="235"/>
      <c r="Z19" s="55">
        <v>4</v>
      </c>
      <c r="AA19" s="52">
        <v>5</v>
      </c>
      <c r="AB19" s="52">
        <v>6</v>
      </c>
      <c r="AC19" s="52">
        <v>7</v>
      </c>
      <c r="AD19" s="52">
        <v>8</v>
      </c>
      <c r="AE19" s="52">
        <v>9</v>
      </c>
      <c r="AF19" s="52">
        <v>0</v>
      </c>
      <c r="AG19" s="52">
        <v>1</v>
      </c>
      <c r="AH19" s="52">
        <v>2</v>
      </c>
      <c r="AI19" s="53">
        <v>3</v>
      </c>
      <c r="AJ19" s="9"/>
      <c r="AK19" s="9"/>
      <c r="AL19" s="9"/>
      <c r="AM19" s="9"/>
    </row>
    <row r="20" spans="2:39" ht="34.5" customHeight="1">
      <c r="B20" s="213" t="s">
        <v>140</v>
      </c>
      <c r="C20" s="213" t="s">
        <v>127</v>
      </c>
      <c r="D20" s="213"/>
      <c r="E20" s="213"/>
      <c r="F20" s="213"/>
      <c r="G20" s="232" t="s">
        <v>179</v>
      </c>
      <c r="H20" s="232"/>
      <c r="I20" s="232"/>
      <c r="J20" s="232"/>
      <c r="K20" s="232"/>
      <c r="L20" s="232"/>
      <c r="M20" s="232"/>
      <c r="N20" s="232"/>
      <c r="O20" s="232"/>
      <c r="P20" s="232"/>
      <c r="Q20" s="232"/>
      <c r="R20" s="232"/>
      <c r="S20" s="232"/>
      <c r="T20" s="232"/>
      <c r="U20" s="233" t="s">
        <v>10</v>
      </c>
      <c r="V20" s="234"/>
      <c r="W20" s="234"/>
      <c r="X20" s="234"/>
      <c r="Y20" s="235"/>
      <c r="Z20" s="236" t="s">
        <v>180</v>
      </c>
      <c r="AA20" s="237"/>
      <c r="AB20" s="237"/>
      <c r="AC20" s="237"/>
      <c r="AD20" s="237"/>
      <c r="AE20" s="237"/>
      <c r="AF20" s="237"/>
      <c r="AG20" s="237"/>
      <c r="AH20" s="237"/>
      <c r="AI20" s="238"/>
      <c r="AM20" s="9"/>
    </row>
    <row r="21" spans="2:39" ht="21" customHeight="1">
      <c r="B21" s="213"/>
      <c r="C21" s="239" t="s">
        <v>152</v>
      </c>
      <c r="D21" s="239"/>
      <c r="E21" s="239"/>
      <c r="F21" s="239"/>
      <c r="G21" s="51"/>
      <c r="H21" s="52">
        <v>4</v>
      </c>
      <c r="I21" s="52">
        <v>5</v>
      </c>
      <c r="J21" s="53">
        <v>6</v>
      </c>
      <c r="K21" s="13" t="s">
        <v>17</v>
      </c>
      <c r="L21" s="51">
        <v>7</v>
      </c>
      <c r="M21" s="52">
        <v>8</v>
      </c>
      <c r="N21" s="52">
        <v>9</v>
      </c>
      <c r="O21" s="53">
        <v>0</v>
      </c>
      <c r="P21" s="13" t="s">
        <v>17</v>
      </c>
      <c r="Q21" s="51">
        <v>1</v>
      </c>
      <c r="R21" s="52">
        <v>2</v>
      </c>
      <c r="S21" s="52">
        <v>3</v>
      </c>
      <c r="T21" s="53">
        <v>4</v>
      </c>
      <c r="U21" s="233" t="s">
        <v>11</v>
      </c>
      <c r="V21" s="234"/>
      <c r="W21" s="234"/>
      <c r="X21" s="234"/>
      <c r="Y21" s="235"/>
      <c r="Z21" s="55">
        <v>5</v>
      </c>
      <c r="AA21" s="52">
        <v>6</v>
      </c>
      <c r="AB21" s="52">
        <v>7</v>
      </c>
      <c r="AC21" s="52">
        <v>8</v>
      </c>
      <c r="AD21" s="52">
        <v>9</v>
      </c>
      <c r="AE21" s="52">
        <v>0</v>
      </c>
      <c r="AF21" s="52">
        <v>1</v>
      </c>
      <c r="AG21" s="52">
        <v>2</v>
      </c>
      <c r="AH21" s="52">
        <v>3</v>
      </c>
      <c r="AI21" s="53">
        <v>4</v>
      </c>
      <c r="AJ21" s="9"/>
      <c r="AK21" s="9"/>
      <c r="AL21" s="9"/>
      <c r="AM21" s="9"/>
    </row>
    <row r="22" spans="2:39" ht="34.5" customHeight="1">
      <c r="B22" s="213" t="s">
        <v>141</v>
      </c>
      <c r="C22" s="213" t="s">
        <v>127</v>
      </c>
      <c r="D22" s="213"/>
      <c r="E22" s="213"/>
      <c r="F22" s="213"/>
      <c r="G22" s="232" t="s">
        <v>179</v>
      </c>
      <c r="H22" s="232"/>
      <c r="I22" s="232"/>
      <c r="J22" s="232"/>
      <c r="K22" s="232"/>
      <c r="L22" s="232"/>
      <c r="M22" s="232"/>
      <c r="N22" s="232"/>
      <c r="O22" s="232"/>
      <c r="P22" s="232"/>
      <c r="Q22" s="232"/>
      <c r="R22" s="232"/>
      <c r="S22" s="232"/>
      <c r="T22" s="232"/>
      <c r="U22" s="233" t="s">
        <v>10</v>
      </c>
      <c r="V22" s="234"/>
      <c r="W22" s="234"/>
      <c r="X22" s="234"/>
      <c r="Y22" s="235"/>
      <c r="Z22" s="236" t="s">
        <v>180</v>
      </c>
      <c r="AA22" s="237"/>
      <c r="AB22" s="237"/>
      <c r="AC22" s="237"/>
      <c r="AD22" s="237"/>
      <c r="AE22" s="237"/>
      <c r="AF22" s="237"/>
      <c r="AG22" s="237"/>
      <c r="AH22" s="237"/>
      <c r="AI22" s="238"/>
      <c r="AM22" s="9"/>
    </row>
    <row r="23" spans="2:39" ht="21" customHeight="1">
      <c r="B23" s="213"/>
      <c r="C23" s="239" t="s">
        <v>152</v>
      </c>
      <c r="D23" s="239"/>
      <c r="E23" s="239"/>
      <c r="F23" s="239"/>
      <c r="G23" s="51"/>
      <c r="H23" s="52">
        <v>4</v>
      </c>
      <c r="I23" s="52">
        <v>5</v>
      </c>
      <c r="J23" s="53">
        <v>6</v>
      </c>
      <c r="K23" s="13" t="s">
        <v>17</v>
      </c>
      <c r="L23" s="51">
        <v>7</v>
      </c>
      <c r="M23" s="52">
        <v>8</v>
      </c>
      <c r="N23" s="52">
        <v>9</v>
      </c>
      <c r="O23" s="53">
        <v>0</v>
      </c>
      <c r="P23" s="13" t="s">
        <v>17</v>
      </c>
      <c r="Q23" s="51">
        <v>1</v>
      </c>
      <c r="R23" s="52">
        <v>2</v>
      </c>
      <c r="S23" s="52">
        <v>3</v>
      </c>
      <c r="T23" s="53">
        <v>4</v>
      </c>
      <c r="U23" s="233" t="s">
        <v>11</v>
      </c>
      <c r="V23" s="234"/>
      <c r="W23" s="234"/>
      <c r="X23" s="234"/>
      <c r="Y23" s="235"/>
      <c r="Z23" s="55">
        <v>5</v>
      </c>
      <c r="AA23" s="52">
        <v>6</v>
      </c>
      <c r="AB23" s="52">
        <v>7</v>
      </c>
      <c r="AC23" s="52">
        <v>8</v>
      </c>
      <c r="AD23" s="52">
        <v>9</v>
      </c>
      <c r="AE23" s="52">
        <v>0</v>
      </c>
      <c r="AF23" s="52">
        <v>1</v>
      </c>
      <c r="AG23" s="52">
        <v>2</v>
      </c>
      <c r="AH23" s="52">
        <v>3</v>
      </c>
      <c r="AI23" s="53">
        <v>4</v>
      </c>
      <c r="AJ23" s="9"/>
      <c r="AK23" s="9"/>
      <c r="AL23" s="9"/>
      <c r="AM23" s="9"/>
    </row>
    <row r="24" spans="2:39" ht="34.5" customHeight="1">
      <c r="B24" s="213" t="s">
        <v>142</v>
      </c>
      <c r="C24" s="213" t="s">
        <v>127</v>
      </c>
      <c r="D24" s="213"/>
      <c r="E24" s="213"/>
      <c r="F24" s="213"/>
      <c r="G24" s="232"/>
      <c r="H24" s="232"/>
      <c r="I24" s="232"/>
      <c r="J24" s="232"/>
      <c r="K24" s="232"/>
      <c r="L24" s="232"/>
      <c r="M24" s="232"/>
      <c r="N24" s="232"/>
      <c r="O24" s="232"/>
      <c r="P24" s="232"/>
      <c r="Q24" s="232"/>
      <c r="R24" s="232"/>
      <c r="S24" s="232"/>
      <c r="T24" s="232"/>
      <c r="U24" s="233" t="s">
        <v>10</v>
      </c>
      <c r="V24" s="234"/>
      <c r="W24" s="234"/>
      <c r="X24" s="234"/>
      <c r="Y24" s="235"/>
      <c r="Z24" s="236"/>
      <c r="AA24" s="237"/>
      <c r="AB24" s="237"/>
      <c r="AC24" s="237"/>
      <c r="AD24" s="237"/>
      <c r="AE24" s="237"/>
      <c r="AF24" s="237"/>
      <c r="AG24" s="237"/>
      <c r="AH24" s="237"/>
      <c r="AI24" s="238"/>
      <c r="AM24" s="9"/>
    </row>
    <row r="25" spans="2:39" ht="21" customHeight="1">
      <c r="B25" s="213"/>
      <c r="C25" s="239" t="s">
        <v>152</v>
      </c>
      <c r="D25" s="239"/>
      <c r="E25" s="239"/>
      <c r="F25" s="239"/>
      <c r="G25" s="38"/>
      <c r="H25" s="46"/>
      <c r="I25" s="46"/>
      <c r="J25" s="39"/>
      <c r="K25" s="13" t="s">
        <v>17</v>
      </c>
      <c r="L25" s="38"/>
      <c r="M25" s="46"/>
      <c r="N25" s="46"/>
      <c r="O25" s="39"/>
      <c r="P25" s="13" t="s">
        <v>17</v>
      </c>
      <c r="Q25" s="38"/>
      <c r="R25" s="46"/>
      <c r="S25" s="46"/>
      <c r="T25" s="39"/>
      <c r="U25" s="233" t="s">
        <v>11</v>
      </c>
      <c r="V25" s="234"/>
      <c r="W25" s="234"/>
      <c r="X25" s="234"/>
      <c r="Y25" s="235"/>
      <c r="Z25" s="47"/>
      <c r="AA25" s="46"/>
      <c r="AB25" s="46"/>
      <c r="AC25" s="46"/>
      <c r="AD25" s="46"/>
      <c r="AE25" s="46"/>
      <c r="AF25" s="46"/>
      <c r="AG25" s="46"/>
      <c r="AH25" s="46"/>
      <c r="AI25" s="39"/>
      <c r="AJ25" s="9"/>
      <c r="AK25" s="9"/>
      <c r="AL25" s="9"/>
      <c r="AM25" s="9"/>
    </row>
    <row r="26" spans="2:39" ht="34.5" customHeight="1">
      <c r="B26" s="213" t="s">
        <v>143</v>
      </c>
      <c r="C26" s="213" t="s">
        <v>127</v>
      </c>
      <c r="D26" s="213"/>
      <c r="E26" s="213"/>
      <c r="F26" s="213"/>
      <c r="G26" s="232"/>
      <c r="H26" s="232"/>
      <c r="I26" s="232"/>
      <c r="J26" s="232"/>
      <c r="K26" s="232"/>
      <c r="L26" s="232"/>
      <c r="M26" s="232"/>
      <c r="N26" s="232"/>
      <c r="O26" s="232"/>
      <c r="P26" s="232"/>
      <c r="Q26" s="232"/>
      <c r="R26" s="232"/>
      <c r="S26" s="232"/>
      <c r="T26" s="232"/>
      <c r="U26" s="233" t="s">
        <v>10</v>
      </c>
      <c r="V26" s="234"/>
      <c r="W26" s="234"/>
      <c r="X26" s="234"/>
      <c r="Y26" s="235"/>
      <c r="Z26" s="236"/>
      <c r="AA26" s="237"/>
      <c r="AB26" s="237"/>
      <c r="AC26" s="237"/>
      <c r="AD26" s="237"/>
      <c r="AE26" s="237"/>
      <c r="AF26" s="237"/>
      <c r="AG26" s="237"/>
      <c r="AH26" s="237"/>
      <c r="AI26" s="238"/>
      <c r="AM26" s="9"/>
    </row>
    <row r="27" spans="2:39" ht="21" customHeight="1">
      <c r="B27" s="213"/>
      <c r="C27" s="239" t="s">
        <v>152</v>
      </c>
      <c r="D27" s="239"/>
      <c r="E27" s="239"/>
      <c r="F27" s="239"/>
      <c r="G27" s="38"/>
      <c r="H27" s="46"/>
      <c r="I27" s="46"/>
      <c r="J27" s="39"/>
      <c r="K27" s="13" t="s">
        <v>17</v>
      </c>
      <c r="L27" s="38"/>
      <c r="M27" s="46"/>
      <c r="N27" s="46"/>
      <c r="O27" s="39"/>
      <c r="P27" s="13" t="s">
        <v>17</v>
      </c>
      <c r="Q27" s="38"/>
      <c r="R27" s="46"/>
      <c r="S27" s="46"/>
      <c r="T27" s="39"/>
      <c r="U27" s="233" t="s">
        <v>11</v>
      </c>
      <c r="V27" s="234"/>
      <c r="W27" s="234"/>
      <c r="X27" s="234"/>
      <c r="Y27" s="235"/>
      <c r="Z27" s="47"/>
      <c r="AA27" s="46"/>
      <c r="AB27" s="46"/>
      <c r="AC27" s="46"/>
      <c r="AD27" s="46"/>
      <c r="AE27" s="46"/>
      <c r="AF27" s="46"/>
      <c r="AG27" s="46"/>
      <c r="AH27" s="46"/>
      <c r="AI27" s="39"/>
      <c r="AJ27" s="9"/>
      <c r="AK27" s="9"/>
      <c r="AL27" s="9"/>
      <c r="AM27" s="9"/>
    </row>
    <row r="28" spans="2:39" ht="34.5" customHeight="1">
      <c r="B28" s="213" t="s">
        <v>144</v>
      </c>
      <c r="C28" s="213" t="s">
        <v>127</v>
      </c>
      <c r="D28" s="213"/>
      <c r="E28" s="213"/>
      <c r="F28" s="213"/>
      <c r="G28" s="232"/>
      <c r="H28" s="232"/>
      <c r="I28" s="232"/>
      <c r="J28" s="232"/>
      <c r="K28" s="232"/>
      <c r="L28" s="232"/>
      <c r="M28" s="232"/>
      <c r="N28" s="232"/>
      <c r="O28" s="232"/>
      <c r="P28" s="232"/>
      <c r="Q28" s="232"/>
      <c r="R28" s="232"/>
      <c r="S28" s="232"/>
      <c r="T28" s="232"/>
      <c r="U28" s="233" t="s">
        <v>10</v>
      </c>
      <c r="V28" s="234"/>
      <c r="W28" s="234"/>
      <c r="X28" s="234"/>
      <c r="Y28" s="235"/>
      <c r="Z28" s="236"/>
      <c r="AA28" s="237"/>
      <c r="AB28" s="237"/>
      <c r="AC28" s="237"/>
      <c r="AD28" s="237"/>
      <c r="AE28" s="237"/>
      <c r="AF28" s="237"/>
      <c r="AG28" s="237"/>
      <c r="AH28" s="237"/>
      <c r="AI28" s="238"/>
      <c r="AM28" s="9"/>
    </row>
    <row r="29" spans="2:39" ht="21" customHeight="1">
      <c r="B29" s="213"/>
      <c r="C29" s="239" t="s">
        <v>152</v>
      </c>
      <c r="D29" s="239"/>
      <c r="E29" s="239"/>
      <c r="F29" s="239"/>
      <c r="G29" s="38"/>
      <c r="H29" s="46"/>
      <c r="I29" s="46"/>
      <c r="J29" s="39"/>
      <c r="K29" s="13" t="s">
        <v>17</v>
      </c>
      <c r="L29" s="38"/>
      <c r="M29" s="46"/>
      <c r="N29" s="46"/>
      <c r="O29" s="39"/>
      <c r="P29" s="13" t="s">
        <v>17</v>
      </c>
      <c r="Q29" s="38"/>
      <c r="R29" s="46"/>
      <c r="S29" s="46"/>
      <c r="T29" s="39"/>
      <c r="U29" s="233" t="s">
        <v>11</v>
      </c>
      <c r="V29" s="234"/>
      <c r="W29" s="234"/>
      <c r="X29" s="234"/>
      <c r="Y29" s="235"/>
      <c r="Z29" s="47"/>
      <c r="AA29" s="46"/>
      <c r="AB29" s="46"/>
      <c r="AC29" s="46"/>
      <c r="AD29" s="46"/>
      <c r="AE29" s="46"/>
      <c r="AF29" s="46"/>
      <c r="AG29" s="46"/>
      <c r="AH29" s="46"/>
      <c r="AI29" s="39"/>
      <c r="AJ29" s="9"/>
      <c r="AK29" s="9"/>
      <c r="AL29" s="9"/>
      <c r="AM29" s="9"/>
    </row>
    <row r="30" spans="2:39" ht="34.5" customHeight="1">
      <c r="B30" s="213" t="s">
        <v>145</v>
      </c>
      <c r="C30" s="213" t="s">
        <v>127</v>
      </c>
      <c r="D30" s="213"/>
      <c r="E30" s="213"/>
      <c r="F30" s="213"/>
      <c r="G30" s="232"/>
      <c r="H30" s="232"/>
      <c r="I30" s="232"/>
      <c r="J30" s="232"/>
      <c r="K30" s="232"/>
      <c r="L30" s="232"/>
      <c r="M30" s="232"/>
      <c r="N30" s="232"/>
      <c r="O30" s="232"/>
      <c r="P30" s="232"/>
      <c r="Q30" s="232"/>
      <c r="R30" s="232"/>
      <c r="S30" s="232"/>
      <c r="T30" s="232"/>
      <c r="U30" s="233" t="s">
        <v>10</v>
      </c>
      <c r="V30" s="234"/>
      <c r="W30" s="234"/>
      <c r="X30" s="234"/>
      <c r="Y30" s="235"/>
      <c r="Z30" s="236"/>
      <c r="AA30" s="237"/>
      <c r="AB30" s="237"/>
      <c r="AC30" s="237"/>
      <c r="AD30" s="237"/>
      <c r="AE30" s="237"/>
      <c r="AF30" s="237"/>
      <c r="AG30" s="237"/>
      <c r="AH30" s="237"/>
      <c r="AI30" s="238"/>
      <c r="AM30" s="9"/>
    </row>
    <row r="31" spans="2:39" ht="21" customHeight="1">
      <c r="B31" s="213"/>
      <c r="C31" s="239" t="s">
        <v>152</v>
      </c>
      <c r="D31" s="239"/>
      <c r="E31" s="239"/>
      <c r="F31" s="239"/>
      <c r="G31" s="38"/>
      <c r="H31" s="46"/>
      <c r="I31" s="46"/>
      <c r="J31" s="39"/>
      <c r="K31" s="13" t="s">
        <v>17</v>
      </c>
      <c r="L31" s="38"/>
      <c r="M31" s="46"/>
      <c r="N31" s="46"/>
      <c r="O31" s="39"/>
      <c r="P31" s="13" t="s">
        <v>17</v>
      </c>
      <c r="Q31" s="38"/>
      <c r="R31" s="46"/>
      <c r="S31" s="46"/>
      <c r="T31" s="39"/>
      <c r="U31" s="233" t="s">
        <v>11</v>
      </c>
      <c r="V31" s="234"/>
      <c r="W31" s="234"/>
      <c r="X31" s="234"/>
      <c r="Y31" s="235"/>
      <c r="Z31" s="47"/>
      <c r="AA31" s="46"/>
      <c r="AB31" s="46"/>
      <c r="AC31" s="46"/>
      <c r="AD31" s="46"/>
      <c r="AE31" s="46"/>
      <c r="AF31" s="46"/>
      <c r="AG31" s="46"/>
      <c r="AH31" s="46"/>
      <c r="AI31" s="39"/>
      <c r="AJ31" s="9"/>
      <c r="AK31" s="9"/>
      <c r="AL31" s="9"/>
      <c r="AM31" s="9"/>
    </row>
    <row r="32" spans="2:39" ht="21" customHeight="1">
      <c r="I32" s="9"/>
      <c r="N32" s="9"/>
      <c r="S32" s="9"/>
      <c r="Y32" s="9"/>
      <c r="Z32" s="9"/>
      <c r="AA32" s="9"/>
      <c r="AB32" s="9"/>
      <c r="AC32" s="9"/>
    </row>
    <row r="33" spans="2:51" ht="21" customHeight="1">
      <c r="C33" s="10"/>
      <c r="K33" s="9"/>
      <c r="L33" s="9"/>
      <c r="M33" s="9"/>
      <c r="P33" s="9"/>
      <c r="Q33" s="9"/>
      <c r="R33" s="9"/>
    </row>
    <row r="35" spans="2:51" ht="24" customHeight="1">
      <c r="B35" s="227" t="s">
        <v>192</v>
      </c>
      <c r="C35" s="227"/>
      <c r="D35" s="227"/>
      <c r="E35" s="227"/>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7"/>
      <c r="AK35" s="7"/>
    </row>
    <row r="36" spans="2:51">
      <c r="B36" s="102"/>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7"/>
      <c r="AK36" s="7"/>
    </row>
    <row r="37" spans="2:51" ht="21" customHeight="1">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row>
    <row r="38" spans="2:51" ht="45.6" customHeight="1">
      <c r="B38" s="128" t="s">
        <v>194</v>
      </c>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row>
    <row r="39" spans="2:51" ht="21" customHeight="1">
      <c r="B39" s="213"/>
      <c r="C39" s="213" t="s">
        <v>129</v>
      </c>
      <c r="D39" s="213"/>
      <c r="E39" s="213"/>
      <c r="F39" s="213"/>
      <c r="G39" s="213"/>
      <c r="H39" s="213"/>
      <c r="I39" s="213"/>
      <c r="J39" s="213"/>
      <c r="K39" s="213"/>
      <c r="L39" s="213"/>
      <c r="M39" s="213" t="s">
        <v>15</v>
      </c>
      <c r="N39" s="213"/>
      <c r="O39" s="213"/>
      <c r="P39" s="213"/>
      <c r="Q39" s="213"/>
      <c r="R39" s="212" t="s">
        <v>153</v>
      </c>
      <c r="S39" s="212"/>
      <c r="T39" s="212"/>
      <c r="U39" s="212"/>
      <c r="V39" s="245" t="s">
        <v>16</v>
      </c>
      <c r="W39" s="246"/>
      <c r="X39" s="246"/>
      <c r="Y39" s="246"/>
      <c r="Z39" s="246"/>
      <c r="AA39" s="246"/>
      <c r="AB39" s="246"/>
      <c r="AC39" s="246"/>
      <c r="AD39" s="246"/>
      <c r="AE39" s="246"/>
      <c r="AF39" s="246"/>
      <c r="AG39" s="246"/>
      <c r="AH39" s="246"/>
      <c r="AI39" s="247"/>
    </row>
    <row r="40" spans="2:51" ht="21" customHeight="1">
      <c r="B40" s="213"/>
      <c r="C40" s="221" t="s">
        <v>13</v>
      </c>
      <c r="D40" s="222"/>
      <c r="E40" s="222"/>
      <c r="F40" s="222"/>
      <c r="G40" s="223"/>
      <c r="H40" s="221" t="s">
        <v>14</v>
      </c>
      <c r="I40" s="222"/>
      <c r="J40" s="222"/>
      <c r="K40" s="222"/>
      <c r="L40" s="223"/>
      <c r="M40" s="213"/>
      <c r="N40" s="213"/>
      <c r="O40" s="213"/>
      <c r="P40" s="213"/>
      <c r="Q40" s="213"/>
      <c r="R40" s="212"/>
      <c r="S40" s="212"/>
      <c r="T40" s="212"/>
      <c r="U40" s="212"/>
      <c r="V40" s="248"/>
      <c r="W40" s="249"/>
      <c r="X40" s="249"/>
      <c r="Y40" s="249"/>
      <c r="Z40" s="249"/>
      <c r="AA40" s="249"/>
      <c r="AB40" s="249"/>
      <c r="AC40" s="249"/>
      <c r="AD40" s="249"/>
      <c r="AE40" s="249"/>
      <c r="AF40" s="249"/>
      <c r="AG40" s="249"/>
      <c r="AH40" s="249"/>
      <c r="AI40" s="250"/>
      <c r="AK40" s="9"/>
      <c r="AL40" s="9" t="s">
        <v>182</v>
      </c>
      <c r="AM40" s="9"/>
    </row>
    <row r="41" spans="2:51" ht="21" customHeight="1">
      <c r="B41" s="19" t="s">
        <v>19</v>
      </c>
      <c r="C41" s="260">
        <v>44287</v>
      </c>
      <c r="D41" s="260"/>
      <c r="E41" s="260"/>
      <c r="F41" s="260"/>
      <c r="G41" s="260"/>
      <c r="H41" s="260">
        <v>45058</v>
      </c>
      <c r="I41" s="260"/>
      <c r="J41" s="260"/>
      <c r="K41" s="260"/>
      <c r="L41" s="260"/>
      <c r="M41" s="1">
        <f>DATEDIF(C41,H41,"y")+ROUNDDOWN((DATEDIF(C41,H41,"ym")+IF(DATEDIF(C41,H41,"md")&gt;0,1,0))/12,0)</f>
        <v>2</v>
      </c>
      <c r="N41" s="2" t="s">
        <v>0</v>
      </c>
      <c r="O41" s="2">
        <f>IF(DATEDIF(C41,H41,"ym")+IF(DATEDIF(C41,H41,"md")&gt;0,1,0)&gt;=12,DATEDIF(C41,H41,"ym")+IF(DATEDIF(C41,H41,"md")&gt;0,1,0)-ROUNDDOWN((DATEDIF(C41,H41,"ym")+IF(DATEDIF(C41,H41,"md")&gt;0,1,0))/12,0)*12,DATEDIF(C41,H41,"ym")+IF(DATEDIF(C41,H41,"md")&gt;0,1,0))</f>
        <v>2</v>
      </c>
      <c r="P41" s="261" t="s">
        <v>9</v>
      </c>
      <c r="Q41" s="262"/>
      <c r="R41" s="263">
        <v>250</v>
      </c>
      <c r="S41" s="264"/>
      <c r="T41" s="241" t="s">
        <v>18</v>
      </c>
      <c r="U41" s="241"/>
      <c r="V41" s="242" t="s">
        <v>52</v>
      </c>
      <c r="W41" s="243"/>
      <c r="X41" s="243"/>
      <c r="Y41" s="243"/>
      <c r="Z41" s="243"/>
      <c r="AA41" s="243"/>
      <c r="AB41" s="243"/>
      <c r="AC41" s="243"/>
      <c r="AD41" s="243"/>
      <c r="AE41" s="243"/>
      <c r="AF41" s="243"/>
      <c r="AG41" s="243"/>
      <c r="AH41" s="243"/>
      <c r="AI41" s="244"/>
      <c r="AL41" s="143" t="s">
        <v>126</v>
      </c>
      <c r="AM41" s="143"/>
      <c r="AN41" s="118" t="s">
        <v>121</v>
      </c>
      <c r="AO41" s="118"/>
      <c r="AP41" s="118"/>
      <c r="AQ41" s="20">
        <f ca="1">SUMIF($V$41:$AG$48,AN41&amp;"*",$M$41:$M$48)+ROUNDDOWN(SUMIF($V$41:$AG$48,AN41&amp;"*",$O$41:$O$48)/12,0)</f>
        <v>2</v>
      </c>
      <c r="AR41" s="21" t="s">
        <v>0</v>
      </c>
      <c r="AS41" s="21">
        <f ca="1">SUMIF($V$41:$AG$48,AN41&amp;"*",$O$41:$O$48)-ROUNDDOWN(SUMIF($V$41:$AG$48,AN41&amp;"*",$O$41:$O$48)/12,0)*12</f>
        <v>2</v>
      </c>
      <c r="AT41" s="144" t="s">
        <v>9</v>
      </c>
      <c r="AU41" s="145"/>
      <c r="AV41" s="146">
        <f ca="1">SUMIF($V$41:$AG$48,AN41&amp;"*",$R$41:$S$48)</f>
        <v>250</v>
      </c>
      <c r="AW41" s="147"/>
      <c r="AX41" s="148" t="s">
        <v>18</v>
      </c>
      <c r="AY41" s="118"/>
    </row>
    <row r="42" spans="2:51" ht="21" customHeight="1">
      <c r="B42" s="22" t="s">
        <v>20</v>
      </c>
      <c r="C42" s="254">
        <v>42282</v>
      </c>
      <c r="D42" s="254"/>
      <c r="E42" s="254"/>
      <c r="F42" s="254"/>
      <c r="G42" s="254"/>
      <c r="H42" s="254">
        <v>44286</v>
      </c>
      <c r="I42" s="254"/>
      <c r="J42" s="254"/>
      <c r="K42" s="254"/>
      <c r="L42" s="254"/>
      <c r="M42" s="3">
        <f t="shared" ref="M42:M48" si="0">DATEDIF(C42,H42,"y")+ROUNDDOWN((DATEDIF(C42,H42,"ym")+IF(DATEDIF(C42,H42,"md")&gt;0,1,0))/12,0)</f>
        <v>5</v>
      </c>
      <c r="N42" s="4" t="s">
        <v>0</v>
      </c>
      <c r="O42" s="4">
        <f t="shared" ref="O42:O48" si="1">IF(DATEDIF(C42,H42,"ym")+IF(DATEDIF(C42,H42,"md")&gt;0,1,0)&gt;=12,DATEDIF(C42,H42,"ym")+IF(DATEDIF(C42,H42,"md")&gt;0,1,0)-ROUNDDOWN((DATEDIF(C42,H42,"ym")+IF(DATEDIF(C42,H42,"md")&gt;0,1,0))/12,0)*12,DATEDIF(C42,H42,"ym")+IF(DATEDIF(C42,H42,"md")&gt;0,1,0))</f>
        <v>6</v>
      </c>
      <c r="P42" s="255" t="s">
        <v>9</v>
      </c>
      <c r="Q42" s="256"/>
      <c r="R42" s="257">
        <v>1029</v>
      </c>
      <c r="S42" s="258"/>
      <c r="T42" s="259" t="s">
        <v>18</v>
      </c>
      <c r="U42" s="259"/>
      <c r="V42" s="251" t="s">
        <v>111</v>
      </c>
      <c r="W42" s="252"/>
      <c r="X42" s="252"/>
      <c r="Y42" s="252"/>
      <c r="Z42" s="252"/>
      <c r="AA42" s="252"/>
      <c r="AB42" s="252"/>
      <c r="AC42" s="252"/>
      <c r="AD42" s="252"/>
      <c r="AE42" s="252"/>
      <c r="AF42" s="252"/>
      <c r="AG42" s="252"/>
      <c r="AH42" s="252"/>
      <c r="AI42" s="253"/>
      <c r="AK42" s="9"/>
      <c r="AL42" s="143"/>
      <c r="AM42" s="143"/>
      <c r="AN42" s="133" t="s">
        <v>122</v>
      </c>
      <c r="AO42" s="133"/>
      <c r="AP42" s="133"/>
      <c r="AQ42" s="23">
        <f ca="1">SUMIF($V$41:$AG$48,AN42&amp;"*",$M$41:$M$48)+ROUNDDOWN(SUMIF($V$41:$AG$48,AN42&amp;"*",$O$41:$O$48)/12,0)</f>
        <v>2</v>
      </c>
      <c r="AR42" s="24" t="s">
        <v>0</v>
      </c>
      <c r="AS42" s="24">
        <f ca="1">IF(SUMIF($V$41:$AG$48,AN42&amp;"*",$O$41:$O$48)&gt;=12,ROUNDDOWN(SUMIF($V$41:$AG$48,AN42&amp;"*",$O$41:$O$48)/12,0)*12,SUMIF($V$41:$AG$48,AN42&amp;"*",$O$41:$O$48))</f>
        <v>12</v>
      </c>
      <c r="AT42" s="134" t="s">
        <v>9</v>
      </c>
      <c r="AU42" s="135"/>
      <c r="AV42" s="136">
        <f ca="1">SUMIF($V$41:$AG$48,AN42&amp;"*",$R$41:$S$48)</f>
        <v>375</v>
      </c>
      <c r="AW42" s="137"/>
      <c r="AX42" s="138" t="s">
        <v>18</v>
      </c>
      <c r="AY42" s="133"/>
    </row>
    <row r="43" spans="2:51" ht="21" customHeight="1">
      <c r="B43" s="22" t="s">
        <v>21</v>
      </c>
      <c r="C43" s="254">
        <v>42095</v>
      </c>
      <c r="D43" s="254"/>
      <c r="E43" s="254"/>
      <c r="F43" s="254"/>
      <c r="G43" s="254"/>
      <c r="H43" s="254">
        <v>42247</v>
      </c>
      <c r="I43" s="254"/>
      <c r="J43" s="254"/>
      <c r="K43" s="254"/>
      <c r="L43" s="254"/>
      <c r="M43" s="3">
        <f t="shared" si="0"/>
        <v>0</v>
      </c>
      <c r="N43" s="4" t="s">
        <v>0</v>
      </c>
      <c r="O43" s="4">
        <f t="shared" si="1"/>
        <v>5</v>
      </c>
      <c r="P43" s="255" t="s">
        <v>9</v>
      </c>
      <c r="Q43" s="256"/>
      <c r="R43" s="257">
        <v>78</v>
      </c>
      <c r="S43" s="258"/>
      <c r="T43" s="259" t="s">
        <v>18</v>
      </c>
      <c r="U43" s="259"/>
      <c r="V43" s="251" t="s">
        <v>56</v>
      </c>
      <c r="W43" s="252"/>
      <c r="X43" s="252"/>
      <c r="Y43" s="252"/>
      <c r="Z43" s="252"/>
      <c r="AA43" s="252"/>
      <c r="AB43" s="252"/>
      <c r="AC43" s="252"/>
      <c r="AD43" s="252"/>
      <c r="AE43" s="252"/>
      <c r="AF43" s="252"/>
      <c r="AG43" s="252"/>
      <c r="AH43" s="252"/>
      <c r="AI43" s="253"/>
      <c r="AK43" s="9"/>
      <c r="AL43" s="143"/>
      <c r="AM43" s="143"/>
      <c r="AN43" s="133" t="s">
        <v>123</v>
      </c>
      <c r="AO43" s="133"/>
      <c r="AP43" s="133"/>
      <c r="AQ43" s="23">
        <f ca="1">SUMIF($V$41:$AG$48,AN43&amp;"*",$M$41:$M$48)+ROUNDDOWN(SUMIF($V$41:$AG$48,AN43&amp;"*",$O$41:$O$48)/12,0)</f>
        <v>0</v>
      </c>
      <c r="AR43" s="24" t="s">
        <v>0</v>
      </c>
      <c r="AS43" s="24">
        <f ca="1">IF(SUMIF($V$41:$AG$48,AN43&amp;"*",$O$41:$O$48)&gt;=12,ROUNDDOWN(SUMIF($V$41:$AG$48,AN43&amp;"*",$O$41:$O$48)/12,0)*12,SUMIF($V$41:$AG$48,AN43&amp;"*",$O$41:$O$48))</f>
        <v>0</v>
      </c>
      <c r="AT43" s="134" t="s">
        <v>9</v>
      </c>
      <c r="AU43" s="135"/>
      <c r="AV43" s="136">
        <f ca="1">SUMIF($V$41:$AG$48,AN43&amp;"*",$R$41:$S$48)</f>
        <v>0</v>
      </c>
      <c r="AW43" s="137"/>
      <c r="AX43" s="138" t="s">
        <v>18</v>
      </c>
      <c r="AY43" s="133"/>
    </row>
    <row r="44" spans="2:51" ht="21" customHeight="1">
      <c r="B44" s="22" t="s">
        <v>22</v>
      </c>
      <c r="C44" s="254">
        <v>41275</v>
      </c>
      <c r="D44" s="254"/>
      <c r="E44" s="254"/>
      <c r="F44" s="254"/>
      <c r="G44" s="254"/>
      <c r="H44" s="254">
        <v>41830</v>
      </c>
      <c r="I44" s="254"/>
      <c r="J44" s="254"/>
      <c r="K44" s="254"/>
      <c r="L44" s="254"/>
      <c r="M44" s="3">
        <f t="shared" si="0"/>
        <v>1</v>
      </c>
      <c r="N44" s="4" t="s">
        <v>0</v>
      </c>
      <c r="O44" s="4">
        <f t="shared" si="1"/>
        <v>7</v>
      </c>
      <c r="P44" s="255" t="s">
        <v>9</v>
      </c>
      <c r="Q44" s="256"/>
      <c r="R44" s="257">
        <v>297</v>
      </c>
      <c r="S44" s="258"/>
      <c r="T44" s="259" t="s">
        <v>18</v>
      </c>
      <c r="U44" s="259"/>
      <c r="V44" s="251" t="s">
        <v>56</v>
      </c>
      <c r="W44" s="252"/>
      <c r="X44" s="252"/>
      <c r="Y44" s="252"/>
      <c r="Z44" s="252"/>
      <c r="AA44" s="252"/>
      <c r="AB44" s="252"/>
      <c r="AC44" s="252"/>
      <c r="AD44" s="252"/>
      <c r="AE44" s="252"/>
      <c r="AF44" s="252"/>
      <c r="AG44" s="252"/>
      <c r="AH44" s="252"/>
      <c r="AI44" s="253"/>
      <c r="AK44" s="9"/>
      <c r="AL44" s="143"/>
      <c r="AM44" s="143"/>
      <c r="AN44" s="133" t="s">
        <v>124</v>
      </c>
      <c r="AO44" s="133"/>
      <c r="AP44" s="133"/>
      <c r="AQ44" s="23">
        <f ca="1">SUMIF($V$41:$AG$48,AN44&amp;"*",$M$41:$M$48)+ROUNDDOWN(SUMIF($V$41:$AG$48,AN44&amp;"*",$O$41:$O$48)/12,0)</f>
        <v>0</v>
      </c>
      <c r="AR44" s="24" t="s">
        <v>0</v>
      </c>
      <c r="AS44" s="24">
        <f ca="1">IF(SUMIF($V$41:$AG$48,AN44&amp;"*",$O$41:$O$48)&gt;=12,ROUNDDOWN(SUMIF($V$41:$AG$48,AN44&amp;"*",$O$41:$O$48)/12,0)*12,SUMIF($V$41:$AG$48,AN44&amp;"*",$O$41:$O$48))</f>
        <v>0</v>
      </c>
      <c r="AT44" s="134" t="s">
        <v>9</v>
      </c>
      <c r="AU44" s="135"/>
      <c r="AV44" s="136">
        <f ca="1">SUMIF($V$41:$AG$48,AN44&amp;"*",$R$41:$S$48)</f>
        <v>0</v>
      </c>
      <c r="AW44" s="137"/>
      <c r="AX44" s="138" t="s">
        <v>18</v>
      </c>
      <c r="AY44" s="133"/>
    </row>
    <row r="45" spans="2:51" ht="21" customHeight="1">
      <c r="B45" s="22" t="s">
        <v>23</v>
      </c>
      <c r="C45" s="271"/>
      <c r="D45" s="271"/>
      <c r="E45" s="271"/>
      <c r="F45" s="271"/>
      <c r="G45" s="271"/>
      <c r="H45" s="271"/>
      <c r="I45" s="271"/>
      <c r="J45" s="271"/>
      <c r="K45" s="271"/>
      <c r="L45" s="271"/>
      <c r="M45" s="3">
        <f t="shared" si="0"/>
        <v>0</v>
      </c>
      <c r="N45" s="4" t="s">
        <v>0</v>
      </c>
      <c r="O45" s="4">
        <f t="shared" si="1"/>
        <v>0</v>
      </c>
      <c r="P45" s="255" t="s">
        <v>9</v>
      </c>
      <c r="Q45" s="256"/>
      <c r="R45" s="272"/>
      <c r="S45" s="273"/>
      <c r="T45" s="259" t="s">
        <v>18</v>
      </c>
      <c r="U45" s="259"/>
      <c r="V45" s="268"/>
      <c r="W45" s="269"/>
      <c r="X45" s="269"/>
      <c r="Y45" s="269"/>
      <c r="Z45" s="269"/>
      <c r="AA45" s="269"/>
      <c r="AB45" s="269"/>
      <c r="AC45" s="269"/>
      <c r="AD45" s="269"/>
      <c r="AE45" s="269"/>
      <c r="AF45" s="269"/>
      <c r="AG45" s="269"/>
      <c r="AH45" s="269"/>
      <c r="AI45" s="270"/>
      <c r="AK45" s="9"/>
      <c r="AL45" s="143"/>
      <c r="AM45" s="143"/>
      <c r="AN45" s="154" t="s">
        <v>125</v>
      </c>
      <c r="AO45" s="154"/>
      <c r="AP45" s="154"/>
      <c r="AQ45" s="25">
        <f ca="1">SUMIF($V$41:$AG$48,AN45&amp;"*",$M$41:$M$48)+ROUNDDOWN(SUMIF($V$41:$AG$48,AN45&amp;"*",$O$41:$O$48)/12,0)</f>
        <v>5</v>
      </c>
      <c r="AR45" s="26" t="s">
        <v>0</v>
      </c>
      <c r="AS45" s="26">
        <f ca="1">IF(SUMIF($V$41:$AG$48,AN45&amp;"*",$O$41:$O$48)&gt;=12,ROUNDDOWN(SUMIF($V$41:$AG$48,AN45&amp;"*",$O$41:$O$48)/12,0)*12,SUMIF($V$41:$AG$48,AN45&amp;"*",$O$41:$O$48))</f>
        <v>6</v>
      </c>
      <c r="AT45" s="155" t="s">
        <v>9</v>
      </c>
      <c r="AU45" s="156"/>
      <c r="AV45" s="157">
        <f ca="1">SUMIF($V$41:$AG$48,AN45&amp;"*",$R$41:$S$48)</f>
        <v>1029</v>
      </c>
      <c r="AW45" s="158"/>
      <c r="AX45" s="159" t="s">
        <v>18</v>
      </c>
      <c r="AY45" s="154"/>
    </row>
    <row r="46" spans="2:51" ht="21" customHeight="1">
      <c r="B46" s="22" t="s">
        <v>24</v>
      </c>
      <c r="C46" s="271"/>
      <c r="D46" s="271"/>
      <c r="E46" s="271"/>
      <c r="F46" s="271"/>
      <c r="G46" s="271"/>
      <c r="H46" s="271"/>
      <c r="I46" s="271"/>
      <c r="J46" s="271"/>
      <c r="K46" s="271"/>
      <c r="L46" s="271"/>
      <c r="M46" s="3">
        <f t="shared" si="0"/>
        <v>0</v>
      </c>
      <c r="N46" s="4" t="s">
        <v>0</v>
      </c>
      <c r="O46" s="4">
        <f t="shared" si="1"/>
        <v>0</v>
      </c>
      <c r="P46" s="255" t="s">
        <v>9</v>
      </c>
      <c r="Q46" s="256"/>
      <c r="R46" s="272"/>
      <c r="S46" s="273"/>
      <c r="T46" s="259" t="s">
        <v>18</v>
      </c>
      <c r="U46" s="259"/>
      <c r="V46" s="268"/>
      <c r="W46" s="269"/>
      <c r="X46" s="269"/>
      <c r="Y46" s="269"/>
      <c r="Z46" s="269"/>
      <c r="AA46" s="269"/>
      <c r="AB46" s="269"/>
      <c r="AC46" s="269"/>
      <c r="AD46" s="269"/>
      <c r="AE46" s="269"/>
      <c r="AF46" s="269"/>
      <c r="AG46" s="269"/>
      <c r="AH46" s="269"/>
      <c r="AI46" s="270"/>
      <c r="AK46" s="9"/>
      <c r="AL46" s="9"/>
      <c r="AM46" s="9"/>
      <c r="AP46" s="27"/>
    </row>
    <row r="47" spans="2:51" ht="21" customHeight="1">
      <c r="B47" s="22" t="s">
        <v>25</v>
      </c>
      <c r="C47" s="271"/>
      <c r="D47" s="271"/>
      <c r="E47" s="271"/>
      <c r="F47" s="271"/>
      <c r="G47" s="271"/>
      <c r="H47" s="271"/>
      <c r="I47" s="271"/>
      <c r="J47" s="271"/>
      <c r="K47" s="271"/>
      <c r="L47" s="271"/>
      <c r="M47" s="3">
        <f t="shared" si="0"/>
        <v>0</v>
      </c>
      <c r="N47" s="4" t="s">
        <v>0</v>
      </c>
      <c r="O47" s="4">
        <f t="shared" si="1"/>
        <v>0</v>
      </c>
      <c r="P47" s="255" t="s">
        <v>9</v>
      </c>
      <c r="Q47" s="256"/>
      <c r="R47" s="272"/>
      <c r="S47" s="273"/>
      <c r="T47" s="259" t="s">
        <v>18</v>
      </c>
      <c r="U47" s="259"/>
      <c r="V47" s="268"/>
      <c r="W47" s="269"/>
      <c r="X47" s="269"/>
      <c r="Y47" s="269"/>
      <c r="Z47" s="269"/>
      <c r="AA47" s="269"/>
      <c r="AB47" s="269"/>
      <c r="AC47" s="269"/>
      <c r="AD47" s="269"/>
      <c r="AE47" s="269"/>
      <c r="AF47" s="269"/>
      <c r="AG47" s="269"/>
      <c r="AH47" s="269"/>
      <c r="AI47" s="270"/>
      <c r="AK47" s="9"/>
      <c r="AL47" s="9"/>
      <c r="AM47" s="9"/>
      <c r="AP47" s="27"/>
    </row>
    <row r="48" spans="2:51" ht="21" customHeight="1">
      <c r="B48" s="28" t="s">
        <v>26</v>
      </c>
      <c r="C48" s="274"/>
      <c r="D48" s="274"/>
      <c r="E48" s="274"/>
      <c r="F48" s="274"/>
      <c r="G48" s="274"/>
      <c r="H48" s="274"/>
      <c r="I48" s="274"/>
      <c r="J48" s="274"/>
      <c r="K48" s="274"/>
      <c r="L48" s="274"/>
      <c r="M48" s="5">
        <f t="shared" si="0"/>
        <v>0</v>
      </c>
      <c r="N48" s="6" t="s">
        <v>0</v>
      </c>
      <c r="O48" s="6">
        <f t="shared" si="1"/>
        <v>0</v>
      </c>
      <c r="P48" s="275" t="s">
        <v>9</v>
      </c>
      <c r="Q48" s="276"/>
      <c r="R48" s="277"/>
      <c r="S48" s="278"/>
      <c r="T48" s="279" t="s">
        <v>18</v>
      </c>
      <c r="U48" s="279"/>
      <c r="V48" s="265"/>
      <c r="W48" s="266"/>
      <c r="X48" s="266"/>
      <c r="Y48" s="266"/>
      <c r="Z48" s="266"/>
      <c r="AA48" s="266"/>
      <c r="AB48" s="266"/>
      <c r="AC48" s="266"/>
      <c r="AD48" s="266"/>
      <c r="AE48" s="266"/>
      <c r="AF48" s="266"/>
      <c r="AG48" s="266"/>
      <c r="AH48" s="266"/>
      <c r="AI48" s="267"/>
      <c r="AK48" s="9"/>
      <c r="AL48" s="9"/>
      <c r="AM48" s="9"/>
      <c r="AN48" s="8"/>
    </row>
    <row r="49" spans="2:39" ht="21" customHeight="1">
      <c r="C49" s="29"/>
      <c r="I49" s="9"/>
      <c r="J49" s="9"/>
      <c r="K49" s="9"/>
      <c r="L49" s="9"/>
      <c r="M49" s="9"/>
      <c r="N49" s="9"/>
      <c r="O49" s="9"/>
      <c r="P49" s="9"/>
      <c r="Q49" s="9"/>
      <c r="R49" s="9"/>
      <c r="S49" s="9"/>
      <c r="T49" s="9"/>
      <c r="U49" s="9"/>
      <c r="V49" s="9"/>
      <c r="AL49" s="9"/>
    </row>
    <row r="50" spans="2:39" ht="21" customHeight="1">
      <c r="B50" s="10" t="s">
        <v>158</v>
      </c>
      <c r="K50" s="9"/>
      <c r="L50" s="9"/>
      <c r="M50" s="9"/>
      <c r="P50" s="9"/>
      <c r="Q50" s="9"/>
      <c r="R50" s="9"/>
    </row>
    <row r="51" spans="2:39" ht="21" customHeight="1">
      <c r="B51" s="213" t="s">
        <v>147</v>
      </c>
      <c r="C51" s="213"/>
      <c r="D51" s="213"/>
      <c r="E51" s="213"/>
      <c r="F51" s="213"/>
      <c r="G51" s="213"/>
      <c r="H51" s="213"/>
      <c r="I51" s="213"/>
      <c r="J51" s="213"/>
      <c r="K51" s="213"/>
      <c r="L51" s="213"/>
      <c r="M51" s="213"/>
      <c r="N51" s="213"/>
      <c r="O51" s="213"/>
      <c r="P51" s="213"/>
      <c r="Q51" s="213"/>
      <c r="R51" s="213"/>
      <c r="S51" s="213"/>
      <c r="T51" s="213"/>
      <c r="U51" s="213"/>
      <c r="V51" s="213"/>
      <c r="W51" s="213" t="s">
        <v>146</v>
      </c>
      <c r="X51" s="213"/>
      <c r="Y51" s="213"/>
      <c r="Z51" s="213"/>
      <c r="AA51" s="213"/>
      <c r="AB51" s="213"/>
      <c r="AC51" s="213"/>
      <c r="AD51" s="213"/>
      <c r="AE51" s="213"/>
      <c r="AF51" s="213"/>
      <c r="AG51" s="213"/>
      <c r="AH51" s="213"/>
      <c r="AI51" s="213"/>
    </row>
    <row r="52" spans="2:39" ht="21" customHeight="1">
      <c r="B52" s="232" t="s">
        <v>181</v>
      </c>
      <c r="C52" s="232"/>
      <c r="D52" s="232"/>
      <c r="E52" s="232"/>
      <c r="F52" s="232"/>
      <c r="G52" s="232"/>
      <c r="H52" s="232"/>
      <c r="I52" s="232"/>
      <c r="J52" s="232"/>
      <c r="K52" s="232"/>
      <c r="L52" s="232"/>
      <c r="M52" s="232"/>
      <c r="N52" s="232"/>
      <c r="O52" s="232"/>
      <c r="P52" s="232"/>
      <c r="Q52" s="232"/>
      <c r="R52" s="232"/>
      <c r="S52" s="232"/>
      <c r="T52" s="232"/>
      <c r="U52" s="232"/>
      <c r="V52" s="232"/>
      <c r="W52" s="215" t="s">
        <v>8</v>
      </c>
      <c r="X52" s="216"/>
      <c r="Y52" s="280" t="s">
        <v>165</v>
      </c>
      <c r="Z52" s="281"/>
      <c r="AA52" s="51">
        <v>2</v>
      </c>
      <c r="AB52" s="53">
        <v>7</v>
      </c>
      <c r="AC52" s="13" t="s">
        <v>0</v>
      </c>
      <c r="AD52" s="51"/>
      <c r="AE52" s="53">
        <v>9</v>
      </c>
      <c r="AF52" s="13" t="s">
        <v>1</v>
      </c>
      <c r="AG52" s="51">
        <v>3</v>
      </c>
      <c r="AH52" s="53">
        <v>0</v>
      </c>
      <c r="AI52" s="13" t="s">
        <v>2</v>
      </c>
    </row>
    <row r="53" spans="2:39">
      <c r="B53" s="30"/>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7"/>
      <c r="AK53" s="7"/>
    </row>
    <row r="54" spans="2:39" ht="21" customHeight="1">
      <c r="B54" s="18" t="s">
        <v>160</v>
      </c>
      <c r="D54" s="31"/>
      <c r="E54" s="10"/>
      <c r="F54" s="10"/>
      <c r="G54" s="10"/>
      <c r="H54" s="10"/>
      <c r="I54" s="31"/>
      <c r="J54" s="10"/>
      <c r="K54" s="10"/>
      <c r="L54" s="10"/>
      <c r="M54" s="10"/>
      <c r="N54" s="31"/>
      <c r="O54" s="10"/>
      <c r="P54" s="10"/>
      <c r="Q54" s="10"/>
      <c r="R54" s="10"/>
      <c r="S54" s="31"/>
      <c r="T54" s="10"/>
      <c r="U54" s="10"/>
      <c r="V54" s="10"/>
      <c r="W54" s="10"/>
      <c r="X54" s="10"/>
      <c r="Y54" s="10"/>
      <c r="Z54" s="10"/>
      <c r="AA54" s="10"/>
      <c r="AB54" s="10"/>
      <c r="AC54" s="10"/>
      <c r="AD54" s="10"/>
      <c r="AE54" s="10"/>
      <c r="AF54" s="10"/>
      <c r="AG54" s="10"/>
      <c r="AH54" s="10"/>
      <c r="AI54" s="10"/>
      <c r="AJ54" s="9"/>
      <c r="AK54" s="9"/>
      <c r="AL54" s="9"/>
      <c r="AM54" s="9"/>
    </row>
    <row r="55" spans="2:39" ht="21" customHeight="1" thickBot="1">
      <c r="B55" s="10"/>
      <c r="C55" s="18"/>
      <c r="D55" s="31"/>
      <c r="E55" s="10"/>
      <c r="F55" s="10"/>
      <c r="G55" s="10"/>
      <c r="H55" s="10"/>
      <c r="I55" s="31"/>
      <c r="J55" s="10"/>
      <c r="K55" s="10"/>
      <c r="L55" s="10"/>
      <c r="M55" s="10"/>
      <c r="N55" s="31"/>
      <c r="O55" s="10"/>
      <c r="P55" s="10"/>
      <c r="Q55" s="10"/>
      <c r="R55" s="10"/>
      <c r="S55" s="31"/>
      <c r="T55" s="10"/>
      <c r="U55" s="10"/>
      <c r="V55" s="10"/>
      <c r="W55" s="10"/>
      <c r="X55" s="10"/>
      <c r="Y55" s="10"/>
      <c r="Z55" s="10"/>
      <c r="AA55" s="10"/>
      <c r="AB55" s="10"/>
      <c r="AC55" s="10"/>
      <c r="AD55" s="10"/>
      <c r="AE55" s="10"/>
      <c r="AF55" s="10"/>
      <c r="AG55" s="10"/>
      <c r="AH55" s="10"/>
      <c r="AI55" s="10"/>
      <c r="AJ55" s="9"/>
      <c r="AK55" s="9"/>
      <c r="AL55" s="9"/>
      <c r="AM55" s="9"/>
    </row>
    <row r="56" spans="2:39" ht="21" customHeight="1" thickTop="1">
      <c r="B56" s="282" t="s">
        <v>176</v>
      </c>
      <c r="C56" s="282"/>
      <c r="D56" s="282"/>
      <c r="E56" s="282"/>
      <c r="F56" s="282"/>
      <c r="G56" s="282"/>
      <c r="H56" s="282"/>
      <c r="I56" s="282"/>
      <c r="J56" s="282"/>
      <c r="K56" s="282"/>
      <c r="L56" s="282"/>
      <c r="M56" s="282"/>
      <c r="N56" s="282"/>
      <c r="O56" s="282"/>
      <c r="P56" s="282"/>
      <c r="Q56" s="282"/>
      <c r="R56" s="282"/>
      <c r="S56" s="282"/>
      <c r="T56" s="283"/>
      <c r="U56" s="239" t="s">
        <v>15</v>
      </c>
      <c r="V56" s="239"/>
      <c r="W56" s="239"/>
      <c r="X56" s="239"/>
      <c r="Y56" s="239"/>
      <c r="Z56" s="239" t="s">
        <v>137</v>
      </c>
      <c r="AA56" s="239"/>
      <c r="AB56" s="239"/>
      <c r="AC56" s="239"/>
      <c r="AD56" s="239"/>
      <c r="AE56" s="284"/>
      <c r="AF56" s="285" t="s">
        <v>12</v>
      </c>
      <c r="AG56" s="286"/>
      <c r="AH56" s="286"/>
      <c r="AI56" s="287"/>
      <c r="AK56" s="9"/>
      <c r="AL56" s="9"/>
      <c r="AM56" s="9"/>
    </row>
    <row r="57" spans="2:39" ht="21" customHeight="1">
      <c r="B57" s="32" t="s">
        <v>19</v>
      </c>
      <c r="C57" s="288" t="s">
        <v>131</v>
      </c>
      <c r="D57" s="289"/>
      <c r="E57" s="289"/>
      <c r="F57" s="289"/>
      <c r="G57" s="289"/>
      <c r="H57" s="289"/>
      <c r="I57" s="289"/>
      <c r="J57" s="289"/>
      <c r="K57" s="289"/>
      <c r="L57" s="289"/>
      <c r="M57" s="289"/>
      <c r="N57" s="289"/>
      <c r="O57" s="289"/>
      <c r="P57" s="289"/>
      <c r="Q57" s="289"/>
      <c r="R57" s="289"/>
      <c r="S57" s="289"/>
      <c r="T57" s="290"/>
      <c r="U57" s="40">
        <f ca="1">AQ41+AQ42+AQ44+ROUNDDOWN((AS41+AS42+AS44)/12,0)</f>
        <v>5</v>
      </c>
      <c r="V57" s="33" t="s">
        <v>0</v>
      </c>
      <c r="W57" s="42">
        <f ca="1">(AS41+AS42+AS44)-ROUNDDOWN((AS41+AS42+AS44)/12,0)*12</f>
        <v>2</v>
      </c>
      <c r="X57" s="291" t="s">
        <v>9</v>
      </c>
      <c r="Y57" s="292"/>
      <c r="Z57" s="293">
        <f ca="1">AV41+AV42+AV44</f>
        <v>625</v>
      </c>
      <c r="AA57" s="294"/>
      <c r="AB57" s="294"/>
      <c r="AC57" s="294"/>
      <c r="AD57" s="291" t="s">
        <v>138</v>
      </c>
      <c r="AE57" s="295"/>
      <c r="AF57" s="296" t="str">
        <f ca="1">IF(AND(AQ41+AQ42+AQ44+ROUNDDOWN((AS41+AS42+AS44)/12,0)&gt;=5,AV41+AV42+AV44&gt;=900),"満たす","満たさない")</f>
        <v>満たさない</v>
      </c>
      <c r="AG57" s="297"/>
      <c r="AH57" s="297"/>
      <c r="AI57" s="298"/>
      <c r="AJ57" s="9"/>
      <c r="AK57" s="9"/>
      <c r="AL57" s="9"/>
      <c r="AM57" s="9"/>
    </row>
    <row r="58" spans="2:39" ht="21" customHeight="1">
      <c r="B58" s="32" t="s">
        <v>132</v>
      </c>
      <c r="C58" s="288" t="s">
        <v>133</v>
      </c>
      <c r="D58" s="289"/>
      <c r="E58" s="289"/>
      <c r="F58" s="289"/>
      <c r="G58" s="289"/>
      <c r="H58" s="289"/>
      <c r="I58" s="289"/>
      <c r="J58" s="289"/>
      <c r="K58" s="289"/>
      <c r="L58" s="289"/>
      <c r="M58" s="289"/>
      <c r="N58" s="289"/>
      <c r="O58" s="289"/>
      <c r="P58" s="289"/>
      <c r="Q58" s="289"/>
      <c r="R58" s="289"/>
      <c r="S58" s="289"/>
      <c r="T58" s="290"/>
      <c r="U58" s="40">
        <f ca="1">AQ43</f>
        <v>0</v>
      </c>
      <c r="V58" s="33" t="s">
        <v>0</v>
      </c>
      <c r="W58" s="42">
        <f ca="1">AS43</f>
        <v>0</v>
      </c>
      <c r="X58" s="291" t="s">
        <v>9</v>
      </c>
      <c r="Y58" s="292"/>
      <c r="Z58" s="293">
        <f ca="1">AV43</f>
        <v>0</v>
      </c>
      <c r="AA58" s="294"/>
      <c r="AB58" s="294"/>
      <c r="AC58" s="294"/>
      <c r="AD58" s="291" t="s">
        <v>138</v>
      </c>
      <c r="AE58" s="295"/>
      <c r="AF58" s="296" t="str">
        <f ca="1">IF(AND(AQ43&gt;=10,AV43&gt;=1800),"満たす","満たさない")</f>
        <v>満たさない</v>
      </c>
      <c r="AG58" s="297"/>
      <c r="AH58" s="297"/>
      <c r="AI58" s="298"/>
      <c r="AJ58" s="9"/>
      <c r="AK58" s="9"/>
      <c r="AL58" s="9"/>
      <c r="AM58" s="9"/>
    </row>
    <row r="59" spans="2:39" ht="21" customHeight="1">
      <c r="B59" s="305" t="s">
        <v>134</v>
      </c>
      <c r="C59" s="288" t="s">
        <v>135</v>
      </c>
      <c r="D59" s="289"/>
      <c r="E59" s="289"/>
      <c r="F59" s="289"/>
      <c r="G59" s="289"/>
      <c r="H59" s="289"/>
      <c r="I59" s="289"/>
      <c r="J59" s="289"/>
      <c r="K59" s="289"/>
      <c r="L59" s="289"/>
      <c r="M59" s="289"/>
      <c r="N59" s="289"/>
      <c r="O59" s="289"/>
      <c r="P59" s="289"/>
      <c r="Q59" s="289"/>
      <c r="R59" s="289"/>
      <c r="S59" s="289"/>
      <c r="T59" s="290"/>
      <c r="U59" s="41">
        <f ca="1">AQ45</f>
        <v>5</v>
      </c>
      <c r="V59" s="34" t="s">
        <v>0</v>
      </c>
      <c r="W59" s="43">
        <f ca="1">AS45</f>
        <v>6</v>
      </c>
      <c r="X59" s="308" t="s">
        <v>9</v>
      </c>
      <c r="Y59" s="309"/>
      <c r="Z59" s="310">
        <f ca="1">AV45</f>
        <v>1029</v>
      </c>
      <c r="AA59" s="311"/>
      <c r="AB59" s="311"/>
      <c r="AC59" s="311"/>
      <c r="AD59" s="308" t="s">
        <v>138</v>
      </c>
      <c r="AE59" s="312"/>
      <c r="AF59" s="313" t="str">
        <f ca="1">IF(AND(AQ45&gt;=5,AV45&gt;=900,SUM(AQ41:AQ44)+ROUNDDOWN(SUM(AS41:AS44)/12,0)&gt;=3,SUM(AV41:AW44)&gt;=540),"満たす","満たさない")</f>
        <v>満たす</v>
      </c>
      <c r="AG59" s="308"/>
      <c r="AH59" s="308"/>
      <c r="AI59" s="312"/>
      <c r="AJ59" s="9"/>
      <c r="AK59" s="9"/>
      <c r="AL59" s="9"/>
      <c r="AM59" s="9"/>
    </row>
    <row r="60" spans="2:39" ht="21" customHeight="1">
      <c r="B60" s="306"/>
      <c r="C60" s="320" t="s">
        <v>130</v>
      </c>
      <c r="D60" s="321"/>
      <c r="E60" s="321"/>
      <c r="F60" s="321"/>
      <c r="G60" s="321"/>
      <c r="H60" s="321"/>
      <c r="I60" s="321"/>
      <c r="J60" s="321"/>
      <c r="K60" s="321"/>
      <c r="L60" s="321"/>
      <c r="M60" s="321"/>
      <c r="N60" s="321"/>
      <c r="O60" s="321"/>
      <c r="P60" s="321"/>
      <c r="Q60" s="321"/>
      <c r="R60" s="321"/>
      <c r="S60" s="321"/>
      <c r="T60" s="322"/>
      <c r="U60" s="320" t="s">
        <v>130</v>
      </c>
      <c r="V60" s="321"/>
      <c r="W60" s="321"/>
      <c r="X60" s="321"/>
      <c r="Y60" s="322"/>
      <c r="Z60" s="320" t="s">
        <v>130</v>
      </c>
      <c r="AA60" s="321"/>
      <c r="AB60" s="321"/>
      <c r="AC60" s="321"/>
      <c r="AD60" s="321"/>
      <c r="AE60" s="323"/>
      <c r="AF60" s="314"/>
      <c r="AG60" s="315"/>
      <c r="AH60" s="315"/>
      <c r="AI60" s="316"/>
      <c r="AJ60" s="9"/>
      <c r="AK60" s="9"/>
      <c r="AL60" s="9"/>
      <c r="AM60" s="9"/>
    </row>
    <row r="61" spans="2:39" ht="21" customHeight="1" thickBot="1">
      <c r="B61" s="307"/>
      <c r="C61" s="324" t="s">
        <v>136</v>
      </c>
      <c r="D61" s="325"/>
      <c r="E61" s="325"/>
      <c r="F61" s="325"/>
      <c r="G61" s="325"/>
      <c r="H61" s="325"/>
      <c r="I61" s="325"/>
      <c r="J61" s="325"/>
      <c r="K61" s="325"/>
      <c r="L61" s="325"/>
      <c r="M61" s="325"/>
      <c r="N61" s="325"/>
      <c r="O61" s="325"/>
      <c r="P61" s="325"/>
      <c r="Q61" s="325"/>
      <c r="R61" s="325"/>
      <c r="S61" s="325"/>
      <c r="T61" s="326"/>
      <c r="U61" s="44">
        <f ca="1">SUM(AQ41:AQ44)+ROUNDDOWN(SUM(AS41:AS44)/12,0)</f>
        <v>5</v>
      </c>
      <c r="V61" s="35" t="s">
        <v>0</v>
      </c>
      <c r="W61" s="45">
        <f ca="1">SUM(AS41:AS44)-ROUNDDOWN(SUM(AS41:AS44)/12,0)*12</f>
        <v>2</v>
      </c>
      <c r="X61" s="300" t="s">
        <v>9</v>
      </c>
      <c r="Y61" s="301"/>
      <c r="Z61" s="302">
        <f ca="1">SUM(AV41:AW44)</f>
        <v>625</v>
      </c>
      <c r="AA61" s="303"/>
      <c r="AB61" s="303"/>
      <c r="AC61" s="303"/>
      <c r="AD61" s="300" t="s">
        <v>138</v>
      </c>
      <c r="AE61" s="304"/>
      <c r="AF61" s="317"/>
      <c r="AG61" s="318"/>
      <c r="AH61" s="318"/>
      <c r="AI61" s="319"/>
      <c r="AJ61" s="36"/>
      <c r="AK61" s="9"/>
      <c r="AL61" s="9"/>
      <c r="AM61" s="9"/>
    </row>
    <row r="62" spans="2:39" ht="21" customHeight="1" thickTop="1">
      <c r="C62" s="10"/>
      <c r="K62" s="9"/>
      <c r="L62" s="9"/>
      <c r="M62" s="9"/>
      <c r="P62" s="9"/>
      <c r="Q62" s="9"/>
      <c r="R62" s="9"/>
    </row>
    <row r="63" spans="2:39">
      <c r="B63" s="7" t="s">
        <v>150</v>
      </c>
    </row>
    <row r="64" spans="2:39" ht="37.5" customHeight="1">
      <c r="B64" s="115" t="s">
        <v>162</v>
      </c>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c r="AH64" s="115"/>
      <c r="AI64" s="115"/>
      <c r="AJ64" s="9"/>
      <c r="AK64" s="9"/>
      <c r="AL64" s="9"/>
      <c r="AM64" s="9"/>
    </row>
    <row r="65" spans="2:35" ht="25.9" customHeight="1">
      <c r="B65" s="115" t="s">
        <v>156</v>
      </c>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c r="AG65" s="115"/>
      <c r="AH65" s="115"/>
      <c r="AI65" s="115"/>
    </row>
    <row r="66" spans="2:35" ht="25.9" customHeight="1">
      <c r="B66" s="115" t="s">
        <v>157</v>
      </c>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5"/>
      <c r="AI66" s="115"/>
    </row>
    <row r="67" spans="2:35" ht="25.9" customHeight="1">
      <c r="B67" s="115" t="s">
        <v>154</v>
      </c>
      <c r="C67" s="115"/>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c r="AI67" s="115"/>
    </row>
    <row r="68" spans="2:35" ht="25.9" customHeight="1">
      <c r="B68" s="115" t="s">
        <v>155</v>
      </c>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5"/>
      <c r="AI68" s="115"/>
    </row>
    <row r="69" spans="2:35" ht="25.9" customHeight="1">
      <c r="B69" s="115" t="s">
        <v>151</v>
      </c>
      <c r="C69" s="115"/>
      <c r="D69" s="115"/>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c r="AG69" s="115"/>
      <c r="AH69" s="115"/>
      <c r="AI69" s="115"/>
    </row>
    <row r="70" spans="2:35" ht="25.9" customHeight="1">
      <c r="B70" s="8" t="s">
        <v>163</v>
      </c>
    </row>
    <row r="71" spans="2:35" ht="50.45" customHeight="1">
      <c r="B71" s="299" t="s">
        <v>161</v>
      </c>
      <c r="C71" s="299"/>
      <c r="D71" s="299"/>
      <c r="E71" s="299"/>
      <c r="F71" s="299"/>
      <c r="G71" s="299"/>
      <c r="H71" s="299"/>
      <c r="I71" s="299"/>
      <c r="J71" s="299"/>
      <c r="K71" s="299"/>
      <c r="L71" s="299"/>
      <c r="M71" s="299"/>
      <c r="N71" s="299"/>
      <c r="O71" s="299"/>
      <c r="P71" s="299"/>
      <c r="Q71" s="299"/>
      <c r="R71" s="299"/>
      <c r="S71" s="299"/>
      <c r="T71" s="299"/>
      <c r="U71" s="299"/>
      <c r="V71" s="299"/>
      <c r="W71" s="299"/>
      <c r="X71" s="299"/>
      <c r="Y71" s="299"/>
      <c r="Z71" s="299"/>
      <c r="AA71" s="299"/>
      <c r="AB71" s="299"/>
      <c r="AC71" s="299"/>
      <c r="AD71" s="299"/>
      <c r="AE71" s="299"/>
      <c r="AF71" s="299"/>
      <c r="AG71" s="299"/>
      <c r="AH71" s="299"/>
      <c r="AI71" s="299"/>
    </row>
    <row r="72" spans="2:35" ht="37.5" customHeight="1"/>
    <row r="73" spans="2:35" ht="37.5" customHeight="1"/>
    <row r="74" spans="2:35" ht="37.5" customHeight="1"/>
  </sheetData>
  <mergeCells count="193">
    <mergeCell ref="B67:AI67"/>
    <mergeCell ref="B68:AI68"/>
    <mergeCell ref="B69:AI69"/>
    <mergeCell ref="B71:AI71"/>
    <mergeCell ref="X61:Y61"/>
    <mergeCell ref="Z61:AC61"/>
    <mergeCell ref="AD61:AE61"/>
    <mergeCell ref="B64:AI64"/>
    <mergeCell ref="B65:AI65"/>
    <mergeCell ref="B66:AI66"/>
    <mergeCell ref="B59:B61"/>
    <mergeCell ref="C59:T59"/>
    <mergeCell ref="X59:Y59"/>
    <mergeCell ref="Z59:AC59"/>
    <mergeCell ref="AD59:AE59"/>
    <mergeCell ref="AF59:AI61"/>
    <mergeCell ref="C60:T60"/>
    <mergeCell ref="U60:Y60"/>
    <mergeCell ref="Z60:AE60"/>
    <mergeCell ref="C61:T61"/>
    <mergeCell ref="C57:T57"/>
    <mergeCell ref="X57:Y57"/>
    <mergeCell ref="Z57:AC57"/>
    <mergeCell ref="AD57:AE57"/>
    <mergeCell ref="AF57:AI57"/>
    <mergeCell ref="C58:T58"/>
    <mergeCell ref="X58:Y58"/>
    <mergeCell ref="Z58:AC58"/>
    <mergeCell ref="AD58:AE58"/>
    <mergeCell ref="AF58:AI58"/>
    <mergeCell ref="B51:V51"/>
    <mergeCell ref="W51:AI51"/>
    <mergeCell ref="B52:V52"/>
    <mergeCell ref="W52:X52"/>
    <mergeCell ref="Y52:Z52"/>
    <mergeCell ref="B56:T56"/>
    <mergeCell ref="U56:Y56"/>
    <mergeCell ref="Z56:AE56"/>
    <mergeCell ref="AF56:AI56"/>
    <mergeCell ref="V48:AI48"/>
    <mergeCell ref="V46:AI46"/>
    <mergeCell ref="C47:G47"/>
    <mergeCell ref="H47:L47"/>
    <mergeCell ref="P47:Q47"/>
    <mergeCell ref="R47:S47"/>
    <mergeCell ref="T47:U47"/>
    <mergeCell ref="V47:AI47"/>
    <mergeCell ref="C45:G45"/>
    <mergeCell ref="H45:L45"/>
    <mergeCell ref="P45:Q45"/>
    <mergeCell ref="R45:S45"/>
    <mergeCell ref="T45:U45"/>
    <mergeCell ref="C46:G46"/>
    <mergeCell ref="H46:L46"/>
    <mergeCell ref="P46:Q46"/>
    <mergeCell ref="R46:S46"/>
    <mergeCell ref="T46:U46"/>
    <mergeCell ref="C48:G48"/>
    <mergeCell ref="H48:L48"/>
    <mergeCell ref="P48:Q48"/>
    <mergeCell ref="R48:S48"/>
    <mergeCell ref="T48:U48"/>
    <mergeCell ref="V45:AI45"/>
    <mergeCell ref="AN45:AP45"/>
    <mergeCell ref="AT45:AU45"/>
    <mergeCell ref="AV45:AW45"/>
    <mergeCell ref="V43:AI43"/>
    <mergeCell ref="AN43:AP43"/>
    <mergeCell ref="AT43:AU43"/>
    <mergeCell ref="AV43:AW43"/>
    <mergeCell ref="AX43:AY43"/>
    <mergeCell ref="AX44:AY44"/>
    <mergeCell ref="AX45:AY45"/>
    <mergeCell ref="C44:G44"/>
    <mergeCell ref="H44:L44"/>
    <mergeCell ref="P44:Q44"/>
    <mergeCell ref="R44:S44"/>
    <mergeCell ref="T44:U44"/>
    <mergeCell ref="V44:AI44"/>
    <mergeCell ref="AN44:AP44"/>
    <mergeCell ref="AT44:AU44"/>
    <mergeCell ref="AV44:AW44"/>
    <mergeCell ref="V42:AI42"/>
    <mergeCell ref="AN42:AP42"/>
    <mergeCell ref="AT42:AU42"/>
    <mergeCell ref="AV42:AW42"/>
    <mergeCell ref="AX42:AY42"/>
    <mergeCell ref="C43:G43"/>
    <mergeCell ref="H43:L43"/>
    <mergeCell ref="P43:Q43"/>
    <mergeCell ref="R43:S43"/>
    <mergeCell ref="T43:U43"/>
    <mergeCell ref="AL41:AM45"/>
    <mergeCell ref="AN41:AP41"/>
    <mergeCell ref="AT41:AU41"/>
    <mergeCell ref="AV41:AW41"/>
    <mergeCell ref="AX41:AY41"/>
    <mergeCell ref="C42:G42"/>
    <mergeCell ref="H42:L42"/>
    <mergeCell ref="P42:Q42"/>
    <mergeCell ref="R42:S42"/>
    <mergeCell ref="T42:U42"/>
    <mergeCell ref="C41:G41"/>
    <mergeCell ref="H41:L41"/>
    <mergeCell ref="P41:Q41"/>
    <mergeCell ref="R41:S41"/>
    <mergeCell ref="T41:U41"/>
    <mergeCell ref="V41:AI41"/>
    <mergeCell ref="B35:AI35"/>
    <mergeCell ref="B36:AI36"/>
    <mergeCell ref="B39:B40"/>
    <mergeCell ref="C39:L39"/>
    <mergeCell ref="M39:Q40"/>
    <mergeCell ref="R39:U40"/>
    <mergeCell ref="V39:AI40"/>
    <mergeCell ref="C40:G40"/>
    <mergeCell ref="H40:L40"/>
    <mergeCell ref="B38:AI38"/>
    <mergeCell ref="B30:B31"/>
    <mergeCell ref="C30:F30"/>
    <mergeCell ref="G30:T30"/>
    <mergeCell ref="U30:Y30"/>
    <mergeCell ref="Z30:AI30"/>
    <mergeCell ref="C31:F31"/>
    <mergeCell ref="U31:Y31"/>
    <mergeCell ref="B28:B29"/>
    <mergeCell ref="C28:F28"/>
    <mergeCell ref="G28:T28"/>
    <mergeCell ref="U28:Y28"/>
    <mergeCell ref="Z28:AI28"/>
    <mergeCell ref="C29:F29"/>
    <mergeCell ref="U29:Y29"/>
    <mergeCell ref="B26:B27"/>
    <mergeCell ref="C26:F26"/>
    <mergeCell ref="G26:T26"/>
    <mergeCell ref="U26:Y26"/>
    <mergeCell ref="Z26:AI26"/>
    <mergeCell ref="C27:F27"/>
    <mergeCell ref="U27:Y27"/>
    <mergeCell ref="B24:B25"/>
    <mergeCell ref="C24:F24"/>
    <mergeCell ref="G24:T24"/>
    <mergeCell ref="U24:Y24"/>
    <mergeCell ref="Z24:AI24"/>
    <mergeCell ref="C25:F25"/>
    <mergeCell ref="U25:Y25"/>
    <mergeCell ref="B22:B23"/>
    <mergeCell ref="C22:F22"/>
    <mergeCell ref="G22:T22"/>
    <mergeCell ref="U22:Y22"/>
    <mergeCell ref="Z22:AI22"/>
    <mergeCell ref="C23:F23"/>
    <mergeCell ref="U23:Y23"/>
    <mergeCell ref="B20:B21"/>
    <mergeCell ref="C20:F20"/>
    <mergeCell ref="G20:T20"/>
    <mergeCell ref="U20:Y20"/>
    <mergeCell ref="Z20:AI20"/>
    <mergeCell ref="C21:F21"/>
    <mergeCell ref="U21:Y21"/>
    <mergeCell ref="B18:B19"/>
    <mergeCell ref="C18:F18"/>
    <mergeCell ref="G18:T18"/>
    <mergeCell ref="U18:Y18"/>
    <mergeCell ref="Z18:AI18"/>
    <mergeCell ref="C19:F19"/>
    <mergeCell ref="U19:Y19"/>
    <mergeCell ref="B11:AI11"/>
    <mergeCell ref="B12:AI12"/>
    <mergeCell ref="B13:AI13"/>
    <mergeCell ref="B16:B17"/>
    <mergeCell ref="C16:F16"/>
    <mergeCell ref="G16:T16"/>
    <mergeCell ref="U16:Y16"/>
    <mergeCell ref="Z16:AI16"/>
    <mergeCell ref="C17:F17"/>
    <mergeCell ref="U17:Y17"/>
    <mergeCell ref="B15:AI15"/>
    <mergeCell ref="B8:E8"/>
    <mergeCell ref="F8:U8"/>
    <mergeCell ref="V8:W8"/>
    <mergeCell ref="X8:Y8"/>
    <mergeCell ref="AH8:AI8"/>
    <mergeCell ref="B9:E9"/>
    <mergeCell ref="T9:AI9"/>
    <mergeCell ref="B2:AI2"/>
    <mergeCell ref="B3:AI3"/>
    <mergeCell ref="B5:W5"/>
    <mergeCell ref="X5:Y5"/>
    <mergeCell ref="B6:AI6"/>
    <mergeCell ref="B7:E7"/>
    <mergeCell ref="F7:U7"/>
    <mergeCell ref="V7:AI7"/>
  </mergeCells>
  <phoneticPr fontId="6"/>
  <conditionalFormatting sqref="AF57:AF59">
    <cfRule type="cellIs" dxfId="0" priority="1" operator="equal">
      <formula>"満たす"</formula>
    </cfRule>
  </conditionalFormatting>
  <dataValidations count="2">
    <dataValidation type="date" operator="lessThanOrEqual" allowBlank="1" showInputMessage="1" showErrorMessage="1" sqref="C41:L48">
      <formula1>45443</formula1>
    </dataValidation>
    <dataValidation type="list" allowBlank="1" showInputMessage="1" showErrorMessage="1" sqref="X8">
      <formula1>"昭和,平成"</formula1>
    </dataValidation>
  </dataValidations>
  <printOptions horizontalCentered="1"/>
  <pageMargins left="0.39370078740157483" right="0.39370078740157483" top="0.31496062992125984" bottom="0.19685039370078741" header="0.27559055118110237" footer="0.15748031496062992"/>
  <pageSetup paperSize="9" scale="91" fitToHeight="0" orientation="portrait" r:id="rId1"/>
  <headerFooter>
    <oddFooter>&amp;C&amp;P</oddFooter>
  </headerFooter>
  <rowBreaks count="1" manualBreakCount="1">
    <brk id="33" min="1" max="36"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プルダウンリスト!$B$97:$B$101</xm:f>
          </x14:formula1>
          <xm:sqref>B52:V52</xm:sqref>
        </x14:dataValidation>
        <x14:dataValidation type="list" allowBlank="1" showInputMessage="1" showErrorMessage="1">
          <x14:formula1>
            <xm:f>プルダウンリスト!$B$2:$B$4</xm:f>
          </x14:formula1>
          <xm:sqref>Y52:Z52</xm:sqref>
        </x14:dataValidation>
        <x14:dataValidation type="list" allowBlank="1" showInputMessage="1" showErrorMessage="1">
          <x14:formula1>
            <xm:f>プルダウンリスト!$B$5:$B$96</xm:f>
          </x14:formula1>
          <xm:sqref>V41:AI48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101"/>
  <sheetViews>
    <sheetView topLeftCell="A82" workbookViewId="0">
      <selection activeCell="B101" sqref="B101"/>
    </sheetView>
  </sheetViews>
  <sheetFormatPr defaultColWidth="8.875" defaultRowHeight="13.5"/>
  <cols>
    <col min="2" max="2" width="62.125" bestFit="1" customWidth="1"/>
  </cols>
  <sheetData>
    <row r="2" spans="2:2">
      <c r="B2" t="s">
        <v>164</v>
      </c>
    </row>
    <row r="3" spans="2:2">
      <c r="B3" t="s">
        <v>165</v>
      </c>
    </row>
    <row r="4" spans="2:2">
      <c r="B4" t="s">
        <v>166</v>
      </c>
    </row>
    <row r="5" spans="2:2">
      <c r="B5" s="37" t="s">
        <v>27</v>
      </c>
    </row>
    <row r="6" spans="2:2">
      <c r="B6" s="37" t="s">
        <v>28</v>
      </c>
    </row>
    <row r="7" spans="2:2">
      <c r="B7" s="37" t="s">
        <v>29</v>
      </c>
    </row>
    <row r="8" spans="2:2">
      <c r="B8" s="37" t="s">
        <v>30</v>
      </c>
    </row>
    <row r="9" spans="2:2">
      <c r="B9" s="37" t="s">
        <v>31</v>
      </c>
    </row>
    <row r="10" spans="2:2">
      <c r="B10" s="37" t="s">
        <v>32</v>
      </c>
    </row>
    <row r="11" spans="2:2">
      <c r="B11" s="37" t="s">
        <v>33</v>
      </c>
    </row>
    <row r="12" spans="2:2">
      <c r="B12" s="37" t="s">
        <v>34</v>
      </c>
    </row>
    <row r="13" spans="2:2">
      <c r="B13" s="37" t="s">
        <v>35</v>
      </c>
    </row>
    <row r="14" spans="2:2">
      <c r="B14" s="37" t="s">
        <v>36</v>
      </c>
    </row>
    <row r="15" spans="2:2">
      <c r="B15" s="37" t="s">
        <v>37</v>
      </c>
    </row>
    <row r="16" spans="2:2">
      <c r="B16" s="37" t="s">
        <v>38</v>
      </c>
    </row>
    <row r="17" spans="2:2">
      <c r="B17" s="37" t="s">
        <v>39</v>
      </c>
    </row>
    <row r="18" spans="2:2">
      <c r="B18" s="37" t="s">
        <v>40</v>
      </c>
    </row>
    <row r="19" spans="2:2">
      <c r="B19" s="37" t="s">
        <v>41</v>
      </c>
    </row>
    <row r="20" spans="2:2">
      <c r="B20" s="37" t="s">
        <v>42</v>
      </c>
    </row>
    <row r="21" spans="2:2">
      <c r="B21" s="37" t="s">
        <v>43</v>
      </c>
    </row>
    <row r="22" spans="2:2">
      <c r="B22" s="37" t="s">
        <v>44</v>
      </c>
    </row>
    <row r="23" spans="2:2">
      <c r="B23" s="37" t="s">
        <v>45</v>
      </c>
    </row>
    <row r="24" spans="2:2">
      <c r="B24" s="37" t="s">
        <v>46</v>
      </c>
    </row>
    <row r="25" spans="2:2">
      <c r="B25" s="37" t="s">
        <v>47</v>
      </c>
    </row>
    <row r="26" spans="2:2">
      <c r="B26" s="37" t="s">
        <v>48</v>
      </c>
    </row>
    <row r="27" spans="2:2">
      <c r="B27" s="37" t="s">
        <v>49</v>
      </c>
    </row>
    <row r="28" spans="2:2">
      <c r="B28" s="37" t="s">
        <v>50</v>
      </c>
    </row>
    <row r="29" spans="2:2">
      <c r="B29" s="37" t="s">
        <v>51</v>
      </c>
    </row>
    <row r="30" spans="2:2">
      <c r="B30" s="37" t="s">
        <v>52</v>
      </c>
    </row>
    <row r="31" spans="2:2">
      <c r="B31" s="37" t="s">
        <v>53</v>
      </c>
    </row>
    <row r="32" spans="2:2">
      <c r="B32" s="37" t="s">
        <v>54</v>
      </c>
    </row>
    <row r="33" spans="2:2">
      <c r="B33" s="37" t="s">
        <v>55</v>
      </c>
    </row>
    <row r="34" spans="2:2">
      <c r="B34" s="37" t="s">
        <v>56</v>
      </c>
    </row>
    <row r="35" spans="2:2">
      <c r="B35" s="37" t="s">
        <v>57</v>
      </c>
    </row>
    <row r="36" spans="2:2">
      <c r="B36" s="37" t="s">
        <v>58</v>
      </c>
    </row>
    <row r="37" spans="2:2">
      <c r="B37" s="37" t="s">
        <v>59</v>
      </c>
    </row>
    <row r="38" spans="2:2">
      <c r="B38" s="37" t="s">
        <v>60</v>
      </c>
    </row>
    <row r="39" spans="2:2">
      <c r="B39" s="37" t="s">
        <v>61</v>
      </c>
    </row>
    <row r="40" spans="2:2">
      <c r="B40" s="37" t="s">
        <v>62</v>
      </c>
    </row>
    <row r="41" spans="2:2">
      <c r="B41" s="37" t="s">
        <v>63</v>
      </c>
    </row>
    <row r="42" spans="2:2">
      <c r="B42" s="37" t="s">
        <v>64</v>
      </c>
    </row>
    <row r="43" spans="2:2">
      <c r="B43" s="37" t="s">
        <v>65</v>
      </c>
    </row>
    <row r="44" spans="2:2">
      <c r="B44" s="37" t="s">
        <v>66</v>
      </c>
    </row>
    <row r="45" spans="2:2">
      <c r="B45" s="37" t="s">
        <v>67</v>
      </c>
    </row>
    <row r="46" spans="2:2">
      <c r="B46" s="37" t="s">
        <v>68</v>
      </c>
    </row>
    <row r="47" spans="2:2">
      <c r="B47" s="37" t="s">
        <v>69</v>
      </c>
    </row>
    <row r="48" spans="2:2">
      <c r="B48" s="37" t="s">
        <v>70</v>
      </c>
    </row>
    <row r="49" spans="2:2">
      <c r="B49" s="37" t="s">
        <v>71</v>
      </c>
    </row>
    <row r="50" spans="2:2">
      <c r="B50" s="37" t="s">
        <v>72</v>
      </c>
    </row>
    <row r="51" spans="2:2">
      <c r="B51" s="37" t="s">
        <v>73</v>
      </c>
    </row>
    <row r="52" spans="2:2">
      <c r="B52" s="37" t="s">
        <v>74</v>
      </c>
    </row>
    <row r="53" spans="2:2">
      <c r="B53" s="37" t="s">
        <v>76</v>
      </c>
    </row>
    <row r="54" spans="2:2">
      <c r="B54" s="37" t="s">
        <v>77</v>
      </c>
    </row>
    <row r="55" spans="2:2">
      <c r="B55" s="37" t="s">
        <v>78</v>
      </c>
    </row>
    <row r="56" spans="2:2">
      <c r="B56" s="37" t="s">
        <v>79</v>
      </c>
    </row>
    <row r="57" spans="2:2">
      <c r="B57" s="37" t="s">
        <v>80</v>
      </c>
    </row>
    <row r="58" spans="2:2">
      <c r="B58" s="37" t="s">
        <v>81</v>
      </c>
    </row>
    <row r="59" spans="2:2">
      <c r="B59" s="37" t="s">
        <v>82</v>
      </c>
    </row>
    <row r="60" spans="2:2">
      <c r="B60" s="37" t="s">
        <v>83</v>
      </c>
    </row>
    <row r="61" spans="2:2">
      <c r="B61" s="37" t="s">
        <v>84</v>
      </c>
    </row>
    <row r="62" spans="2:2">
      <c r="B62" s="37" t="s">
        <v>85</v>
      </c>
    </row>
    <row r="63" spans="2:2">
      <c r="B63" s="37" t="s">
        <v>86</v>
      </c>
    </row>
    <row r="64" spans="2:2">
      <c r="B64" s="37" t="s">
        <v>87</v>
      </c>
    </row>
    <row r="65" spans="2:2">
      <c r="B65" s="37" t="s">
        <v>88</v>
      </c>
    </row>
    <row r="66" spans="2:2">
      <c r="B66" s="37" t="s">
        <v>89</v>
      </c>
    </row>
    <row r="67" spans="2:2">
      <c r="B67" s="37" t="s">
        <v>90</v>
      </c>
    </row>
    <row r="68" spans="2:2">
      <c r="B68" s="37" t="s">
        <v>91</v>
      </c>
    </row>
    <row r="69" spans="2:2">
      <c r="B69" s="37" t="s">
        <v>92</v>
      </c>
    </row>
    <row r="70" spans="2:2">
      <c r="B70" s="37" t="s">
        <v>93</v>
      </c>
    </row>
    <row r="71" spans="2:2">
      <c r="B71" s="37" t="s">
        <v>94</v>
      </c>
    </row>
    <row r="72" spans="2:2">
      <c r="B72" s="37" t="s">
        <v>95</v>
      </c>
    </row>
    <row r="73" spans="2:2">
      <c r="B73" s="37" t="s">
        <v>96</v>
      </c>
    </row>
    <row r="74" spans="2:2">
      <c r="B74" s="37" t="s">
        <v>75</v>
      </c>
    </row>
    <row r="75" spans="2:2">
      <c r="B75" s="37" t="s">
        <v>97</v>
      </c>
    </row>
    <row r="76" spans="2:2">
      <c r="B76" s="37" t="s">
        <v>98</v>
      </c>
    </row>
    <row r="77" spans="2:2">
      <c r="B77" s="37" t="s">
        <v>99</v>
      </c>
    </row>
    <row r="78" spans="2:2">
      <c r="B78" s="37" t="s">
        <v>100</v>
      </c>
    </row>
    <row r="79" spans="2:2">
      <c r="B79" s="37" t="s">
        <v>101</v>
      </c>
    </row>
    <row r="80" spans="2:2">
      <c r="B80" s="37" t="s">
        <v>102</v>
      </c>
    </row>
    <row r="81" spans="2:2">
      <c r="B81" s="37" t="s">
        <v>103</v>
      </c>
    </row>
    <row r="82" spans="2:2">
      <c r="B82" s="37" t="s">
        <v>104</v>
      </c>
    </row>
    <row r="83" spans="2:2">
      <c r="B83" s="37" t="s">
        <v>105</v>
      </c>
    </row>
    <row r="84" spans="2:2">
      <c r="B84" s="37" t="s">
        <v>106</v>
      </c>
    </row>
    <row r="85" spans="2:2">
      <c r="B85" s="37" t="s">
        <v>107</v>
      </c>
    </row>
    <row r="86" spans="2:2">
      <c r="B86" s="37" t="s">
        <v>108</v>
      </c>
    </row>
    <row r="87" spans="2:2">
      <c r="B87" s="37" t="s">
        <v>109</v>
      </c>
    </row>
    <row r="88" spans="2:2">
      <c r="B88" s="37" t="s">
        <v>110</v>
      </c>
    </row>
    <row r="89" spans="2:2">
      <c r="B89" s="37" t="s">
        <v>111</v>
      </c>
    </row>
    <row r="90" spans="2:2">
      <c r="B90" s="37" t="s">
        <v>112</v>
      </c>
    </row>
    <row r="91" spans="2:2">
      <c r="B91" s="37" t="s">
        <v>113</v>
      </c>
    </row>
    <row r="92" spans="2:2">
      <c r="B92" s="37" t="s">
        <v>114</v>
      </c>
    </row>
    <row r="93" spans="2:2">
      <c r="B93" s="37" t="s">
        <v>115</v>
      </c>
    </row>
    <row r="94" spans="2:2">
      <c r="B94" s="37" t="s">
        <v>116</v>
      </c>
    </row>
    <row r="95" spans="2:2">
      <c r="B95" s="37" t="s">
        <v>117</v>
      </c>
    </row>
    <row r="96" spans="2:2">
      <c r="B96" s="37" t="s">
        <v>118</v>
      </c>
    </row>
    <row r="97" spans="2:2">
      <c r="B97" s="37" t="s">
        <v>183</v>
      </c>
    </row>
    <row r="98" spans="2:2">
      <c r="B98" s="37" t="s">
        <v>149</v>
      </c>
    </row>
    <row r="99" spans="2:2">
      <c r="B99" s="37" t="s">
        <v>119</v>
      </c>
    </row>
    <row r="100" spans="2:2">
      <c r="B100" s="37" t="s">
        <v>184</v>
      </c>
    </row>
    <row r="101" spans="2:2">
      <c r="B101" s="37" t="s">
        <v>120</v>
      </c>
    </row>
  </sheetData>
  <sheetProtection sheet="1" objects="1" scenarios="1"/>
  <phoneticPr fontId="6"/>
  <pageMargins left="0.7" right="0.7" top="0.75" bottom="0.75" header="0.3" footer="0.3"/>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vt:lpstr>
      <vt:lpstr>申込書 (記載例)</vt:lpstr>
      <vt:lpstr>プルダウンリスト</vt:lpstr>
      <vt:lpstr>申込書!Print_Area</vt:lpstr>
      <vt:lpstr>'申込書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ru-bu-misato1</dc:creator>
  <cp:lastModifiedBy>宮城県</cp:lastModifiedBy>
  <cp:lastPrinted>2024-04-15T04:39:16Z</cp:lastPrinted>
  <dcterms:created xsi:type="dcterms:W3CDTF">2015-11-11T09:55:55Z</dcterms:created>
  <dcterms:modified xsi:type="dcterms:W3CDTF">2025-05-30T04:59:49Z</dcterms:modified>
</cp:coreProperties>
</file>