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829" activeTab="0"/>
  </bookViews>
  <sheets>
    <sheet name="人口動態総覧　広域圏・市区町村別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'人口動態総覧　広域圏・市区町村別'!$A$1:$P$58</definedName>
  </definedNames>
  <calcPr fullCalcOnLoad="1"/>
</workbook>
</file>

<file path=xl/sharedStrings.xml><?xml version="1.0" encoding="utf-8"?>
<sst xmlns="http://schemas.openxmlformats.org/spreadsheetml/2006/main" count="75" uniqueCount="69">
  <si>
    <t>市区町村</t>
  </si>
  <si>
    <t>出　　生　　数</t>
  </si>
  <si>
    <t>死亡数</t>
  </si>
  <si>
    <t>死　　亡　　数</t>
  </si>
  <si>
    <t>自  然</t>
  </si>
  <si>
    <t>乳　児</t>
  </si>
  <si>
    <t>新生児</t>
  </si>
  <si>
    <t>死　　産　　数</t>
  </si>
  <si>
    <t>周産期</t>
  </si>
  <si>
    <t>婚姻件数</t>
  </si>
  <si>
    <t>離婚件数</t>
  </si>
  <si>
    <t>総　数</t>
  </si>
  <si>
    <t>男</t>
  </si>
  <si>
    <t>女</t>
  </si>
  <si>
    <t>自　然</t>
  </si>
  <si>
    <t>人　工</t>
  </si>
  <si>
    <t>宮城県</t>
  </si>
  <si>
    <t>市部</t>
  </si>
  <si>
    <t>郡部</t>
  </si>
  <si>
    <t>仙 台 市</t>
  </si>
  <si>
    <t>(青 葉 区)</t>
  </si>
  <si>
    <t>(宮城野区)</t>
  </si>
  <si>
    <t>(若 林 区)</t>
  </si>
  <si>
    <t>(太 白 区)</t>
  </si>
  <si>
    <t>(泉    区)</t>
  </si>
  <si>
    <t>石 巻 市</t>
  </si>
  <si>
    <t>気仙沼市</t>
  </si>
  <si>
    <t>白 石 市</t>
  </si>
  <si>
    <t>名 取 市</t>
  </si>
  <si>
    <t>角 田 市</t>
  </si>
  <si>
    <t>多賀城市</t>
  </si>
  <si>
    <t>岩 沼 市</t>
  </si>
  <si>
    <t>蔵 王 町</t>
  </si>
  <si>
    <t>七ヶ宿町</t>
  </si>
  <si>
    <t>大河原町</t>
  </si>
  <si>
    <t>村 田 町</t>
  </si>
  <si>
    <t>柴 田 町</t>
  </si>
  <si>
    <t>川 崎 町</t>
  </si>
  <si>
    <t>丸 森 町</t>
  </si>
  <si>
    <t>亘 理 町</t>
  </si>
  <si>
    <t>山 元 町</t>
  </si>
  <si>
    <t>松 島 町</t>
  </si>
  <si>
    <t>七ヶ浜町</t>
  </si>
  <si>
    <t>利 府 町</t>
  </si>
  <si>
    <t>大 和 町</t>
  </si>
  <si>
    <t>大 郷 町</t>
  </si>
  <si>
    <t>富 谷 町</t>
  </si>
  <si>
    <t>大 衡 村</t>
  </si>
  <si>
    <t>色 麻 町</t>
  </si>
  <si>
    <t>人口動態総覧　広域圏・市区町村別</t>
  </si>
  <si>
    <t>増減数</t>
  </si>
  <si>
    <t>仙台都市圏</t>
  </si>
  <si>
    <t>仙南圏</t>
  </si>
  <si>
    <t>大崎圏</t>
  </si>
  <si>
    <t>栗原圏</t>
  </si>
  <si>
    <t>登米圏</t>
  </si>
  <si>
    <t>石巻圏</t>
  </si>
  <si>
    <t>気仙沼・本吉圏</t>
  </si>
  <si>
    <t>塩 竈 市</t>
  </si>
  <si>
    <t>登米市</t>
  </si>
  <si>
    <t>栗原市</t>
  </si>
  <si>
    <t>東松島市</t>
  </si>
  <si>
    <t>大崎市</t>
  </si>
  <si>
    <t>加美町</t>
  </si>
  <si>
    <t>涌谷町</t>
  </si>
  <si>
    <t>美里町</t>
  </si>
  <si>
    <t>女川町</t>
  </si>
  <si>
    <t>南三陸町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</si>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</sst>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#"/>
    <numFmt numFmtId="178" formatCode="#,###\-"/>
    <numFmt numFmtId="179" formatCode="#,###&quot;ー&quot;"/>
    <numFmt numFmtId="180" formatCode="#,##0;\-#,##0;&quot;－&quot;"/>
    <numFmt numFmtId="181" formatCode="#,##0;\-#,##0;[Red]&quot;－&quot;"/>
    <numFmt numFmtId="182" formatCode="#,##0;&quot;△&quot;#,##0;[Red]&quot;－&quot;"/>
    <numFmt numFmtId="183" formatCode="#,##0.0;\-#,##0.0;[Red]&quot;－&quot;"/>
    <numFmt numFmtId="184" formatCode="#,##0.0;&quot;△&quot;\ \-#,##0.0;[Red]&quot;－&quot;"/>
    <numFmt numFmtId="185" formatCode="#,##0.0;&quot;△&quot;\ #,##0.0;[Red]&quot;－&quot;"/>
    <numFmt numFmtId="186" formatCode="#,##0.00;\-#,##0.00;[Red]&quot;－&quot;"/>
    <numFmt numFmtId="187" formatCode="#,##0.00;&quot;△&quot;\ #,##0.00;[Red]&quot;－&quot;"/>
    <numFmt numFmtId="188" formatCode="0.00_);[Red]\(0.00\)"/>
    <numFmt numFmtId="189" formatCode="0.00_ "/>
    <numFmt numFmtId="190" formatCode="_ * #,##0_ ;_ * &quot;△&quot;#,##0_ ;_ * &quot;-&quot;_ ;_ @_ "/>
    <numFmt numFmtId="191" formatCode="_ * #,##0.00_ ;_ * &quot;△&quot;#,##0.00_ ;_ * &quot;-&quot;??_ ;_ @_ "/>
    <numFmt numFmtId="192" formatCode="0.0_);[Red]\(0.0\)"/>
    <numFmt numFmtId="193" formatCode="_ * #,##0_ ;_ * &quot;△&quot;#,##0_ ;_ * &quot;－&quot;_ ;_ @_ "/>
    <numFmt numFmtId="194" formatCode="#,##0.00\ ;&quot;△&quot;\ #,##0.00\ ;[Red]&quot;－&quot;"/>
    <numFmt numFmtId="195" formatCode="#,##0.00\ ;&quot;△&quot;\ #,##0.00\ ;&quot;－ &quot;"/>
    <numFmt numFmtId="196" formatCode="0_);[Red]\(0\)"/>
    <numFmt numFmtId="197" formatCode="0.0"/>
    <numFmt numFmtId="198" formatCode="0.000"/>
    <numFmt numFmtId="199" formatCode="#,##0.0;[Red]\-#,##0.0"/>
    <numFmt numFmtId="200" formatCode="_ * #,##0.000_ ;_ * &quot;△&quot;#,##0.000_ ;_ * &quot;-&quot;??_ ;_ @_ "/>
    <numFmt numFmtId="201" formatCode="_ * #,##0.0_ ;_ * &quot;△&quot;#,##0.0_ ;_ * &quot;-&quot;??_ ;_ @_ "/>
    <numFmt numFmtId="202" formatCode="_ * #,##0_ ;_ * &quot;△&quot;#,##0_ ;_ * &quot;-&quot;??_ ;_ @_ "/>
    <numFmt numFmtId="203" formatCode="0.000_);[Red]\(0.000\)"/>
    <numFmt numFmtId="204" formatCode="#,##0;&quot;△ &quot;#,##0"/>
    <numFmt numFmtId="205" formatCode="#,##0.0;&quot;△ &quot;#,##0.0"/>
    <numFmt numFmtId="206" formatCode="#,##0.00;&quot;△ &quot;#,##0.00"/>
    <numFmt numFmtId="207" formatCode="0.0000_);[Red]\(0.0000\)"/>
    <numFmt numFmtId="208" formatCode="0.00000_);[Red]\(0.00000\)"/>
    <numFmt numFmtId="209" formatCode="0.000000_);[Red]\(0.000000\)"/>
    <numFmt numFmtId="210" formatCode="###,###,###,##0;&quot;-&quot;##,###,###,##0"/>
    <numFmt numFmtId="211" formatCode="###,###,##0;&quot;-&quot;##,###,##0"/>
    <numFmt numFmtId="212" formatCode="0.0;&quot;△ &quot;0.0"/>
    <numFmt numFmtId="213" formatCode="_ * #,##0.0_ ;_ * &quot;△&quot;#,##0.0_ ;_ * &quot;-&quot;_ ;_ @_ "/>
    <numFmt numFmtId="214" formatCode="_ * #,##0.00_ ;_ * &quot;△&quot;#,##0.00_ ;_ * &quot;-&quot;_ ;_ @_ "/>
    <numFmt numFmtId="215" formatCode="0.0_ "/>
  </numFmts>
  <fonts count="47">
    <font>
      <sz val="14"/>
      <name val="Terminal"/>
      <family val="0"/>
    </font>
    <font>
      <b/>
      <sz val="10"/>
      <name val="ＪＳ明朝"/>
      <family val="1"/>
    </font>
    <font>
      <i/>
      <sz val="10"/>
      <name val="ＪＳ明朝"/>
      <family val="1"/>
    </font>
    <font>
      <b/>
      <i/>
      <sz val="10"/>
      <name val="ＪＳ明朝"/>
      <family val="1"/>
    </font>
    <font>
      <sz val="10"/>
      <name val="ＪＳ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7"/>
      <name val="Terminal"/>
      <family val="0"/>
    </font>
    <font>
      <u val="singleAccounting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0" borderId="4" applyNumberFormat="0" applyAlignment="0" applyProtection="0"/>
    <xf numFmtId="1" fontId="0" fillId="0" borderId="0">
      <alignment/>
      <protection/>
    </xf>
    <xf numFmtId="0" fontId="46" fillId="31" borderId="0" applyNumberFormat="0" applyBorder="0" applyAlignment="0" applyProtection="0"/>
  </cellStyleXfs>
  <cellXfs count="55">
    <xf numFmtId="1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1" fontId="0" fillId="0" borderId="0" xfId="0" applyFill="1" applyAlignment="1" applyProtection="1">
      <alignment/>
      <protection/>
    </xf>
    <xf numFmtId="1" fontId="7" fillId="0" borderId="0" xfId="0" applyFont="1" applyFill="1" applyAlignment="1" applyProtection="1">
      <alignment/>
      <protection/>
    </xf>
    <xf numFmtId="1" fontId="6" fillId="0" borderId="0" xfId="0" applyFont="1" applyFill="1" applyBorder="1" applyAlignment="1" applyProtection="1">
      <alignment vertical="center"/>
      <protection/>
    </xf>
    <xf numFmtId="1" fontId="9" fillId="0" borderId="11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90" fontId="9" fillId="0" borderId="12" xfId="0" applyNumberFormat="1" applyFont="1" applyFill="1" applyBorder="1" applyAlignment="1" applyProtection="1">
      <alignment vertical="center"/>
      <protection locked="0"/>
    </xf>
    <xf numFmtId="190" fontId="9" fillId="0" borderId="12" xfId="0" applyNumberFormat="1" applyFont="1" applyFill="1" applyBorder="1" applyAlignment="1" applyProtection="1">
      <alignment vertical="center"/>
      <protection/>
    </xf>
    <xf numFmtId="1" fontId="9" fillId="0" borderId="13" xfId="0" applyFont="1" applyFill="1" applyBorder="1" applyAlignment="1" applyProtection="1">
      <alignment horizontal="centerContinuous" vertical="center"/>
      <protection/>
    </xf>
    <xf numFmtId="1" fontId="9" fillId="0" borderId="14" xfId="0" applyFont="1" applyFill="1" applyBorder="1" applyAlignment="1" applyProtection="1">
      <alignment horizontal="centerContinuous" vertical="center"/>
      <protection/>
    </xf>
    <xf numFmtId="1" fontId="9" fillId="0" borderId="15" xfId="0" applyFont="1" applyFill="1" applyBorder="1" applyAlignment="1" applyProtection="1">
      <alignment horizontal="center" vertical="center"/>
      <protection/>
    </xf>
    <xf numFmtId="1" fontId="9" fillId="0" borderId="16" xfId="0" applyFont="1" applyFill="1" applyBorder="1" applyAlignment="1" applyProtection="1">
      <alignment horizontal="distributed" vertical="center"/>
      <protection/>
    </xf>
    <xf numFmtId="1" fontId="9" fillId="0" borderId="17" xfId="0" applyFont="1" applyFill="1" applyBorder="1" applyAlignment="1" applyProtection="1">
      <alignment horizontal="center"/>
      <protection/>
    </xf>
    <xf numFmtId="1" fontId="9" fillId="0" borderId="18" xfId="0" applyFont="1" applyFill="1" applyBorder="1" applyAlignment="1" applyProtection="1">
      <alignment horizontal="center" vertical="center"/>
      <protection/>
    </xf>
    <xf numFmtId="1" fontId="9" fillId="0" borderId="19" xfId="0" applyFont="1" applyFill="1" applyBorder="1" applyAlignment="1" applyProtection="1">
      <alignment vertical="center"/>
      <protection/>
    </xf>
    <xf numFmtId="1" fontId="9" fillId="0" borderId="15" xfId="0" applyFont="1" applyFill="1" applyBorder="1" applyAlignment="1" applyProtection="1">
      <alignment vertical="center"/>
      <protection/>
    </xf>
    <xf numFmtId="1" fontId="9" fillId="0" borderId="19" xfId="0" applyFont="1" applyFill="1" applyBorder="1" applyAlignment="1" applyProtection="1">
      <alignment horizontal="distributed" vertical="center"/>
      <protection/>
    </xf>
    <xf numFmtId="190" fontId="9" fillId="0" borderId="15" xfId="60" applyNumberFormat="1" applyFont="1" applyFill="1" applyBorder="1" applyAlignment="1" applyProtection="1">
      <alignment vertical="center"/>
      <protection/>
    </xf>
    <xf numFmtId="190" fontId="9" fillId="0" borderId="15" xfId="0" applyNumberFormat="1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 applyProtection="1">
      <alignment horizontal="distributed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" fontId="9" fillId="0" borderId="20" xfId="0" applyFont="1" applyFill="1" applyBorder="1" applyAlignment="1" applyProtection="1">
      <alignment horizontal="distributed" vertical="center"/>
      <protection/>
    </xf>
    <xf numFmtId="190" fontId="9" fillId="0" borderId="14" xfId="60" applyNumberFormat="1" applyFont="1" applyFill="1" applyBorder="1" applyAlignment="1" applyProtection="1">
      <alignment vertical="center"/>
      <protection/>
    </xf>
    <xf numFmtId="190" fontId="9" fillId="0" borderId="14" xfId="0" applyNumberFormat="1" applyFont="1" applyFill="1" applyBorder="1" applyAlignment="1" applyProtection="1">
      <alignment vertical="center"/>
      <protection/>
    </xf>
    <xf numFmtId="190" fontId="9" fillId="0" borderId="12" xfId="60" applyNumberFormat="1" applyFont="1" applyFill="1" applyBorder="1" applyAlignment="1" applyProtection="1">
      <alignment vertical="center"/>
      <protection/>
    </xf>
    <xf numFmtId="1" fontId="9" fillId="0" borderId="21" xfId="0" applyFont="1" applyFill="1" applyBorder="1" applyAlignment="1" applyProtection="1">
      <alignment horizontal="distributed" vertical="center"/>
      <protection/>
    </xf>
    <xf numFmtId="190" fontId="9" fillId="0" borderId="15" xfId="0" applyNumberFormat="1" applyFont="1" applyFill="1" applyBorder="1" applyAlignment="1" applyProtection="1">
      <alignment vertical="center"/>
      <protection locked="0"/>
    </xf>
    <xf numFmtId="190" fontId="9" fillId="0" borderId="22" xfId="0" applyNumberFormat="1" applyFont="1" applyFill="1" applyBorder="1" applyAlignment="1" applyProtection="1">
      <alignment vertical="center"/>
      <protection locked="0"/>
    </xf>
    <xf numFmtId="1" fontId="7" fillId="0" borderId="10" xfId="0" applyFont="1" applyFill="1" applyBorder="1" applyAlignment="1" applyProtection="1">
      <alignment/>
      <protection/>
    </xf>
    <xf numFmtId="1" fontId="7" fillId="0" borderId="0" xfId="0" applyFont="1" applyFill="1" applyBorder="1" applyAlignment="1" applyProtection="1">
      <alignment/>
      <protection/>
    </xf>
    <xf numFmtId="1" fontId="9" fillId="0" borderId="19" xfId="0" applyFont="1" applyFill="1" applyBorder="1" applyAlignment="1" applyProtection="1">
      <alignment vertical="center" shrinkToFit="1"/>
      <protection/>
    </xf>
    <xf numFmtId="1" fontId="5" fillId="0" borderId="18" xfId="0" applyFont="1" applyFill="1" applyBorder="1" applyAlignment="1" applyProtection="1">
      <alignment horizontal="center"/>
      <protection/>
    </xf>
    <xf numFmtId="190" fontId="12" fillId="0" borderId="15" xfId="0" applyNumberFormat="1" applyFont="1" applyFill="1" applyBorder="1" applyAlignment="1" applyProtection="1">
      <alignment vertical="center"/>
      <protection/>
    </xf>
    <xf numFmtId="190" fontId="12" fillId="0" borderId="14" xfId="60" applyNumberFormat="1" applyFont="1" applyFill="1" applyBorder="1" applyAlignment="1" applyProtection="1">
      <alignment vertical="center"/>
      <protection/>
    </xf>
    <xf numFmtId="190" fontId="12" fillId="0" borderId="15" xfId="60" applyNumberFormat="1" applyFont="1" applyFill="1" applyBorder="1" applyAlignment="1" applyProtection="1">
      <alignment vertical="center"/>
      <protection/>
    </xf>
    <xf numFmtId="190" fontId="12" fillId="0" borderId="12" xfId="60" applyNumberFormat="1" applyFont="1" applyFill="1" applyBorder="1" applyAlignment="1" applyProtection="1">
      <alignment vertical="center"/>
      <protection/>
    </xf>
    <xf numFmtId="190" fontId="12" fillId="0" borderId="12" xfId="0" applyNumberFormat="1" applyFont="1" applyFill="1" applyBorder="1" applyAlignment="1" applyProtection="1">
      <alignment vertical="center"/>
      <protection/>
    </xf>
    <xf numFmtId="190" fontId="12" fillId="0" borderId="12" xfId="0" applyNumberFormat="1" applyFont="1" applyFill="1" applyBorder="1" applyAlignment="1" applyProtection="1">
      <alignment vertical="center"/>
      <protection locked="0"/>
    </xf>
    <xf numFmtId="190" fontId="12" fillId="0" borderId="14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/>
    </xf>
    <xf numFmtId="1" fontId="5" fillId="0" borderId="0" xfId="0" applyFont="1" applyAlignment="1">
      <alignment horizontal="left" vertical="top" wrapText="1"/>
    </xf>
    <xf numFmtId="1" fontId="5" fillId="0" borderId="23" xfId="0" applyFont="1" applyFill="1" applyBorder="1" applyAlignment="1" applyProtection="1">
      <alignment horizontal="center"/>
      <protection/>
    </xf>
    <xf numFmtId="1" fontId="9" fillId="0" borderId="24" xfId="0" applyFont="1" applyFill="1" applyBorder="1" applyAlignment="1" applyProtection="1">
      <alignment vertical="center"/>
      <protection/>
    </xf>
    <xf numFmtId="190" fontId="12" fillId="0" borderId="24" xfId="0" applyNumberFormat="1" applyFont="1" applyFill="1" applyBorder="1" applyAlignment="1" applyProtection="1">
      <alignment vertical="center"/>
      <protection/>
    </xf>
    <xf numFmtId="190" fontId="12" fillId="0" borderId="25" xfId="60" applyNumberFormat="1" applyFont="1" applyFill="1" applyBorder="1" applyAlignment="1" applyProtection="1">
      <alignment vertical="center"/>
      <protection/>
    </xf>
    <xf numFmtId="190" fontId="12" fillId="0" borderId="24" xfId="60" applyNumberFormat="1" applyFont="1" applyFill="1" applyBorder="1" applyAlignment="1" applyProtection="1">
      <alignment vertical="center"/>
      <protection/>
    </xf>
    <xf numFmtId="190" fontId="12" fillId="0" borderId="25" xfId="0" applyNumberFormat="1" applyFont="1" applyFill="1" applyBorder="1" applyAlignment="1" applyProtection="1">
      <alignment vertical="center"/>
      <protection/>
    </xf>
    <xf numFmtId="190" fontId="9" fillId="0" borderId="26" xfId="0" applyNumberFormat="1" applyFont="1" applyFill="1" applyBorder="1" applyAlignment="1" applyProtection="1">
      <alignment vertical="center"/>
      <protection locked="0"/>
    </xf>
    <xf numFmtId="190" fontId="12" fillId="0" borderId="26" xfId="0" applyNumberFormat="1" applyFont="1" applyFill="1" applyBorder="1" applyAlignment="1" applyProtection="1">
      <alignment vertical="center"/>
      <protection locked="0"/>
    </xf>
    <xf numFmtId="190" fontId="9" fillId="0" borderId="27" xfId="0" applyNumberFormat="1" applyFont="1" applyFill="1" applyBorder="1" applyAlignment="1" applyProtection="1">
      <alignment vertical="center"/>
      <protection locked="0"/>
    </xf>
    <xf numFmtId="190" fontId="9" fillId="0" borderId="25" xfId="60" applyNumberFormat="1" applyFont="1" applyFill="1" applyBorder="1" applyAlignment="1" applyProtection="1">
      <alignment vertical="center"/>
      <protection/>
    </xf>
    <xf numFmtId="190" fontId="9" fillId="0" borderId="26" xfId="60" applyNumberFormat="1" applyFont="1" applyFill="1" applyBorder="1" applyAlignment="1" applyProtection="1">
      <alignment vertical="center"/>
      <protection/>
    </xf>
    <xf numFmtId="190" fontId="9" fillId="0" borderId="24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view="pageBreakPreview" zoomScaleSheetLayoutView="100" zoomScalePageLayoutView="0" workbookViewId="0" topLeftCell="A1">
      <selection activeCell="P9" sqref="P9:P15"/>
    </sheetView>
  </sheetViews>
  <sheetFormatPr defaultColWidth="8.66015625" defaultRowHeight="18"/>
  <cols>
    <col min="1" max="1" width="9.58203125" style="0" customWidth="1"/>
    <col min="2" max="2" width="8.5" style="41" bestFit="1" customWidth="1"/>
    <col min="3" max="4" width="6.83203125" style="41" customWidth="1"/>
    <col min="5" max="7" width="8.5" style="41" bestFit="1" customWidth="1"/>
    <col min="8" max="8" width="9.33203125" style="41" bestFit="1" customWidth="1"/>
    <col min="9" max="14" width="6.83203125" style="41" customWidth="1"/>
    <col min="15" max="15" width="8.5" style="41" bestFit="1" customWidth="1"/>
    <col min="16" max="16" width="6.83203125" style="41" customWidth="1"/>
  </cols>
  <sheetData>
    <row r="1" spans="1:24" s="3" customFormat="1" ht="18.75">
      <c r="A1" s="7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</row>
    <row r="2" spans="1:24" s="3" customFormat="1" ht="22.5" customHeight="1">
      <c r="A2" s="14" t="s">
        <v>0</v>
      </c>
      <c r="B2" s="10" t="s">
        <v>1</v>
      </c>
      <c r="C2" s="10"/>
      <c r="D2" s="11"/>
      <c r="E2" s="10" t="s">
        <v>3</v>
      </c>
      <c r="F2" s="10"/>
      <c r="G2" s="11"/>
      <c r="H2" s="15" t="s">
        <v>4</v>
      </c>
      <c r="I2" s="15" t="s">
        <v>5</v>
      </c>
      <c r="J2" s="15" t="s">
        <v>6</v>
      </c>
      <c r="K2" s="10" t="s">
        <v>7</v>
      </c>
      <c r="L2" s="10"/>
      <c r="M2" s="11"/>
      <c r="N2" s="15" t="s">
        <v>8</v>
      </c>
      <c r="O2" s="33" t="s">
        <v>9</v>
      </c>
      <c r="P2" s="43" t="s">
        <v>10</v>
      </c>
      <c r="Q2" s="30"/>
      <c r="R2" s="4"/>
      <c r="S2" s="4"/>
      <c r="T2" s="4"/>
      <c r="U2" s="4"/>
      <c r="V2" s="4"/>
      <c r="W2" s="4"/>
      <c r="X2" s="4"/>
    </row>
    <row r="3" spans="1:24" s="3" customFormat="1" ht="15" customHeight="1">
      <c r="A3" s="16"/>
      <c r="B3" s="12" t="s">
        <v>11</v>
      </c>
      <c r="C3" s="12" t="s">
        <v>12</v>
      </c>
      <c r="D3" s="12" t="s">
        <v>13</v>
      </c>
      <c r="E3" s="12" t="s">
        <v>11</v>
      </c>
      <c r="F3" s="12" t="s">
        <v>12</v>
      </c>
      <c r="G3" s="12" t="s">
        <v>13</v>
      </c>
      <c r="H3" s="12" t="s">
        <v>50</v>
      </c>
      <c r="I3" s="12" t="s">
        <v>2</v>
      </c>
      <c r="J3" s="12" t="s">
        <v>2</v>
      </c>
      <c r="K3" s="12" t="s">
        <v>11</v>
      </c>
      <c r="L3" s="12" t="s">
        <v>14</v>
      </c>
      <c r="M3" s="12" t="s">
        <v>15</v>
      </c>
      <c r="N3" s="12" t="s">
        <v>2</v>
      </c>
      <c r="O3" s="17"/>
      <c r="P3" s="44"/>
      <c r="Q3" s="30"/>
      <c r="R3" s="4"/>
      <c r="S3" s="4"/>
      <c r="T3" s="4"/>
      <c r="U3" s="4"/>
      <c r="V3" s="4"/>
      <c r="W3" s="4"/>
      <c r="X3" s="4"/>
    </row>
    <row r="4" spans="1:24" s="3" customFormat="1" ht="23.25" customHeight="1">
      <c r="A4" s="18" t="s">
        <v>16</v>
      </c>
      <c r="B4" s="34">
        <v>18023</v>
      </c>
      <c r="C4" s="34">
        <v>9319</v>
      </c>
      <c r="D4" s="34">
        <v>8704</v>
      </c>
      <c r="E4" s="34">
        <v>23121</v>
      </c>
      <c r="F4" s="34">
        <v>11859</v>
      </c>
      <c r="G4" s="34">
        <v>11262</v>
      </c>
      <c r="H4" s="34">
        <f>B4-E4</f>
        <v>-5098</v>
      </c>
      <c r="I4" s="20">
        <v>28</v>
      </c>
      <c r="J4" s="20">
        <v>15</v>
      </c>
      <c r="K4" s="34">
        <v>428</v>
      </c>
      <c r="L4" s="34">
        <v>203</v>
      </c>
      <c r="M4" s="20">
        <v>225</v>
      </c>
      <c r="N4" s="34">
        <v>65</v>
      </c>
      <c r="O4" s="34">
        <v>11334</v>
      </c>
      <c r="P4" s="45">
        <v>3993</v>
      </c>
      <c r="Q4" s="30"/>
      <c r="R4" s="4"/>
      <c r="S4" s="4"/>
      <c r="T4" s="4"/>
      <c r="U4" s="4"/>
      <c r="V4" s="4"/>
      <c r="W4" s="4"/>
      <c r="X4" s="4"/>
    </row>
    <row r="5" spans="1:24" s="3" customFormat="1" ht="23.2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31"/>
      <c r="R5" s="4"/>
      <c r="S5" s="4"/>
      <c r="T5" s="4"/>
      <c r="U5" s="4"/>
      <c r="V5" s="4"/>
      <c r="W5" s="4"/>
      <c r="X5" s="4"/>
    </row>
    <row r="6" spans="1:24" s="3" customFormat="1" ht="23.25" customHeight="1">
      <c r="A6" s="23" t="s">
        <v>17</v>
      </c>
      <c r="B6" s="35">
        <f aca="true" t="shared" si="0" ref="B6:G6">SUM(B18:B34)</f>
        <v>15072</v>
      </c>
      <c r="C6" s="35">
        <f t="shared" si="0"/>
        <v>7753</v>
      </c>
      <c r="D6" s="35">
        <f t="shared" si="0"/>
        <v>7319</v>
      </c>
      <c r="E6" s="35">
        <f t="shared" si="0"/>
        <v>18457</v>
      </c>
      <c r="F6" s="35">
        <f t="shared" si="0"/>
        <v>9483</v>
      </c>
      <c r="G6" s="35">
        <f t="shared" si="0"/>
        <v>8974</v>
      </c>
      <c r="H6" s="35">
        <f>B6-E6</f>
        <v>-3385</v>
      </c>
      <c r="I6" s="24">
        <v>23</v>
      </c>
      <c r="J6" s="24">
        <v>14</v>
      </c>
      <c r="K6" s="35">
        <f aca="true" t="shared" si="1" ref="K6:P6">SUM(K18:K34)</f>
        <v>348</v>
      </c>
      <c r="L6" s="35">
        <f t="shared" si="1"/>
        <v>165</v>
      </c>
      <c r="M6" s="24">
        <f t="shared" si="1"/>
        <v>183</v>
      </c>
      <c r="N6" s="35">
        <f t="shared" si="1"/>
        <v>56</v>
      </c>
      <c r="O6" s="35">
        <f>SUM(O18:O34)</f>
        <v>9649</v>
      </c>
      <c r="P6" s="46">
        <f t="shared" si="1"/>
        <v>3314</v>
      </c>
      <c r="Q6" s="30"/>
      <c r="R6" s="4"/>
      <c r="S6" s="4"/>
      <c r="T6" s="4"/>
      <c r="U6" s="4"/>
      <c r="V6" s="4"/>
      <c r="W6" s="4"/>
      <c r="X6" s="4"/>
    </row>
    <row r="7" spans="1:24" s="3" customFormat="1" ht="23.25" customHeight="1">
      <c r="A7" s="18" t="s">
        <v>18</v>
      </c>
      <c r="B7" s="36">
        <f aca="true" t="shared" si="2" ref="B7:G7">B4-B6</f>
        <v>2951</v>
      </c>
      <c r="C7" s="36">
        <f t="shared" si="2"/>
        <v>1566</v>
      </c>
      <c r="D7" s="36">
        <f t="shared" si="2"/>
        <v>1385</v>
      </c>
      <c r="E7" s="36">
        <f t="shared" si="2"/>
        <v>4664</v>
      </c>
      <c r="F7" s="36">
        <f t="shared" si="2"/>
        <v>2376</v>
      </c>
      <c r="G7" s="36">
        <f t="shared" si="2"/>
        <v>2288</v>
      </c>
      <c r="H7" s="36">
        <f>B7-E7</f>
        <v>-1713</v>
      </c>
      <c r="I7" s="19">
        <v>5</v>
      </c>
      <c r="J7" s="19">
        <v>1</v>
      </c>
      <c r="K7" s="19">
        <f>K4-K6</f>
        <v>80</v>
      </c>
      <c r="L7" s="19">
        <f>L4-L6</f>
        <v>38</v>
      </c>
      <c r="M7" s="19">
        <v>42</v>
      </c>
      <c r="N7" s="19">
        <v>9</v>
      </c>
      <c r="O7" s="36">
        <f>O4-O6</f>
        <v>1685</v>
      </c>
      <c r="P7" s="47">
        <f>P4-P6</f>
        <v>679</v>
      </c>
      <c r="Q7" s="30"/>
      <c r="R7" s="4"/>
      <c r="S7" s="4"/>
      <c r="T7" s="4"/>
      <c r="U7" s="4"/>
      <c r="V7" s="4"/>
      <c r="W7" s="4"/>
      <c r="X7" s="4"/>
    </row>
    <row r="8" spans="1:24" s="3" customFormat="1" ht="23.2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31"/>
      <c r="R8" s="4"/>
      <c r="S8" s="4"/>
      <c r="T8" s="4"/>
      <c r="U8" s="4"/>
      <c r="V8" s="4"/>
      <c r="W8" s="4"/>
      <c r="X8" s="4"/>
    </row>
    <row r="9" spans="1:24" s="3" customFormat="1" ht="23.25" customHeight="1">
      <c r="A9" s="23" t="s">
        <v>51</v>
      </c>
      <c r="B9" s="35">
        <f aca="true" t="shared" si="3" ref="B9:G9">B17+B24+B27+B29+B30+B42+B43+B44+B45+B46+B47+B48+B49+B50</f>
        <v>12648</v>
      </c>
      <c r="C9" s="35">
        <f t="shared" si="3"/>
        <v>6536</v>
      </c>
      <c r="D9" s="35">
        <f t="shared" si="3"/>
        <v>6112</v>
      </c>
      <c r="E9" s="35">
        <f t="shared" si="3"/>
        <v>12483</v>
      </c>
      <c r="F9" s="35">
        <f t="shared" si="3"/>
        <v>6468</v>
      </c>
      <c r="G9" s="35">
        <f t="shared" si="3"/>
        <v>6015</v>
      </c>
      <c r="H9" s="35">
        <f aca="true" t="shared" si="4" ref="H9:H15">B9-E9</f>
        <v>165</v>
      </c>
      <c r="I9" s="24">
        <v>17</v>
      </c>
      <c r="J9" s="24">
        <v>10</v>
      </c>
      <c r="K9" s="24">
        <v>277</v>
      </c>
      <c r="L9" s="24">
        <v>131</v>
      </c>
      <c r="M9" s="24">
        <v>146</v>
      </c>
      <c r="N9" s="24">
        <v>41</v>
      </c>
      <c r="O9" s="35">
        <f>O17+O24+O27+O29+O30+O42+O43+O44+O45+O46+O47+O48+O49+O50</f>
        <v>8045</v>
      </c>
      <c r="P9" s="52">
        <f>P17+P24+P27+P29+P30+P42+P43+P44+P45+P46+P47+P48+P49+P50</f>
        <v>2666</v>
      </c>
      <c r="Q9" s="30"/>
      <c r="R9" s="4"/>
      <c r="S9" s="4"/>
      <c r="T9" s="4"/>
      <c r="U9" s="4"/>
      <c r="V9" s="4"/>
      <c r="W9" s="4"/>
      <c r="X9" s="4"/>
    </row>
    <row r="10" spans="1:24" s="3" customFormat="1" ht="23.25" customHeight="1">
      <c r="A10" s="13" t="s">
        <v>52</v>
      </c>
      <c r="B10" s="26">
        <v>1148</v>
      </c>
      <c r="C10" s="26">
        <v>589</v>
      </c>
      <c r="D10" s="26">
        <v>559</v>
      </c>
      <c r="E10" s="26">
        <v>2310</v>
      </c>
      <c r="F10" s="26">
        <v>1178</v>
      </c>
      <c r="G10" s="26">
        <v>1132</v>
      </c>
      <c r="H10" s="26">
        <f t="shared" si="4"/>
        <v>-1162</v>
      </c>
      <c r="I10" s="26">
        <v>4</v>
      </c>
      <c r="J10" s="26">
        <v>3</v>
      </c>
      <c r="K10" s="26">
        <v>33</v>
      </c>
      <c r="L10" s="26">
        <v>16</v>
      </c>
      <c r="M10" s="26">
        <v>17</v>
      </c>
      <c r="N10" s="26">
        <v>6</v>
      </c>
      <c r="O10" s="26">
        <v>725</v>
      </c>
      <c r="P10" s="53">
        <v>292</v>
      </c>
      <c r="Q10" s="30"/>
      <c r="R10" s="4"/>
      <c r="S10" s="4"/>
      <c r="T10" s="4"/>
      <c r="U10" s="4"/>
      <c r="V10" s="4"/>
      <c r="W10" s="4"/>
      <c r="X10" s="4"/>
    </row>
    <row r="11" spans="1:24" s="3" customFormat="1" ht="23.25" customHeight="1">
      <c r="A11" s="13" t="s">
        <v>53</v>
      </c>
      <c r="B11" s="26">
        <v>1518</v>
      </c>
      <c r="C11" s="26">
        <v>800</v>
      </c>
      <c r="D11" s="26">
        <v>718</v>
      </c>
      <c r="E11" s="26">
        <v>2670</v>
      </c>
      <c r="F11" s="26">
        <v>1338</v>
      </c>
      <c r="G11" s="26">
        <v>1332</v>
      </c>
      <c r="H11" s="26">
        <f t="shared" si="4"/>
        <v>-1152</v>
      </c>
      <c r="I11" s="26">
        <v>5</v>
      </c>
      <c r="J11" s="26">
        <v>1</v>
      </c>
      <c r="K11" s="26">
        <v>44</v>
      </c>
      <c r="L11" s="26">
        <v>21</v>
      </c>
      <c r="M11" s="26">
        <v>23</v>
      </c>
      <c r="N11" s="26">
        <v>6</v>
      </c>
      <c r="O11" s="26">
        <v>936</v>
      </c>
      <c r="P11" s="53">
        <v>361</v>
      </c>
      <c r="Q11" s="30"/>
      <c r="R11" s="4"/>
      <c r="S11" s="4"/>
      <c r="T11" s="4"/>
      <c r="U11" s="4"/>
      <c r="V11" s="4"/>
      <c r="W11" s="4"/>
      <c r="X11" s="4"/>
    </row>
    <row r="12" spans="1:24" s="3" customFormat="1" ht="23.25" customHeight="1">
      <c r="A12" s="13" t="s">
        <v>54</v>
      </c>
      <c r="B12" s="26">
        <v>396</v>
      </c>
      <c r="C12" s="26">
        <v>203</v>
      </c>
      <c r="D12" s="26">
        <v>193</v>
      </c>
      <c r="E12" s="37">
        <v>1160</v>
      </c>
      <c r="F12" s="37">
        <v>592</v>
      </c>
      <c r="G12" s="37">
        <v>568</v>
      </c>
      <c r="H12" s="37">
        <f t="shared" si="4"/>
        <v>-764</v>
      </c>
      <c r="I12" s="26">
        <v>0</v>
      </c>
      <c r="J12" s="26">
        <v>0</v>
      </c>
      <c r="K12" s="26">
        <v>10</v>
      </c>
      <c r="L12" s="26">
        <v>5</v>
      </c>
      <c r="M12" s="26">
        <v>5</v>
      </c>
      <c r="N12" s="26">
        <v>1</v>
      </c>
      <c r="O12" s="26">
        <v>213</v>
      </c>
      <c r="P12" s="53">
        <v>111</v>
      </c>
      <c r="Q12" s="30"/>
      <c r="R12" s="4"/>
      <c r="S12" s="4"/>
      <c r="T12" s="4"/>
      <c r="U12" s="4"/>
      <c r="V12" s="4"/>
      <c r="W12" s="4"/>
      <c r="X12" s="4"/>
    </row>
    <row r="13" spans="1:24" s="3" customFormat="1" ht="23.25" customHeight="1">
      <c r="A13" s="13" t="s">
        <v>55</v>
      </c>
      <c r="B13" s="37">
        <v>524</v>
      </c>
      <c r="C13" s="37">
        <v>262</v>
      </c>
      <c r="D13" s="37">
        <v>262</v>
      </c>
      <c r="E13" s="37">
        <v>1119</v>
      </c>
      <c r="F13" s="37">
        <v>522</v>
      </c>
      <c r="G13" s="37">
        <v>597</v>
      </c>
      <c r="H13" s="37">
        <f t="shared" si="4"/>
        <v>-595</v>
      </c>
      <c r="I13" s="26">
        <v>0</v>
      </c>
      <c r="J13" s="26">
        <v>0</v>
      </c>
      <c r="K13" s="37">
        <v>17</v>
      </c>
      <c r="L13" s="37">
        <v>7</v>
      </c>
      <c r="M13" s="26">
        <v>10</v>
      </c>
      <c r="N13" s="38">
        <v>2</v>
      </c>
      <c r="O13" s="39">
        <v>287</v>
      </c>
      <c r="P13" s="53">
        <v>117</v>
      </c>
      <c r="Q13" s="30"/>
      <c r="R13" s="4"/>
      <c r="S13" s="4"/>
      <c r="T13" s="4"/>
      <c r="U13" s="4"/>
      <c r="V13" s="4"/>
      <c r="W13" s="4"/>
      <c r="X13" s="4"/>
    </row>
    <row r="14" spans="1:24" s="3" customFormat="1" ht="23.25" customHeight="1">
      <c r="A14" s="13" t="s">
        <v>56</v>
      </c>
      <c r="B14" s="26">
        <v>1384</v>
      </c>
      <c r="C14" s="26">
        <v>725</v>
      </c>
      <c r="D14" s="26">
        <v>659</v>
      </c>
      <c r="E14" s="26">
        <v>2313</v>
      </c>
      <c r="F14" s="26">
        <v>1194</v>
      </c>
      <c r="G14" s="26">
        <v>1119</v>
      </c>
      <c r="H14" s="26">
        <f t="shared" si="4"/>
        <v>-929</v>
      </c>
      <c r="I14" s="26">
        <v>2</v>
      </c>
      <c r="J14" s="26">
        <v>1</v>
      </c>
      <c r="K14" s="26">
        <v>36</v>
      </c>
      <c r="L14" s="26">
        <v>18</v>
      </c>
      <c r="M14" s="26">
        <v>18</v>
      </c>
      <c r="N14" s="26">
        <v>9</v>
      </c>
      <c r="O14" s="26">
        <v>860</v>
      </c>
      <c r="P14" s="53">
        <v>344</v>
      </c>
      <c r="Q14" s="30"/>
      <c r="R14" s="4"/>
      <c r="S14" s="4"/>
      <c r="T14" s="4"/>
      <c r="U14" s="4"/>
      <c r="V14" s="4"/>
      <c r="W14" s="4"/>
      <c r="X14" s="4"/>
    </row>
    <row r="15" spans="1:24" s="3" customFormat="1" ht="23.25" customHeight="1">
      <c r="A15" s="32" t="s">
        <v>57</v>
      </c>
      <c r="B15" s="19">
        <v>405</v>
      </c>
      <c r="C15" s="19">
        <v>204</v>
      </c>
      <c r="D15" s="19">
        <v>201</v>
      </c>
      <c r="E15" s="36">
        <f>E25+E56</f>
        <v>1066</v>
      </c>
      <c r="F15" s="36">
        <f>F25+F56</f>
        <v>567</v>
      </c>
      <c r="G15" s="19">
        <f>G25+G56</f>
        <v>499</v>
      </c>
      <c r="H15" s="36">
        <f t="shared" si="4"/>
        <v>-661</v>
      </c>
      <c r="I15" s="19">
        <v>0</v>
      </c>
      <c r="J15" s="19">
        <v>0</v>
      </c>
      <c r="K15" s="19">
        <v>11</v>
      </c>
      <c r="L15" s="19">
        <v>5</v>
      </c>
      <c r="M15" s="19">
        <v>6</v>
      </c>
      <c r="N15" s="19">
        <v>0</v>
      </c>
      <c r="O15" s="19">
        <v>267</v>
      </c>
      <c r="P15" s="54">
        <v>102</v>
      </c>
      <c r="Q15" s="30"/>
      <c r="R15" s="4"/>
      <c r="S15" s="4"/>
      <c r="T15" s="4"/>
      <c r="U15" s="4"/>
      <c r="V15" s="4"/>
      <c r="W15" s="4"/>
      <c r="X15" s="4"/>
    </row>
    <row r="16" spans="1:17" s="3" customFormat="1" ht="23.2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1"/>
    </row>
    <row r="17" spans="1:17" s="3" customFormat="1" ht="23.25" customHeight="1">
      <c r="A17" s="23" t="s">
        <v>19</v>
      </c>
      <c r="B17" s="40">
        <f aca="true" t="shared" si="5" ref="B17:G17">SUM(B18:B22)</f>
        <v>9103</v>
      </c>
      <c r="C17" s="40">
        <f t="shared" si="5"/>
        <v>4652</v>
      </c>
      <c r="D17" s="25">
        <f t="shared" si="5"/>
        <v>4451</v>
      </c>
      <c r="E17" s="25">
        <f t="shared" si="5"/>
        <v>8433</v>
      </c>
      <c r="F17" s="25">
        <f t="shared" si="5"/>
        <v>4359</v>
      </c>
      <c r="G17" s="25">
        <f t="shared" si="5"/>
        <v>4074</v>
      </c>
      <c r="H17" s="40">
        <f aca="true" t="shared" si="6" ref="H17:H56">B17-E17</f>
        <v>670</v>
      </c>
      <c r="I17" s="25">
        <v>14</v>
      </c>
      <c r="J17" s="25">
        <v>9</v>
      </c>
      <c r="K17" s="25">
        <v>200</v>
      </c>
      <c r="L17" s="25">
        <v>95</v>
      </c>
      <c r="M17" s="25">
        <v>105</v>
      </c>
      <c r="N17" s="25">
        <v>29</v>
      </c>
      <c r="O17" s="40">
        <f>SUM(O18:O22)</f>
        <v>6019</v>
      </c>
      <c r="P17" s="48">
        <f>SUM(P18:P22)</f>
        <v>1858</v>
      </c>
      <c r="Q17" s="30"/>
    </row>
    <row r="18" spans="1:18" s="3" customFormat="1" ht="23.25" customHeight="1">
      <c r="A18" s="13" t="s">
        <v>20</v>
      </c>
      <c r="B18" s="8">
        <v>2223</v>
      </c>
      <c r="C18" s="8">
        <v>1136</v>
      </c>
      <c r="D18" s="8">
        <v>1087</v>
      </c>
      <c r="E18" s="8">
        <v>2482</v>
      </c>
      <c r="F18" s="8">
        <v>1246</v>
      </c>
      <c r="G18" s="8">
        <v>1236</v>
      </c>
      <c r="H18" s="9">
        <f t="shared" si="6"/>
        <v>-259</v>
      </c>
      <c r="I18" s="9">
        <v>1</v>
      </c>
      <c r="J18" s="9">
        <v>0</v>
      </c>
      <c r="K18" s="8">
        <v>66</v>
      </c>
      <c r="L18" s="8">
        <v>28</v>
      </c>
      <c r="M18" s="8">
        <v>38</v>
      </c>
      <c r="N18" s="9">
        <v>7</v>
      </c>
      <c r="O18" s="39">
        <v>1665</v>
      </c>
      <c r="P18" s="49">
        <v>468</v>
      </c>
      <c r="Q18" s="1"/>
      <c r="R18" s="2"/>
    </row>
    <row r="19" spans="1:18" s="3" customFormat="1" ht="23.25" customHeight="1">
      <c r="A19" s="13" t="s">
        <v>21</v>
      </c>
      <c r="B19" s="8">
        <v>1994</v>
      </c>
      <c r="C19" s="8">
        <v>1011</v>
      </c>
      <c r="D19" s="8">
        <v>983</v>
      </c>
      <c r="E19" s="8">
        <v>1443</v>
      </c>
      <c r="F19" s="8">
        <v>730</v>
      </c>
      <c r="G19" s="8">
        <v>713</v>
      </c>
      <c r="H19" s="9">
        <f t="shared" si="6"/>
        <v>551</v>
      </c>
      <c r="I19" s="9">
        <v>7</v>
      </c>
      <c r="J19" s="9">
        <v>4</v>
      </c>
      <c r="K19" s="8">
        <v>34</v>
      </c>
      <c r="L19" s="8">
        <v>14</v>
      </c>
      <c r="M19" s="8">
        <v>20</v>
      </c>
      <c r="N19" s="9">
        <v>6</v>
      </c>
      <c r="O19" s="39">
        <v>1358</v>
      </c>
      <c r="P19" s="50">
        <v>395</v>
      </c>
      <c r="Q19" s="1"/>
      <c r="R19" s="2"/>
    </row>
    <row r="20" spans="1:18" s="3" customFormat="1" ht="23.25" customHeight="1">
      <c r="A20" s="13" t="s">
        <v>22</v>
      </c>
      <c r="B20" s="8">
        <v>1179</v>
      </c>
      <c r="C20" s="8">
        <v>610</v>
      </c>
      <c r="D20" s="8">
        <v>569</v>
      </c>
      <c r="E20" s="8">
        <v>989</v>
      </c>
      <c r="F20" s="8">
        <v>508</v>
      </c>
      <c r="G20" s="8">
        <v>481</v>
      </c>
      <c r="H20" s="9">
        <f t="shared" si="6"/>
        <v>190</v>
      </c>
      <c r="I20" s="9">
        <v>0</v>
      </c>
      <c r="J20" s="9">
        <v>0</v>
      </c>
      <c r="K20" s="8">
        <v>21</v>
      </c>
      <c r="L20" s="8">
        <v>11</v>
      </c>
      <c r="M20" s="8">
        <v>10</v>
      </c>
      <c r="N20" s="9">
        <v>5</v>
      </c>
      <c r="O20" s="8">
        <v>813</v>
      </c>
      <c r="P20" s="50">
        <v>242</v>
      </c>
      <c r="Q20" s="1"/>
      <c r="R20" s="2"/>
    </row>
    <row r="21" spans="1:18" s="3" customFormat="1" ht="23.25" customHeight="1">
      <c r="A21" s="13" t="s">
        <v>23</v>
      </c>
      <c r="B21" s="8">
        <v>2095</v>
      </c>
      <c r="C21" s="8">
        <v>1074</v>
      </c>
      <c r="D21" s="8">
        <v>1021</v>
      </c>
      <c r="E21" s="8">
        <v>1951</v>
      </c>
      <c r="F21" s="8">
        <v>1051</v>
      </c>
      <c r="G21" s="8">
        <v>900</v>
      </c>
      <c r="H21" s="9">
        <f t="shared" si="6"/>
        <v>144</v>
      </c>
      <c r="I21" s="9">
        <v>3</v>
      </c>
      <c r="J21" s="9">
        <v>2</v>
      </c>
      <c r="K21" s="8">
        <v>32</v>
      </c>
      <c r="L21" s="8">
        <v>14</v>
      </c>
      <c r="M21" s="8">
        <v>18</v>
      </c>
      <c r="N21" s="9">
        <v>4</v>
      </c>
      <c r="O21" s="8">
        <v>1204</v>
      </c>
      <c r="P21" s="49">
        <v>424</v>
      </c>
      <c r="Q21" s="1"/>
      <c r="R21" s="2"/>
    </row>
    <row r="22" spans="1:18" s="3" customFormat="1" ht="23.25" customHeight="1">
      <c r="A22" s="13" t="s">
        <v>24</v>
      </c>
      <c r="B22" s="39">
        <v>1612</v>
      </c>
      <c r="C22" s="39">
        <v>821</v>
      </c>
      <c r="D22" s="8">
        <v>791</v>
      </c>
      <c r="E22" s="8">
        <v>1568</v>
      </c>
      <c r="F22" s="8">
        <v>824</v>
      </c>
      <c r="G22" s="8">
        <v>744</v>
      </c>
      <c r="H22" s="38">
        <f t="shared" si="6"/>
        <v>44</v>
      </c>
      <c r="I22" s="9">
        <v>3</v>
      </c>
      <c r="J22" s="9">
        <v>3</v>
      </c>
      <c r="K22" s="8">
        <v>47</v>
      </c>
      <c r="L22" s="8">
        <v>28</v>
      </c>
      <c r="M22" s="8">
        <v>19</v>
      </c>
      <c r="N22" s="9">
        <v>7</v>
      </c>
      <c r="O22" s="39">
        <v>979</v>
      </c>
      <c r="P22" s="49">
        <v>329</v>
      </c>
      <c r="Q22" s="1"/>
      <c r="R22" s="2"/>
    </row>
    <row r="23" spans="1:18" s="3" customFormat="1" ht="23.25" customHeight="1">
      <c r="A23" s="13" t="s">
        <v>25</v>
      </c>
      <c r="B23" s="8">
        <v>1028</v>
      </c>
      <c r="C23" s="8">
        <v>541</v>
      </c>
      <c r="D23" s="8">
        <v>487</v>
      </c>
      <c r="E23" s="8">
        <v>1796</v>
      </c>
      <c r="F23" s="8">
        <v>922</v>
      </c>
      <c r="G23" s="8">
        <v>874</v>
      </c>
      <c r="H23" s="9">
        <f t="shared" si="6"/>
        <v>-768</v>
      </c>
      <c r="I23" s="9">
        <v>1</v>
      </c>
      <c r="J23" s="9">
        <v>0</v>
      </c>
      <c r="K23" s="8">
        <v>27</v>
      </c>
      <c r="L23" s="8">
        <v>13</v>
      </c>
      <c r="M23" s="8">
        <v>14</v>
      </c>
      <c r="N23" s="9">
        <v>4</v>
      </c>
      <c r="O23" s="39">
        <v>656</v>
      </c>
      <c r="P23" s="49">
        <v>263</v>
      </c>
      <c r="Q23" s="1"/>
      <c r="R23" s="2"/>
    </row>
    <row r="24" spans="1:18" s="3" customFormat="1" ht="23.25" customHeight="1">
      <c r="A24" s="13" t="s">
        <v>58</v>
      </c>
      <c r="B24" s="8">
        <v>323</v>
      </c>
      <c r="C24" s="8">
        <v>163</v>
      </c>
      <c r="D24" s="8">
        <v>160</v>
      </c>
      <c r="E24" s="8">
        <v>716</v>
      </c>
      <c r="F24" s="8">
        <v>371</v>
      </c>
      <c r="G24" s="8">
        <v>345</v>
      </c>
      <c r="H24" s="9">
        <f t="shared" si="6"/>
        <v>-393</v>
      </c>
      <c r="I24" s="9">
        <v>0</v>
      </c>
      <c r="J24" s="9">
        <v>0</v>
      </c>
      <c r="K24" s="8">
        <v>7</v>
      </c>
      <c r="L24" s="8">
        <v>4</v>
      </c>
      <c r="M24" s="8">
        <v>3</v>
      </c>
      <c r="N24" s="9">
        <v>1</v>
      </c>
      <c r="O24" s="8">
        <v>207</v>
      </c>
      <c r="P24" s="49">
        <v>89</v>
      </c>
      <c r="Q24" s="1"/>
      <c r="R24" s="2"/>
    </row>
    <row r="25" spans="1:18" s="3" customFormat="1" ht="23.25" customHeight="1">
      <c r="A25" s="13" t="s">
        <v>26</v>
      </c>
      <c r="B25" s="8">
        <v>326</v>
      </c>
      <c r="C25" s="8">
        <v>168</v>
      </c>
      <c r="D25" s="8">
        <v>158</v>
      </c>
      <c r="E25" s="39">
        <v>895</v>
      </c>
      <c r="F25" s="39">
        <v>470</v>
      </c>
      <c r="G25" s="8">
        <v>425</v>
      </c>
      <c r="H25" s="38">
        <f t="shared" si="6"/>
        <v>-569</v>
      </c>
      <c r="I25" s="9">
        <v>0</v>
      </c>
      <c r="J25" s="9">
        <v>0</v>
      </c>
      <c r="K25" s="8">
        <v>8</v>
      </c>
      <c r="L25" s="8">
        <v>3</v>
      </c>
      <c r="M25" s="8">
        <v>5</v>
      </c>
      <c r="N25" s="9">
        <v>0</v>
      </c>
      <c r="O25" s="8">
        <v>223</v>
      </c>
      <c r="P25" s="49">
        <v>90</v>
      </c>
      <c r="Q25" s="1"/>
      <c r="R25" s="2"/>
    </row>
    <row r="26" spans="1:18" s="3" customFormat="1" ht="23.25" customHeight="1">
      <c r="A26" s="13" t="s">
        <v>27</v>
      </c>
      <c r="B26" s="8">
        <v>211</v>
      </c>
      <c r="C26" s="8">
        <v>108</v>
      </c>
      <c r="D26" s="8">
        <v>103</v>
      </c>
      <c r="E26" s="8">
        <v>476</v>
      </c>
      <c r="F26" s="8">
        <v>244</v>
      </c>
      <c r="G26" s="8">
        <v>232</v>
      </c>
      <c r="H26" s="9">
        <f t="shared" si="6"/>
        <v>-265</v>
      </c>
      <c r="I26" s="9">
        <v>1</v>
      </c>
      <c r="J26" s="9">
        <v>1</v>
      </c>
      <c r="K26" s="8">
        <v>4</v>
      </c>
      <c r="L26" s="8">
        <v>1</v>
      </c>
      <c r="M26" s="8">
        <v>3</v>
      </c>
      <c r="N26" s="9">
        <v>2</v>
      </c>
      <c r="O26" s="8">
        <v>137</v>
      </c>
      <c r="P26" s="49">
        <v>68</v>
      </c>
      <c r="Q26" s="1"/>
      <c r="R26" s="2"/>
    </row>
    <row r="27" spans="1:18" s="3" customFormat="1" ht="23.25" customHeight="1">
      <c r="A27" s="13" t="s">
        <v>28</v>
      </c>
      <c r="B27" s="8">
        <v>693</v>
      </c>
      <c r="C27" s="8">
        <v>358</v>
      </c>
      <c r="D27" s="8">
        <v>335</v>
      </c>
      <c r="E27" s="8">
        <v>572</v>
      </c>
      <c r="F27" s="8">
        <v>313</v>
      </c>
      <c r="G27" s="8">
        <v>259</v>
      </c>
      <c r="H27" s="9">
        <f t="shared" si="6"/>
        <v>121</v>
      </c>
      <c r="I27" s="9">
        <v>1</v>
      </c>
      <c r="J27" s="9">
        <v>1</v>
      </c>
      <c r="K27" s="8">
        <v>10</v>
      </c>
      <c r="L27" s="8">
        <v>3</v>
      </c>
      <c r="M27" s="8">
        <v>7</v>
      </c>
      <c r="N27" s="9">
        <v>2</v>
      </c>
      <c r="O27" s="8">
        <v>378</v>
      </c>
      <c r="P27" s="49">
        <v>138</v>
      </c>
      <c r="Q27" s="1"/>
      <c r="R27" s="2"/>
    </row>
    <row r="28" spans="1:18" s="3" customFormat="1" ht="23.25" customHeight="1">
      <c r="A28" s="13" t="s">
        <v>29</v>
      </c>
      <c r="B28" s="8">
        <v>153</v>
      </c>
      <c r="C28" s="8">
        <v>74</v>
      </c>
      <c r="D28" s="8">
        <v>79</v>
      </c>
      <c r="E28" s="8">
        <v>420</v>
      </c>
      <c r="F28" s="8">
        <v>206</v>
      </c>
      <c r="G28" s="8">
        <v>214</v>
      </c>
      <c r="H28" s="9">
        <f t="shared" si="6"/>
        <v>-267</v>
      </c>
      <c r="I28" s="9">
        <v>1</v>
      </c>
      <c r="J28" s="9">
        <v>1</v>
      </c>
      <c r="K28" s="8">
        <v>5</v>
      </c>
      <c r="L28" s="8">
        <v>2</v>
      </c>
      <c r="M28" s="8">
        <v>3</v>
      </c>
      <c r="N28" s="9">
        <v>1</v>
      </c>
      <c r="O28" s="8">
        <v>103</v>
      </c>
      <c r="P28" s="49">
        <v>42</v>
      </c>
      <c r="Q28" s="1"/>
      <c r="R28" s="2"/>
    </row>
    <row r="29" spans="1:18" s="3" customFormat="1" ht="23.25" customHeight="1">
      <c r="A29" s="13" t="s">
        <v>30</v>
      </c>
      <c r="B29" s="8">
        <v>623</v>
      </c>
      <c r="C29" s="8">
        <v>331</v>
      </c>
      <c r="D29" s="8">
        <v>292</v>
      </c>
      <c r="E29" s="8">
        <v>503</v>
      </c>
      <c r="F29" s="8">
        <v>281</v>
      </c>
      <c r="G29" s="8">
        <v>222</v>
      </c>
      <c r="H29" s="9">
        <f t="shared" si="6"/>
        <v>120</v>
      </c>
      <c r="I29" s="9">
        <v>0</v>
      </c>
      <c r="J29" s="9">
        <v>0</v>
      </c>
      <c r="K29" s="8">
        <v>14</v>
      </c>
      <c r="L29" s="8">
        <v>8</v>
      </c>
      <c r="M29" s="8">
        <v>6</v>
      </c>
      <c r="N29" s="9">
        <v>2</v>
      </c>
      <c r="O29" s="8">
        <v>380</v>
      </c>
      <c r="P29" s="49">
        <v>132</v>
      </c>
      <c r="Q29" s="1"/>
      <c r="R29" s="2"/>
    </row>
    <row r="30" spans="1:18" s="3" customFormat="1" ht="23.25" customHeight="1">
      <c r="A30" s="13" t="s">
        <v>31</v>
      </c>
      <c r="B30" s="8">
        <v>323</v>
      </c>
      <c r="C30" s="8">
        <v>184</v>
      </c>
      <c r="D30" s="8">
        <v>139</v>
      </c>
      <c r="E30" s="8">
        <v>351</v>
      </c>
      <c r="F30" s="8">
        <v>163</v>
      </c>
      <c r="G30" s="8">
        <v>188</v>
      </c>
      <c r="H30" s="9">
        <f t="shared" si="6"/>
        <v>-28</v>
      </c>
      <c r="I30" s="9">
        <v>0</v>
      </c>
      <c r="J30" s="9">
        <v>0</v>
      </c>
      <c r="K30" s="8">
        <v>9</v>
      </c>
      <c r="L30" s="8">
        <v>5</v>
      </c>
      <c r="M30" s="8">
        <v>4</v>
      </c>
      <c r="N30" s="9">
        <v>2</v>
      </c>
      <c r="O30" s="8">
        <v>219</v>
      </c>
      <c r="P30" s="49">
        <v>94</v>
      </c>
      <c r="Q30" s="1"/>
      <c r="R30" s="2"/>
    </row>
    <row r="31" spans="1:18" s="3" customFormat="1" ht="23.25" customHeight="1">
      <c r="A31" s="13" t="s">
        <v>59</v>
      </c>
      <c r="B31" s="39">
        <v>524</v>
      </c>
      <c r="C31" s="39">
        <v>262</v>
      </c>
      <c r="D31" s="39">
        <v>262</v>
      </c>
      <c r="E31" s="39">
        <v>1119</v>
      </c>
      <c r="F31" s="39">
        <v>522</v>
      </c>
      <c r="G31" s="39">
        <v>597</v>
      </c>
      <c r="H31" s="38">
        <f t="shared" si="6"/>
        <v>-595</v>
      </c>
      <c r="I31" s="9">
        <v>0</v>
      </c>
      <c r="J31" s="9">
        <v>0</v>
      </c>
      <c r="K31" s="39">
        <v>17</v>
      </c>
      <c r="L31" s="39">
        <v>7</v>
      </c>
      <c r="M31" s="8">
        <v>10</v>
      </c>
      <c r="N31" s="38">
        <v>2</v>
      </c>
      <c r="O31" s="39">
        <v>287</v>
      </c>
      <c r="P31" s="49">
        <v>117</v>
      </c>
      <c r="Q31" s="1"/>
      <c r="R31" s="2"/>
    </row>
    <row r="32" spans="1:18" s="3" customFormat="1" ht="23.25" customHeight="1">
      <c r="A32" s="13" t="s">
        <v>60</v>
      </c>
      <c r="B32" s="8">
        <v>396</v>
      </c>
      <c r="C32" s="8">
        <v>203</v>
      </c>
      <c r="D32" s="8">
        <v>193</v>
      </c>
      <c r="E32" s="39">
        <v>1160</v>
      </c>
      <c r="F32" s="39">
        <v>592</v>
      </c>
      <c r="G32" s="39">
        <v>568</v>
      </c>
      <c r="H32" s="38">
        <f t="shared" si="6"/>
        <v>-764</v>
      </c>
      <c r="I32" s="9">
        <v>0</v>
      </c>
      <c r="J32" s="9">
        <v>0</v>
      </c>
      <c r="K32" s="8">
        <v>10</v>
      </c>
      <c r="L32" s="8">
        <v>5</v>
      </c>
      <c r="M32" s="8">
        <v>5</v>
      </c>
      <c r="N32" s="9">
        <v>1</v>
      </c>
      <c r="O32" s="8">
        <v>213</v>
      </c>
      <c r="P32" s="49">
        <v>111</v>
      </c>
      <c r="Q32" s="1"/>
      <c r="R32" s="2"/>
    </row>
    <row r="33" spans="1:18" s="3" customFormat="1" ht="23.25" customHeight="1">
      <c r="A33" s="13" t="s">
        <v>61</v>
      </c>
      <c r="B33" s="8">
        <v>312</v>
      </c>
      <c r="C33" s="8">
        <v>157</v>
      </c>
      <c r="D33" s="8">
        <v>155</v>
      </c>
      <c r="E33" s="8">
        <v>415</v>
      </c>
      <c r="F33" s="8">
        <v>224</v>
      </c>
      <c r="G33" s="8">
        <v>191</v>
      </c>
      <c r="H33" s="9">
        <f t="shared" si="6"/>
        <v>-103</v>
      </c>
      <c r="I33" s="9">
        <v>1</v>
      </c>
      <c r="J33" s="9">
        <v>1</v>
      </c>
      <c r="K33" s="8">
        <v>9</v>
      </c>
      <c r="L33" s="8">
        <v>5</v>
      </c>
      <c r="M33" s="8">
        <v>4</v>
      </c>
      <c r="N33" s="9">
        <v>5</v>
      </c>
      <c r="O33" s="8">
        <v>171</v>
      </c>
      <c r="P33" s="49">
        <v>66</v>
      </c>
      <c r="Q33" s="1"/>
      <c r="R33" s="2"/>
    </row>
    <row r="34" spans="1:18" s="3" customFormat="1" ht="23.25" customHeight="1">
      <c r="A34" s="13" t="s">
        <v>62</v>
      </c>
      <c r="B34" s="8">
        <v>1057</v>
      </c>
      <c r="C34" s="8">
        <v>552</v>
      </c>
      <c r="D34" s="8">
        <v>505</v>
      </c>
      <c r="E34" s="8">
        <v>1601</v>
      </c>
      <c r="F34" s="8">
        <v>816</v>
      </c>
      <c r="G34" s="8">
        <v>785</v>
      </c>
      <c r="H34" s="9">
        <f t="shared" si="6"/>
        <v>-544</v>
      </c>
      <c r="I34" s="9">
        <v>4</v>
      </c>
      <c r="J34" s="9">
        <v>1</v>
      </c>
      <c r="K34" s="8">
        <v>28</v>
      </c>
      <c r="L34" s="8">
        <v>14</v>
      </c>
      <c r="M34" s="8">
        <v>14</v>
      </c>
      <c r="N34" s="9">
        <v>5</v>
      </c>
      <c r="O34" s="8">
        <v>656</v>
      </c>
      <c r="P34" s="49">
        <v>246</v>
      </c>
      <c r="Q34" s="1"/>
      <c r="R34" s="2"/>
    </row>
    <row r="35" spans="1:18" s="3" customFormat="1" ht="23.25" customHeight="1">
      <c r="A35" s="6" t="s">
        <v>32</v>
      </c>
      <c r="B35" s="8">
        <v>92</v>
      </c>
      <c r="C35" s="8">
        <v>57</v>
      </c>
      <c r="D35" s="8">
        <v>35</v>
      </c>
      <c r="E35" s="8">
        <v>194</v>
      </c>
      <c r="F35" s="8">
        <v>102</v>
      </c>
      <c r="G35" s="8">
        <v>92</v>
      </c>
      <c r="H35" s="9">
        <f t="shared" si="6"/>
        <v>-102</v>
      </c>
      <c r="I35" s="9">
        <v>1</v>
      </c>
      <c r="J35" s="9">
        <v>0</v>
      </c>
      <c r="K35" s="8">
        <v>2</v>
      </c>
      <c r="L35" s="8">
        <v>1</v>
      </c>
      <c r="M35" s="8">
        <v>1</v>
      </c>
      <c r="N35" s="9">
        <v>0</v>
      </c>
      <c r="O35" s="8">
        <v>52</v>
      </c>
      <c r="P35" s="49">
        <v>20</v>
      </c>
      <c r="Q35" s="1"/>
      <c r="R35" s="2"/>
    </row>
    <row r="36" spans="1:18" s="3" customFormat="1" ht="23.25" customHeight="1">
      <c r="A36" s="6" t="s">
        <v>33</v>
      </c>
      <c r="B36" s="8">
        <v>2</v>
      </c>
      <c r="C36" s="8">
        <v>2</v>
      </c>
      <c r="D36" s="8">
        <v>0</v>
      </c>
      <c r="E36" s="8">
        <v>35</v>
      </c>
      <c r="F36" s="8">
        <v>19</v>
      </c>
      <c r="G36" s="8">
        <v>16</v>
      </c>
      <c r="H36" s="9">
        <f t="shared" si="6"/>
        <v>-33</v>
      </c>
      <c r="I36" s="9">
        <v>0</v>
      </c>
      <c r="J36" s="9">
        <v>0</v>
      </c>
      <c r="K36" s="8">
        <v>0</v>
      </c>
      <c r="L36" s="8">
        <v>0</v>
      </c>
      <c r="M36" s="8">
        <v>0</v>
      </c>
      <c r="N36" s="9">
        <v>0</v>
      </c>
      <c r="O36" s="8">
        <v>3</v>
      </c>
      <c r="P36" s="49">
        <v>0</v>
      </c>
      <c r="Q36" s="1"/>
      <c r="R36" s="2"/>
    </row>
    <row r="37" spans="1:18" s="3" customFormat="1" ht="23.25" customHeight="1">
      <c r="A37" s="6" t="s">
        <v>34</v>
      </c>
      <c r="B37" s="8">
        <v>217</v>
      </c>
      <c r="C37" s="8">
        <v>109</v>
      </c>
      <c r="D37" s="8">
        <v>108</v>
      </c>
      <c r="E37" s="8">
        <v>233</v>
      </c>
      <c r="F37" s="8">
        <v>111</v>
      </c>
      <c r="G37" s="8">
        <v>122</v>
      </c>
      <c r="H37" s="9">
        <f t="shared" si="6"/>
        <v>-16</v>
      </c>
      <c r="I37" s="9">
        <v>1</v>
      </c>
      <c r="J37" s="9">
        <v>1</v>
      </c>
      <c r="K37" s="8">
        <v>5</v>
      </c>
      <c r="L37" s="8">
        <v>2</v>
      </c>
      <c r="M37" s="8">
        <v>3</v>
      </c>
      <c r="N37" s="9">
        <v>1</v>
      </c>
      <c r="O37" s="8">
        <v>107</v>
      </c>
      <c r="P37" s="49">
        <v>47</v>
      </c>
      <c r="Q37" s="1"/>
      <c r="R37" s="2"/>
    </row>
    <row r="38" spans="1:18" s="3" customFormat="1" ht="23.25" customHeight="1">
      <c r="A38" s="6" t="s">
        <v>35</v>
      </c>
      <c r="B38" s="8">
        <v>68</v>
      </c>
      <c r="C38" s="8">
        <v>39</v>
      </c>
      <c r="D38" s="8">
        <v>29</v>
      </c>
      <c r="E38" s="8">
        <v>142</v>
      </c>
      <c r="F38" s="8">
        <v>83</v>
      </c>
      <c r="G38" s="8">
        <v>59</v>
      </c>
      <c r="H38" s="9">
        <f t="shared" si="6"/>
        <v>-74</v>
      </c>
      <c r="I38" s="9">
        <v>0</v>
      </c>
      <c r="J38" s="9">
        <v>0</v>
      </c>
      <c r="K38" s="8">
        <v>2</v>
      </c>
      <c r="L38" s="8">
        <v>0</v>
      </c>
      <c r="M38" s="8">
        <v>2</v>
      </c>
      <c r="N38" s="9">
        <v>0</v>
      </c>
      <c r="O38" s="8">
        <v>42</v>
      </c>
      <c r="P38" s="49">
        <v>15</v>
      </c>
      <c r="Q38" s="1"/>
      <c r="R38" s="2"/>
    </row>
    <row r="39" spans="1:18" s="3" customFormat="1" ht="23.25" customHeight="1">
      <c r="A39" s="6" t="s">
        <v>36</v>
      </c>
      <c r="B39" s="8">
        <v>297</v>
      </c>
      <c r="C39" s="8">
        <v>146</v>
      </c>
      <c r="D39" s="8">
        <v>151</v>
      </c>
      <c r="E39" s="8">
        <v>393</v>
      </c>
      <c r="F39" s="8">
        <v>198</v>
      </c>
      <c r="G39" s="8">
        <v>195</v>
      </c>
      <c r="H39" s="9">
        <f t="shared" si="6"/>
        <v>-96</v>
      </c>
      <c r="I39" s="9">
        <v>0</v>
      </c>
      <c r="J39" s="9">
        <v>0</v>
      </c>
      <c r="K39" s="8">
        <v>10</v>
      </c>
      <c r="L39" s="8">
        <v>7</v>
      </c>
      <c r="M39" s="8">
        <v>3</v>
      </c>
      <c r="N39" s="9">
        <v>1</v>
      </c>
      <c r="O39" s="8">
        <v>208</v>
      </c>
      <c r="P39" s="49">
        <v>64</v>
      </c>
      <c r="Q39" s="1"/>
      <c r="R39" s="2"/>
    </row>
    <row r="40" spans="1:18" s="3" customFormat="1" ht="23.25" customHeight="1">
      <c r="A40" s="6" t="s">
        <v>37</v>
      </c>
      <c r="B40" s="8">
        <v>36</v>
      </c>
      <c r="C40" s="8">
        <v>18</v>
      </c>
      <c r="D40" s="8">
        <v>18</v>
      </c>
      <c r="E40" s="8">
        <v>142</v>
      </c>
      <c r="F40" s="8">
        <v>81</v>
      </c>
      <c r="G40" s="8">
        <v>61</v>
      </c>
      <c r="H40" s="9">
        <f t="shared" si="6"/>
        <v>-106</v>
      </c>
      <c r="I40" s="9">
        <v>0</v>
      </c>
      <c r="J40" s="9">
        <v>0</v>
      </c>
      <c r="K40" s="8">
        <v>0</v>
      </c>
      <c r="L40" s="8">
        <v>0</v>
      </c>
      <c r="M40" s="8">
        <v>0</v>
      </c>
      <c r="N40" s="9">
        <v>0</v>
      </c>
      <c r="O40" s="8">
        <v>34</v>
      </c>
      <c r="P40" s="49">
        <v>17</v>
      </c>
      <c r="Q40" s="1"/>
      <c r="R40" s="2"/>
    </row>
    <row r="41" spans="1:18" s="3" customFormat="1" ht="23.25" customHeight="1">
      <c r="A41" s="6" t="s">
        <v>38</v>
      </c>
      <c r="B41" s="8">
        <v>72</v>
      </c>
      <c r="C41" s="8">
        <v>36</v>
      </c>
      <c r="D41" s="8">
        <v>36</v>
      </c>
      <c r="E41" s="8">
        <v>275</v>
      </c>
      <c r="F41" s="8">
        <v>134</v>
      </c>
      <c r="G41" s="8">
        <v>141</v>
      </c>
      <c r="H41" s="9">
        <f t="shared" si="6"/>
        <v>-203</v>
      </c>
      <c r="I41" s="9">
        <v>0</v>
      </c>
      <c r="J41" s="9">
        <v>0</v>
      </c>
      <c r="K41" s="8">
        <v>5</v>
      </c>
      <c r="L41" s="8">
        <v>3</v>
      </c>
      <c r="M41" s="8">
        <v>2</v>
      </c>
      <c r="N41" s="9">
        <v>1</v>
      </c>
      <c r="O41" s="8">
        <v>39</v>
      </c>
      <c r="P41" s="49">
        <v>19</v>
      </c>
      <c r="Q41" s="1"/>
      <c r="R41" s="2"/>
    </row>
    <row r="42" spans="1:18" s="3" customFormat="1" ht="23.25" customHeight="1">
      <c r="A42" s="6" t="s">
        <v>39</v>
      </c>
      <c r="B42" s="8">
        <v>217</v>
      </c>
      <c r="C42" s="8">
        <v>117</v>
      </c>
      <c r="D42" s="8">
        <v>100</v>
      </c>
      <c r="E42" s="8">
        <v>377</v>
      </c>
      <c r="F42" s="8">
        <v>185</v>
      </c>
      <c r="G42" s="8">
        <v>192</v>
      </c>
      <c r="H42" s="9">
        <f t="shared" si="6"/>
        <v>-160</v>
      </c>
      <c r="I42" s="9">
        <v>0</v>
      </c>
      <c r="J42" s="9">
        <v>0</v>
      </c>
      <c r="K42" s="8">
        <v>2</v>
      </c>
      <c r="L42" s="8">
        <v>1</v>
      </c>
      <c r="M42" s="8">
        <v>1</v>
      </c>
      <c r="N42" s="9">
        <v>0</v>
      </c>
      <c r="O42" s="8">
        <v>114</v>
      </c>
      <c r="P42" s="49">
        <v>63</v>
      </c>
      <c r="Q42" s="1"/>
      <c r="R42" s="2"/>
    </row>
    <row r="43" spans="1:18" s="3" customFormat="1" ht="23.25" customHeight="1">
      <c r="A43" s="6" t="s">
        <v>40</v>
      </c>
      <c r="B43" s="8">
        <v>57</v>
      </c>
      <c r="C43" s="8">
        <v>30</v>
      </c>
      <c r="D43" s="8">
        <v>27</v>
      </c>
      <c r="E43" s="8">
        <v>168</v>
      </c>
      <c r="F43" s="8">
        <v>76</v>
      </c>
      <c r="G43" s="8">
        <v>92</v>
      </c>
      <c r="H43" s="9">
        <f t="shared" si="6"/>
        <v>-111</v>
      </c>
      <c r="I43" s="9">
        <v>0</v>
      </c>
      <c r="J43" s="9">
        <v>0</v>
      </c>
      <c r="K43" s="8">
        <v>3</v>
      </c>
      <c r="L43" s="8">
        <v>1</v>
      </c>
      <c r="M43" s="8">
        <v>2</v>
      </c>
      <c r="N43" s="9">
        <v>0</v>
      </c>
      <c r="O43" s="8">
        <v>39</v>
      </c>
      <c r="P43" s="49">
        <v>20</v>
      </c>
      <c r="Q43" s="1"/>
      <c r="R43" s="2"/>
    </row>
    <row r="44" spans="1:18" s="3" customFormat="1" ht="23.25" customHeight="1">
      <c r="A44" s="6" t="s">
        <v>41</v>
      </c>
      <c r="B44" s="8">
        <v>67</v>
      </c>
      <c r="C44" s="8">
        <v>35</v>
      </c>
      <c r="D44" s="8">
        <v>32</v>
      </c>
      <c r="E44" s="8">
        <v>194</v>
      </c>
      <c r="F44" s="8">
        <v>104</v>
      </c>
      <c r="G44" s="8">
        <v>90</v>
      </c>
      <c r="H44" s="9">
        <f t="shared" si="6"/>
        <v>-127</v>
      </c>
      <c r="I44" s="9">
        <v>0</v>
      </c>
      <c r="J44" s="9">
        <v>0</v>
      </c>
      <c r="K44" s="8">
        <v>0</v>
      </c>
      <c r="L44" s="8">
        <v>0</v>
      </c>
      <c r="M44" s="8">
        <v>0</v>
      </c>
      <c r="N44" s="9">
        <v>0</v>
      </c>
      <c r="O44" s="8">
        <v>45</v>
      </c>
      <c r="P44" s="49">
        <v>13</v>
      </c>
      <c r="Q44" s="1"/>
      <c r="R44" s="2"/>
    </row>
    <row r="45" spans="1:18" s="3" customFormat="1" ht="23.25" customHeight="1">
      <c r="A45" s="6" t="s">
        <v>42</v>
      </c>
      <c r="B45" s="8">
        <v>94</v>
      </c>
      <c r="C45" s="8">
        <v>59</v>
      </c>
      <c r="D45" s="8">
        <v>35</v>
      </c>
      <c r="E45" s="8">
        <v>193</v>
      </c>
      <c r="F45" s="8">
        <v>94</v>
      </c>
      <c r="G45" s="8">
        <v>99</v>
      </c>
      <c r="H45" s="9">
        <f t="shared" si="6"/>
        <v>-99</v>
      </c>
      <c r="I45" s="9">
        <v>0</v>
      </c>
      <c r="J45" s="9">
        <v>0</v>
      </c>
      <c r="K45" s="8">
        <v>4</v>
      </c>
      <c r="L45" s="8">
        <v>1</v>
      </c>
      <c r="M45" s="8">
        <v>3</v>
      </c>
      <c r="N45" s="9">
        <v>0</v>
      </c>
      <c r="O45" s="8">
        <v>69</v>
      </c>
      <c r="P45" s="49">
        <v>35</v>
      </c>
      <c r="Q45" s="1"/>
      <c r="R45" s="2"/>
    </row>
    <row r="46" spans="1:18" s="3" customFormat="1" ht="23.25" customHeight="1">
      <c r="A46" s="6" t="s">
        <v>43</v>
      </c>
      <c r="B46" s="39">
        <v>287</v>
      </c>
      <c r="C46" s="39">
        <v>146</v>
      </c>
      <c r="D46" s="39">
        <v>141</v>
      </c>
      <c r="E46" s="39">
        <v>248</v>
      </c>
      <c r="F46" s="39">
        <v>128</v>
      </c>
      <c r="G46" s="39">
        <v>120</v>
      </c>
      <c r="H46" s="38">
        <f t="shared" si="6"/>
        <v>39</v>
      </c>
      <c r="I46" s="9">
        <v>0</v>
      </c>
      <c r="J46" s="9">
        <v>0</v>
      </c>
      <c r="K46" s="8">
        <v>8</v>
      </c>
      <c r="L46" s="8">
        <v>3</v>
      </c>
      <c r="M46" s="8">
        <v>5</v>
      </c>
      <c r="N46" s="9">
        <v>1</v>
      </c>
      <c r="O46" s="39">
        <v>192</v>
      </c>
      <c r="P46" s="50">
        <v>67</v>
      </c>
      <c r="Q46" s="1"/>
      <c r="R46" s="2"/>
    </row>
    <row r="47" spans="1:18" s="3" customFormat="1" ht="23.25" customHeight="1">
      <c r="A47" s="6" t="s">
        <v>44</v>
      </c>
      <c r="B47" s="8">
        <v>315</v>
      </c>
      <c r="C47" s="8">
        <v>170</v>
      </c>
      <c r="D47" s="8">
        <v>145</v>
      </c>
      <c r="E47" s="8">
        <v>244</v>
      </c>
      <c r="F47" s="8">
        <v>116</v>
      </c>
      <c r="G47" s="8">
        <v>128</v>
      </c>
      <c r="H47" s="9">
        <f t="shared" si="6"/>
        <v>71</v>
      </c>
      <c r="I47" s="9">
        <v>0</v>
      </c>
      <c r="J47" s="9">
        <v>0</v>
      </c>
      <c r="K47" s="8">
        <v>5</v>
      </c>
      <c r="L47" s="8">
        <v>3</v>
      </c>
      <c r="M47" s="8">
        <v>2</v>
      </c>
      <c r="N47" s="9">
        <v>1</v>
      </c>
      <c r="O47" s="8">
        <v>157</v>
      </c>
      <c r="P47" s="49">
        <v>60</v>
      </c>
      <c r="Q47" s="1"/>
      <c r="R47" s="2"/>
    </row>
    <row r="48" spans="1:18" s="3" customFormat="1" ht="23.25" customHeight="1">
      <c r="A48" s="6" t="s">
        <v>45</v>
      </c>
      <c r="B48" s="8">
        <v>57</v>
      </c>
      <c r="C48" s="8">
        <v>36</v>
      </c>
      <c r="D48" s="8">
        <v>21</v>
      </c>
      <c r="E48" s="8">
        <v>126</v>
      </c>
      <c r="F48" s="8">
        <v>69</v>
      </c>
      <c r="G48" s="8">
        <v>57</v>
      </c>
      <c r="H48" s="9">
        <f t="shared" si="6"/>
        <v>-69</v>
      </c>
      <c r="I48" s="9">
        <v>0</v>
      </c>
      <c r="J48" s="9">
        <v>0</v>
      </c>
      <c r="K48" s="8">
        <v>4</v>
      </c>
      <c r="L48" s="8">
        <v>2</v>
      </c>
      <c r="M48" s="8">
        <v>2</v>
      </c>
      <c r="N48" s="9">
        <v>0</v>
      </c>
      <c r="O48" s="8">
        <v>26</v>
      </c>
      <c r="P48" s="49">
        <v>13</v>
      </c>
      <c r="Q48" s="1"/>
      <c r="R48" s="2"/>
    </row>
    <row r="49" spans="1:18" s="3" customFormat="1" ht="23.25" customHeight="1">
      <c r="A49" s="6" t="s">
        <v>46</v>
      </c>
      <c r="B49" s="8">
        <v>443</v>
      </c>
      <c r="C49" s="8">
        <v>236</v>
      </c>
      <c r="D49" s="8">
        <v>207</v>
      </c>
      <c r="E49" s="8">
        <v>303</v>
      </c>
      <c r="F49" s="8">
        <v>178</v>
      </c>
      <c r="G49" s="8">
        <v>125</v>
      </c>
      <c r="H49" s="9">
        <f t="shared" si="6"/>
        <v>140</v>
      </c>
      <c r="I49" s="9">
        <v>2</v>
      </c>
      <c r="J49" s="9">
        <v>0</v>
      </c>
      <c r="K49" s="8">
        <v>11</v>
      </c>
      <c r="L49" s="8">
        <v>5</v>
      </c>
      <c r="M49" s="8">
        <v>6</v>
      </c>
      <c r="N49" s="9">
        <v>3</v>
      </c>
      <c r="O49" s="8">
        <v>185</v>
      </c>
      <c r="P49" s="49">
        <v>76</v>
      </c>
      <c r="Q49" s="1"/>
      <c r="R49" s="2"/>
    </row>
    <row r="50" spans="1:18" s="3" customFormat="1" ht="23.25" customHeight="1">
      <c r="A50" s="6" t="s">
        <v>47</v>
      </c>
      <c r="B50" s="39">
        <v>46</v>
      </c>
      <c r="C50" s="8">
        <v>19</v>
      </c>
      <c r="D50" s="39">
        <v>27</v>
      </c>
      <c r="E50" s="8">
        <v>55</v>
      </c>
      <c r="F50" s="8">
        <v>31</v>
      </c>
      <c r="G50" s="8">
        <v>24</v>
      </c>
      <c r="H50" s="38">
        <f t="shared" si="6"/>
        <v>-9</v>
      </c>
      <c r="I50" s="9">
        <v>0</v>
      </c>
      <c r="J50" s="9">
        <v>0</v>
      </c>
      <c r="K50" s="8">
        <v>0</v>
      </c>
      <c r="L50" s="8">
        <v>0</v>
      </c>
      <c r="M50" s="8">
        <v>0</v>
      </c>
      <c r="N50" s="9">
        <v>0</v>
      </c>
      <c r="O50" s="8">
        <v>15</v>
      </c>
      <c r="P50" s="49">
        <v>8</v>
      </c>
      <c r="Q50" s="1"/>
      <c r="R50" s="2"/>
    </row>
    <row r="51" spans="1:18" s="3" customFormat="1" ht="23.25" customHeight="1">
      <c r="A51" s="6" t="s">
        <v>48</v>
      </c>
      <c r="B51" s="8">
        <v>57</v>
      </c>
      <c r="C51" s="8">
        <v>31</v>
      </c>
      <c r="D51" s="8">
        <v>26</v>
      </c>
      <c r="E51" s="8">
        <v>118</v>
      </c>
      <c r="F51" s="8">
        <v>57</v>
      </c>
      <c r="G51" s="8">
        <v>61</v>
      </c>
      <c r="H51" s="9">
        <f t="shared" si="6"/>
        <v>-61</v>
      </c>
      <c r="I51" s="9">
        <v>0</v>
      </c>
      <c r="J51" s="9">
        <v>0</v>
      </c>
      <c r="K51" s="8">
        <v>1</v>
      </c>
      <c r="L51" s="8">
        <v>0</v>
      </c>
      <c r="M51" s="8">
        <v>1</v>
      </c>
      <c r="N51" s="9">
        <v>0</v>
      </c>
      <c r="O51" s="8">
        <v>34</v>
      </c>
      <c r="P51" s="49">
        <v>13</v>
      </c>
      <c r="Q51" s="1"/>
      <c r="R51" s="2"/>
    </row>
    <row r="52" spans="1:18" s="3" customFormat="1" ht="23.25" customHeight="1">
      <c r="A52" s="6" t="s">
        <v>63</v>
      </c>
      <c r="B52" s="8">
        <v>152</v>
      </c>
      <c r="C52" s="8">
        <v>80</v>
      </c>
      <c r="D52" s="8">
        <v>72</v>
      </c>
      <c r="E52" s="8">
        <v>356</v>
      </c>
      <c r="F52" s="8">
        <v>179</v>
      </c>
      <c r="G52" s="8">
        <v>177</v>
      </c>
      <c r="H52" s="9">
        <f t="shared" si="6"/>
        <v>-204</v>
      </c>
      <c r="I52" s="9">
        <v>0</v>
      </c>
      <c r="J52" s="9">
        <v>0</v>
      </c>
      <c r="K52" s="8">
        <v>3</v>
      </c>
      <c r="L52" s="8">
        <v>2</v>
      </c>
      <c r="M52" s="8">
        <v>1</v>
      </c>
      <c r="N52" s="9">
        <v>0</v>
      </c>
      <c r="O52" s="8">
        <v>88</v>
      </c>
      <c r="P52" s="49">
        <v>36</v>
      </c>
      <c r="Q52" s="1"/>
      <c r="R52" s="2"/>
    </row>
    <row r="53" spans="1:18" s="3" customFormat="1" ht="23.25" customHeight="1">
      <c r="A53" s="6" t="s">
        <v>64</v>
      </c>
      <c r="B53" s="8">
        <v>103</v>
      </c>
      <c r="C53" s="8">
        <v>56</v>
      </c>
      <c r="D53" s="8">
        <v>47</v>
      </c>
      <c r="E53" s="8">
        <v>231</v>
      </c>
      <c r="F53" s="8">
        <v>109</v>
      </c>
      <c r="G53" s="8">
        <v>122</v>
      </c>
      <c r="H53" s="9">
        <f t="shared" si="6"/>
        <v>-128</v>
      </c>
      <c r="I53" s="9">
        <v>0</v>
      </c>
      <c r="J53" s="9">
        <v>0</v>
      </c>
      <c r="K53" s="8">
        <v>7</v>
      </c>
      <c r="L53" s="8">
        <v>3</v>
      </c>
      <c r="M53" s="8">
        <v>4</v>
      </c>
      <c r="N53" s="9">
        <v>1</v>
      </c>
      <c r="O53" s="8">
        <v>63</v>
      </c>
      <c r="P53" s="49">
        <v>23</v>
      </c>
      <c r="Q53" s="1"/>
      <c r="R53" s="2"/>
    </row>
    <row r="54" spans="1:18" s="3" customFormat="1" ht="23.25" customHeight="1">
      <c r="A54" s="6" t="s">
        <v>65</v>
      </c>
      <c r="B54" s="8">
        <v>149</v>
      </c>
      <c r="C54" s="8">
        <v>81</v>
      </c>
      <c r="D54" s="8">
        <v>68</v>
      </c>
      <c r="E54" s="8">
        <v>364</v>
      </c>
      <c r="F54" s="8">
        <v>177</v>
      </c>
      <c r="G54" s="8">
        <v>187</v>
      </c>
      <c r="H54" s="9">
        <f t="shared" si="6"/>
        <v>-215</v>
      </c>
      <c r="I54" s="9">
        <v>1</v>
      </c>
      <c r="J54" s="9">
        <v>0</v>
      </c>
      <c r="K54" s="8">
        <v>5</v>
      </c>
      <c r="L54" s="8">
        <v>2</v>
      </c>
      <c r="M54" s="8">
        <v>3</v>
      </c>
      <c r="N54" s="9">
        <v>0</v>
      </c>
      <c r="O54" s="8">
        <v>95</v>
      </c>
      <c r="P54" s="49">
        <v>43</v>
      </c>
      <c r="Q54" s="1"/>
      <c r="R54" s="2"/>
    </row>
    <row r="55" spans="1:18" s="3" customFormat="1" ht="23.25" customHeight="1">
      <c r="A55" s="6" t="s">
        <v>66</v>
      </c>
      <c r="B55" s="8">
        <v>44</v>
      </c>
      <c r="C55" s="8">
        <v>27</v>
      </c>
      <c r="D55" s="8">
        <v>17</v>
      </c>
      <c r="E55" s="8">
        <v>102</v>
      </c>
      <c r="F55" s="8">
        <v>48</v>
      </c>
      <c r="G55" s="8">
        <v>54</v>
      </c>
      <c r="H55" s="9">
        <f t="shared" si="6"/>
        <v>-58</v>
      </c>
      <c r="I55" s="9">
        <v>0</v>
      </c>
      <c r="J55" s="9">
        <v>0</v>
      </c>
      <c r="K55" s="8">
        <v>0</v>
      </c>
      <c r="L55" s="8">
        <v>0</v>
      </c>
      <c r="M55" s="8">
        <v>0</v>
      </c>
      <c r="N55" s="9">
        <v>0</v>
      </c>
      <c r="O55" s="8">
        <v>34</v>
      </c>
      <c r="P55" s="49">
        <v>15</v>
      </c>
      <c r="Q55" s="1"/>
      <c r="R55" s="2"/>
    </row>
    <row r="56" spans="1:18" s="3" customFormat="1" ht="23.25" customHeight="1">
      <c r="A56" s="27" t="s">
        <v>67</v>
      </c>
      <c r="B56" s="28">
        <v>79</v>
      </c>
      <c r="C56" s="28">
        <v>36</v>
      </c>
      <c r="D56" s="28">
        <v>43</v>
      </c>
      <c r="E56" s="28">
        <v>171</v>
      </c>
      <c r="F56" s="28">
        <v>97</v>
      </c>
      <c r="G56" s="28">
        <v>74</v>
      </c>
      <c r="H56" s="20">
        <f t="shared" si="6"/>
        <v>-92</v>
      </c>
      <c r="I56" s="20">
        <v>0</v>
      </c>
      <c r="J56" s="20">
        <v>0</v>
      </c>
      <c r="K56" s="28">
        <v>3</v>
      </c>
      <c r="L56" s="29">
        <v>2</v>
      </c>
      <c r="M56" s="28">
        <v>1</v>
      </c>
      <c r="N56" s="20">
        <v>0</v>
      </c>
      <c r="O56" s="28">
        <v>44</v>
      </c>
      <c r="P56" s="51">
        <v>12</v>
      </c>
      <c r="Q56" s="1"/>
      <c r="R56" s="2"/>
    </row>
    <row r="58" spans="1:16" ht="20.25" customHeight="1">
      <c r="A58" s="42" t="s">
        <v>68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</sheetData>
  <sheetProtection/>
  <mergeCells count="1">
    <mergeCell ref="A58:P58"/>
  </mergeCells>
  <printOptions horizontalCentered="1"/>
  <pageMargins left="0.4330708661417323" right="0.3937007874015748" top="0.3937007874015748" bottom="0.3937007874015748" header="0.5118110236220472" footer="0.4330708661417323"/>
  <pageSetup fitToWidth="0" fitToHeight="1" horizontalDpi="600" verticalDpi="600" orientation="portrait" paperSize="9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人口動態調査概数公表の県資料</dc:title>
  <dc:subject/>
  <dc:creator>宮城県</dc:creator>
  <cp:keywords/>
  <dc:description>厚生省から５月初旬に送付される資料（年計）から資料を作成する。</dc:description>
  <cp:lastModifiedBy>宮城県</cp:lastModifiedBy>
  <cp:lastPrinted>2023-06-29T08:17:04Z</cp:lastPrinted>
  <dcterms:created xsi:type="dcterms:W3CDTF">1997-05-22T12:46:39Z</dcterms:created>
  <dcterms:modified xsi:type="dcterms:W3CDTF">2023-06-29T08:17:07Z</dcterms:modified>
  <cp:category/>
  <cp:version/>
  <cp:contentType/>
  <cp:contentStatus/>
</cp:coreProperties>
</file>